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12 Release\"/>
    </mc:Choice>
  </mc:AlternateContent>
  <xr:revisionPtr revIDLastSave="0" documentId="13_ncr:1_{FC67E210-16C4-4124-BE28-5381CBBCA326}" xr6:coauthVersionLast="47" xr6:coauthVersionMax="47" xr10:uidLastSave="{00000000-0000-0000-0000-000000000000}"/>
  <bookViews>
    <workbookView xWindow="-120" yWindow="-120" windowWidth="38640" windowHeight="21120" activeTab="1" xr2:uid="{AAD23935-DB0B-459A-A8D2-8508BCED884B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3" i="8" l="1"/>
  <c r="U313" i="8"/>
  <c r="T313" i="8"/>
  <c r="S313" i="8"/>
  <c r="R313" i="8"/>
  <c r="R314" i="8" s="1"/>
  <c r="Q313" i="8"/>
  <c r="Q314" i="8" s="1"/>
  <c r="P313" i="8"/>
  <c r="P314" i="8" s="1"/>
  <c r="O313" i="8"/>
  <c r="O314" i="8" s="1"/>
  <c r="V312" i="8"/>
  <c r="V314" i="8" s="1"/>
  <c r="U312" i="8"/>
  <c r="U314" i="8" s="1"/>
  <c r="T312" i="8"/>
  <c r="T314" i="8" s="1"/>
  <c r="S312" i="8"/>
  <c r="S314" i="8" s="1"/>
  <c r="R312" i="8"/>
  <c r="Q312" i="8"/>
  <c r="P312" i="8"/>
  <c r="O312" i="8"/>
  <c r="V311" i="8"/>
  <c r="U311" i="8"/>
  <c r="T311" i="8"/>
  <c r="S311" i="8"/>
  <c r="R311" i="8"/>
  <c r="Q311" i="8"/>
  <c r="P311" i="8"/>
  <c r="O311" i="8"/>
  <c r="V310" i="8"/>
  <c r="U310" i="8"/>
  <c r="T310" i="8"/>
  <c r="S310" i="8"/>
  <c r="R310" i="8"/>
  <c r="Q310" i="8"/>
  <c r="P310" i="8"/>
  <c r="O310" i="8"/>
  <c r="V309" i="8"/>
  <c r="U309" i="8"/>
  <c r="T309" i="8"/>
  <c r="S309" i="8"/>
  <c r="R309" i="8"/>
  <c r="Q309" i="8"/>
  <c r="P309" i="8"/>
  <c r="O309" i="8"/>
  <c r="V307" i="8"/>
  <c r="U307" i="8"/>
  <c r="T307" i="8"/>
  <c r="S307" i="8"/>
  <c r="R307" i="8"/>
  <c r="R308" i="8" s="1"/>
  <c r="Q307" i="8"/>
  <c r="Q308" i="8" s="1"/>
  <c r="P307" i="8"/>
  <c r="P308" i="8" s="1"/>
  <c r="O307" i="8"/>
  <c r="O308" i="8" s="1"/>
  <c r="V306" i="8"/>
  <c r="V308" i="8" s="1"/>
  <c r="U306" i="8"/>
  <c r="U308" i="8" s="1"/>
  <c r="T306" i="8"/>
  <c r="T308" i="8" s="1"/>
  <c r="S306" i="8"/>
  <c r="S308" i="8" s="1"/>
  <c r="R306" i="8"/>
  <c r="Q306" i="8"/>
  <c r="P306" i="8"/>
  <c r="O306" i="8"/>
  <c r="O301" i="8"/>
  <c r="T138" i="7"/>
  <c r="S138" i="7"/>
  <c r="R138" i="7"/>
  <c r="Q138" i="7"/>
  <c r="P138" i="7"/>
  <c r="V137" i="7"/>
  <c r="V138" i="7" s="1"/>
  <c r="U137" i="7"/>
  <c r="U138" i="7" s="1"/>
  <c r="T137" i="7"/>
  <c r="S137" i="7"/>
  <c r="R137" i="7"/>
  <c r="Q137" i="7"/>
  <c r="P137" i="7"/>
  <c r="O137" i="7"/>
  <c r="O138" i="7" s="1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7" i="7"/>
  <c r="U127" i="7"/>
  <c r="T127" i="7"/>
  <c r="S127" i="7"/>
  <c r="R127" i="7"/>
  <c r="Q127" i="7"/>
  <c r="P127" i="7"/>
  <c r="O127" i="7"/>
  <c r="N127" i="7"/>
  <c r="N134" i="7" s="1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AD117" i="6"/>
  <c r="AD118" i="6" s="1"/>
  <c r="AC117" i="6"/>
  <c r="AC118" i="6" s="1"/>
  <c r="AB117" i="6"/>
  <c r="AB118" i="6" s="1"/>
  <c r="AA117" i="6"/>
  <c r="AA118" i="6" s="1"/>
  <c r="Z117" i="6"/>
  <c r="Z118" i="6" s="1"/>
  <c r="Y117" i="6"/>
  <c r="Y118" i="6" s="1"/>
  <c r="X117" i="6"/>
  <c r="X118" i="6" s="1"/>
  <c r="W117" i="6"/>
  <c r="W118" i="6" s="1"/>
  <c r="V117" i="6"/>
  <c r="V118" i="6" s="1"/>
  <c r="U117" i="6"/>
  <c r="U118" i="6" s="1"/>
  <c r="T117" i="6"/>
  <c r="T118" i="6" s="1"/>
  <c r="S117" i="6"/>
  <c r="S118" i="6" s="1"/>
  <c r="R117" i="6"/>
  <c r="R118" i="6" s="1"/>
  <c r="Q117" i="6"/>
  <c r="Q118" i="6" s="1"/>
  <c r="P117" i="6"/>
  <c r="P118" i="6" s="1"/>
  <c r="O117" i="6"/>
  <c r="O118" i="6" s="1"/>
  <c r="N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0" i="6"/>
  <c r="AD111" i="6" s="1"/>
  <c r="AC110" i="6"/>
  <c r="AC111" i="6" s="1"/>
  <c r="AB110" i="6"/>
  <c r="AB111" i="6" s="1"/>
  <c r="AA110" i="6"/>
  <c r="AA111" i="6" s="1"/>
  <c r="Z110" i="6"/>
  <c r="Z111" i="6" s="1"/>
  <c r="Y110" i="6"/>
  <c r="Y111" i="6" s="1"/>
  <c r="X110" i="6"/>
  <c r="X111" i="6" s="1"/>
  <c r="W110" i="6"/>
  <c r="W111" i="6" s="1"/>
  <c r="V110" i="6"/>
  <c r="V111" i="6" s="1"/>
  <c r="U110" i="6"/>
  <c r="U111" i="6" s="1"/>
  <c r="T110" i="6"/>
  <c r="T111" i="6" s="1"/>
  <c r="S110" i="6"/>
  <c r="S111" i="6" s="1"/>
  <c r="R110" i="6"/>
  <c r="R111" i="6" s="1"/>
  <c r="Q110" i="6"/>
  <c r="Q111" i="6" s="1"/>
  <c r="P110" i="6"/>
  <c r="P111" i="6" s="1"/>
  <c r="O110" i="6"/>
  <c r="O111" i="6" s="1"/>
  <c r="N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U139" i="5"/>
  <c r="S139" i="5"/>
  <c r="R139" i="5"/>
  <c r="Q139" i="5"/>
  <c r="P139" i="5"/>
  <c r="V138" i="5"/>
  <c r="V139" i="5" s="1"/>
  <c r="U138" i="5"/>
  <c r="T138" i="5"/>
  <c r="T139" i="5" s="1"/>
  <c r="S138" i="5"/>
  <c r="R138" i="5"/>
  <c r="Q138" i="5"/>
  <c r="P138" i="5"/>
  <c r="O138" i="5"/>
  <c r="O139" i="5" s="1"/>
  <c r="V136" i="5"/>
  <c r="U136" i="5"/>
  <c r="T136" i="5"/>
  <c r="S136" i="5"/>
  <c r="R136" i="5"/>
  <c r="Q136" i="5"/>
  <c r="P136" i="5"/>
  <c r="O136" i="5"/>
  <c r="N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28" i="5"/>
  <c r="U128" i="5"/>
  <c r="T128" i="5"/>
  <c r="S128" i="5"/>
  <c r="R128" i="5"/>
  <c r="Q128" i="5"/>
  <c r="P128" i="5"/>
  <c r="O128" i="5"/>
  <c r="N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S140" i="4"/>
  <c r="Q140" i="4"/>
  <c r="Z139" i="4"/>
  <c r="Z140" i="4" s="1"/>
  <c r="Y139" i="4"/>
  <c r="Y140" i="4" s="1"/>
  <c r="X139" i="4"/>
  <c r="X140" i="4" s="1"/>
  <c r="W139" i="4"/>
  <c r="W140" i="4" s="1"/>
  <c r="V139" i="4"/>
  <c r="V140" i="4" s="1"/>
  <c r="U139" i="4"/>
  <c r="U140" i="4" s="1"/>
  <c r="T139" i="4"/>
  <c r="T140" i="4" s="1"/>
  <c r="S139" i="4"/>
  <c r="R139" i="4"/>
  <c r="R140" i="4" s="1"/>
  <c r="Q139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29" i="4"/>
  <c r="Y129" i="4"/>
  <c r="X129" i="4"/>
  <c r="W129" i="4"/>
  <c r="V129" i="4"/>
  <c r="U129" i="4"/>
  <c r="T129" i="4"/>
  <c r="S129" i="4"/>
  <c r="R129" i="4"/>
  <c r="Q129" i="4"/>
  <c r="P129" i="4"/>
  <c r="P137" i="4" s="1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AJ121" i="4"/>
  <c r="AI121" i="4"/>
  <c r="AH121" i="4"/>
  <c r="AG121" i="4"/>
  <c r="AF121" i="4"/>
  <c r="AE121" i="4"/>
  <c r="AD121" i="4"/>
  <c r="AC121" i="4"/>
  <c r="AB121" i="4"/>
  <c r="AA121" i="4"/>
  <c r="AJ120" i="4"/>
  <c r="AI120" i="4"/>
  <c r="AH120" i="4"/>
  <c r="AG120" i="4"/>
  <c r="AF120" i="4"/>
  <c r="AE120" i="4"/>
  <c r="AD120" i="4"/>
  <c r="AC120" i="4"/>
  <c r="AB120" i="4"/>
  <c r="AA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L356" i="3"/>
  <c r="P355" i="3"/>
  <c r="P356" i="3" s="1"/>
  <c r="L355" i="3"/>
  <c r="Q352" i="3"/>
  <c r="R352" i="3"/>
  <c r="S352" i="3"/>
  <c r="M352" i="3"/>
  <c r="N352" i="3"/>
  <c r="O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35" i="2"/>
  <c r="M335" i="2"/>
  <c r="L335" i="2"/>
  <c r="Q334" i="2"/>
  <c r="M334" i="2"/>
  <c r="L334" i="2"/>
  <c r="Q333" i="2"/>
  <c r="M333" i="2"/>
  <c r="L333" i="2"/>
  <c r="L332" i="2"/>
  <c r="Q331" i="2"/>
  <c r="Q332" i="2" s="1"/>
  <c r="M331" i="2"/>
  <c r="M332" i="2" s="1"/>
  <c r="L331" i="2"/>
  <c r="R328" i="2"/>
  <c r="S328" i="2"/>
  <c r="T328" i="2"/>
  <c r="N328" i="2"/>
  <c r="O328" i="2"/>
  <c r="P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61" i="1"/>
  <c r="M361" i="1"/>
  <c r="R360" i="1"/>
  <c r="M360" i="1"/>
  <c r="R359" i="1"/>
  <c r="M359" i="1"/>
  <c r="R358" i="1"/>
  <c r="M358" i="1"/>
  <c r="S357" i="1"/>
  <c r="R357" i="1"/>
  <c r="N357" i="1"/>
  <c r="M357" i="1"/>
  <c r="U353" i="1"/>
  <c r="P353" i="1"/>
  <c r="S352" i="1"/>
  <c r="T352" i="1"/>
  <c r="U352" i="1"/>
  <c r="N352" i="1"/>
  <c r="O352" i="1"/>
  <c r="P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N331" i="2" l="1"/>
  <c r="R331" i="2"/>
  <c r="C11" i="10" l="1"/>
  <c r="B11" i="10"/>
  <c r="F93" i="10"/>
  <c r="G116" i="10"/>
  <c r="F78" i="10"/>
  <c r="G11" i="10"/>
  <c r="F27" i="10"/>
  <c r="G118" i="10"/>
  <c r="G95" i="10"/>
  <c r="F103" i="10"/>
  <c r="F5" i="10"/>
  <c r="F20" i="10"/>
  <c r="F80" i="10"/>
  <c r="F112" i="10"/>
  <c r="F26" i="10"/>
  <c r="F44" i="10"/>
  <c r="G82" i="10"/>
  <c r="F106" i="10"/>
  <c r="F85" i="10"/>
  <c r="G108" i="10"/>
  <c r="G131" i="10"/>
  <c r="G4" i="10"/>
  <c r="F19" i="10"/>
  <c r="G54" i="10"/>
  <c r="G87" i="10"/>
  <c r="G94" i="10"/>
  <c r="G6" i="10"/>
  <c r="G21" i="10"/>
  <c r="F73" i="10"/>
  <c r="G97" i="10"/>
  <c r="G45" i="10"/>
  <c r="G77" i="10"/>
  <c r="F108" i="10"/>
  <c r="F77" i="10"/>
  <c r="G100" i="10"/>
  <c r="G123" i="10"/>
  <c r="G102" i="10"/>
  <c r="G79" i="10"/>
  <c r="F74" i="10"/>
  <c r="F4" i="10"/>
  <c r="G16" i="10"/>
  <c r="G73" i="10"/>
  <c r="G3" i="10"/>
  <c r="F10" i="10"/>
  <c r="G90" i="10"/>
  <c r="F3" i="10"/>
  <c r="F81" i="10"/>
  <c r="F116" i="10"/>
  <c r="G111" i="10"/>
  <c r="G122" i="10"/>
  <c r="G34" i="10"/>
  <c r="F119" i="10"/>
  <c r="F87" i="10"/>
  <c r="F63" i="10"/>
  <c r="F47" i="10"/>
  <c r="F31" i="10"/>
  <c r="F8" i="10"/>
  <c r="F37" i="10"/>
  <c r="G60" i="10"/>
  <c r="G83" i="10"/>
  <c r="F99" i="10"/>
  <c r="F127" i="10"/>
  <c r="F95" i="10"/>
  <c r="G23" i="10"/>
  <c r="F22" i="10"/>
  <c r="G18" i="10"/>
  <c r="G58" i="10"/>
  <c r="F84" i="10"/>
  <c r="G117" i="10"/>
  <c r="G25" i="10"/>
  <c r="G66" i="10"/>
  <c r="F89" i="10"/>
  <c r="G113" i="10"/>
  <c r="G61" i="10"/>
  <c r="G130" i="10"/>
  <c r="G125" i="10"/>
  <c r="F59" i="10"/>
  <c r="G78" i="10"/>
  <c r="F17" i="10"/>
  <c r="F68" i="10"/>
  <c r="F62" i="10"/>
  <c r="F86" i="10"/>
  <c r="F97" i="10"/>
  <c r="F109" i="10"/>
  <c r="G55" i="10"/>
  <c r="G57" i="10"/>
  <c r="G80" i="10"/>
  <c r="F101" i="10"/>
  <c r="F130" i="10"/>
  <c r="F42" i="10"/>
  <c r="G46" i="10"/>
  <c r="F120" i="10"/>
  <c r="G30" i="10"/>
  <c r="F46" i="10"/>
  <c r="F76" i="10"/>
  <c r="F113" i="10"/>
  <c r="G107" i="10"/>
  <c r="G47" i="10"/>
  <c r="F40" i="10"/>
  <c r="F53" i="10"/>
  <c r="G39" i="10"/>
  <c r="F64" i="10"/>
  <c r="G91" i="10"/>
  <c r="G31" i="10"/>
  <c r="F33" i="10"/>
  <c r="G86" i="10"/>
  <c r="F29" i="10"/>
  <c r="G52" i="10"/>
  <c r="G75" i="10"/>
  <c r="F91" i="10"/>
  <c r="F79" i="10"/>
  <c r="G126" i="10"/>
  <c r="G8" i="10"/>
  <c r="G133" i="10"/>
  <c r="F12" i="10"/>
  <c r="G53" i="10"/>
  <c r="F96" i="10"/>
  <c r="G128" i="10"/>
  <c r="F34" i="10"/>
  <c r="F90" i="10"/>
  <c r="G20" i="10"/>
  <c r="G104" i="10"/>
  <c r="G35" i="10"/>
  <c r="G127" i="10"/>
  <c r="G32" i="10"/>
  <c r="G27" i="10"/>
  <c r="G121" i="10"/>
  <c r="G112" i="10"/>
  <c r="F35" i="10"/>
  <c r="G26" i="10"/>
  <c r="G65" i="10"/>
  <c r="G48" i="10"/>
  <c r="G56" i="10"/>
  <c r="G92" i="10"/>
  <c r="F50" i="10"/>
  <c r="G14" i="10"/>
  <c r="G120" i="10"/>
  <c r="G99" i="10"/>
  <c r="G40" i="10"/>
  <c r="G103" i="10"/>
  <c r="F82" i="10"/>
  <c r="F94" i="10"/>
  <c r="F21" i="10"/>
  <c r="G44" i="10"/>
  <c r="G67" i="10"/>
  <c r="F83" i="10"/>
  <c r="F55" i="10"/>
  <c r="G62" i="10"/>
  <c r="G70" i="10"/>
  <c r="F132" i="10"/>
  <c r="G13" i="10"/>
  <c r="G64" i="10"/>
  <c r="G81" i="10"/>
  <c r="F121" i="10"/>
  <c r="G42" i="10"/>
  <c r="G72" i="10"/>
  <c r="F92" i="10"/>
  <c r="G43" i="10"/>
  <c r="F30" i="10"/>
  <c r="F32" i="10"/>
  <c r="G12" i="10"/>
  <c r="F129" i="10"/>
  <c r="F41" i="10"/>
  <c r="G132" i="10"/>
  <c r="F38" i="10"/>
  <c r="F25" i="10"/>
  <c r="G19" i="10"/>
  <c r="G119" i="10"/>
  <c r="F100" i="10"/>
  <c r="F11" i="10"/>
  <c r="G114" i="10"/>
  <c r="G115" i="10"/>
  <c r="G50" i="10"/>
  <c r="G84" i="10"/>
  <c r="F88" i="10"/>
  <c r="G76" i="10"/>
  <c r="F49" i="10"/>
  <c r="G68" i="10"/>
  <c r="G41" i="10"/>
  <c r="F128" i="10"/>
  <c r="F14" i="10"/>
  <c r="F13" i="10"/>
  <c r="G36" i="10"/>
  <c r="G59" i="10"/>
  <c r="F75" i="10"/>
  <c r="F39" i="10"/>
  <c r="G38" i="10"/>
  <c r="F102" i="10"/>
  <c r="F9" i="10"/>
  <c r="F24" i="10"/>
  <c r="F57" i="10"/>
  <c r="G98" i="10"/>
  <c r="F122" i="10"/>
  <c r="F36" i="10"/>
  <c r="F65" i="10"/>
  <c r="F104" i="10"/>
  <c r="F71" i="10"/>
  <c r="F2" i="10"/>
  <c r="G106" i="10"/>
  <c r="F51" i="10"/>
  <c r="G10" i="10"/>
  <c r="G69" i="10"/>
  <c r="G5" i="10"/>
  <c r="F18" i="10"/>
  <c r="F23" i="10"/>
  <c r="F111" i="10"/>
  <c r="G74" i="10"/>
  <c r="F105" i="10"/>
  <c r="F118" i="10"/>
  <c r="G88" i="10"/>
  <c r="F131" i="10"/>
  <c r="G109" i="10"/>
  <c r="F123" i="10"/>
  <c r="F7" i="10"/>
  <c r="F52" i="10"/>
  <c r="F115" i="10"/>
  <c r="G2" i="10"/>
  <c r="G85" i="10"/>
  <c r="F107" i="10"/>
  <c r="G129" i="10"/>
  <c r="G96" i="10"/>
  <c r="F133" i="10"/>
  <c r="F6" i="10"/>
  <c r="G28" i="10"/>
  <c r="G51" i="10"/>
  <c r="F67" i="10"/>
  <c r="F15" i="10"/>
  <c r="G22" i="10"/>
  <c r="F54" i="10"/>
  <c r="G9" i="10"/>
  <c r="G24" i="10"/>
  <c r="F58" i="10"/>
  <c r="G93" i="10"/>
  <c r="F124" i="10"/>
  <c r="G37" i="10"/>
  <c r="F66" i="10"/>
  <c r="G89" i="10"/>
  <c r="F125" i="10"/>
  <c r="G7" i="10"/>
  <c r="F60" i="10"/>
  <c r="F48" i="10"/>
  <c r="F117" i="10"/>
  <c r="F126" i="10"/>
  <c r="F72" i="10"/>
  <c r="G101" i="10"/>
  <c r="F43" i="10"/>
  <c r="G63" i="10"/>
  <c r="F98" i="10"/>
  <c r="G33" i="10"/>
  <c r="G124" i="10"/>
  <c r="G15" i="10"/>
  <c r="G17" i="10"/>
  <c r="F16" i="10"/>
  <c r="F28" i="10"/>
  <c r="F69" i="10"/>
  <c r="G71" i="10"/>
  <c r="G29" i="10"/>
  <c r="F61" i="10"/>
  <c r="F56" i="10"/>
  <c r="F114" i="10"/>
  <c r="F70" i="10"/>
  <c r="G110" i="10"/>
  <c r="G105" i="10"/>
  <c r="F45" i="10"/>
  <c r="F110" i="10"/>
  <c r="G49" i="10"/>
</calcChain>
</file>

<file path=xl/sharedStrings.xml><?xml version="1.0" encoding="utf-8"?>
<sst xmlns="http://schemas.openxmlformats.org/spreadsheetml/2006/main" count="6153" uniqueCount="154">
  <si>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</si>
  <si>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</si>
  <si>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</si>
  <si>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</si>
  <si>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</si>
  <si>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</si>
  <si>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</si>
  <si>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</si>
  <si>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</si>
  <si>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</si>
  <si>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</si>
  <si>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</si>
  <si>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</si>
  <si>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</si>
  <si>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</si>
  <si>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</si>
  <si>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</si>
  <si>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</si>
  <si>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</si>
  <si>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</si>
  <si>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</si>
  <si>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</si>
  <si>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</si>
  <si>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</si>
  <si>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</si>
  <si>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</si>
  <si>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</si>
  <si>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</si>
  <si>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</si>
  <si>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</si>
  <si>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</si>
  <si>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</si>
  <si>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</si>
  <si>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</si>
  <si>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</si>
  <si>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</si>
  <si>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</si>
  <si>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</si>
  <si>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</si>
  <si>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</si>
  <si>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</si>
  <si>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</si>
  <si>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</si>
  <si>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</si>
  <si>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</si>
  <si>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</si>
  <si>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</si>
  <si>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</si>
  <si>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</si>
  <si>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</si>
  <si>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</si>
  <si>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</si>
  <si>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</si>
  <si>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</si>
  <si>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</si>
  <si>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</si>
  <si>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</si>
  <si>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</si>
  <si>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</si>
  <si>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</si>
  <si>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</si>
  <si>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</si>
  <si>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</si>
  <si>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</si>
  <si>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</si>
  <si>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</si>
  <si>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</si>
  <si>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</si>
  <si>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</si>
  <si>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</si>
  <si>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</si>
  <si>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</si>
  <si>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</si>
  <si>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</si>
  <si>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2024</t>
  </si>
  <si>
    <t>U.S.Composite Indices by Market Segment: Equal Weighted,</t>
  </si>
  <si>
    <t>U.S. Composite Index Excluding Multifamily: Value Weighted,</t>
  </si>
  <si>
    <t/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</si>
  <si>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</si>
  <si>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</si>
  <si>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</si>
  <si>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</si>
  <si>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</si>
  <si>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</si>
  <si>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</si>
  <si>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</si>
  <si>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</si>
  <si>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</si>
  <si>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</si>
  <si>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</si>
  <si>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</si>
  <si>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November of 2024</t>
  </si>
  <si>
    <t>U.S. Pair Volume, Data through November of 2024</t>
  </si>
  <si>
    <t>U.S. Distress Sale Pairs Percentage,Data through November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</si>
  <si>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</si>
  <si>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</si>
  <si>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</si>
  <si>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</si>
  <si>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</si>
  <si>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</si>
  <si>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</si>
  <si>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</si>
  <si>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</si>
  <si>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</si>
  <si>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</si>
  <si>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</si>
  <si>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</si>
  <si>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</si>
  <si>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</si>
  <si>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</si>
  <si>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</si>
  <si>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</si>
  <si>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</si>
  <si>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</si>
  <si>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</si>
  <si>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</si>
  <si>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</si>
  <si>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</si>
  <si>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</si>
  <si>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</si>
  <si>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</si>
  <si>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</si>
  <si>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</si>
  <si>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</si>
  <si>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</si>
  <si>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</si>
  <si>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</si>
  <si>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</si>
  <si>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</si>
  <si>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</si>
  <si>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</si>
  <si>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</si>
  <si>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</si>
  <si>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</si>
  <si>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</si>
  <si>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</si>
  <si>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</si>
  <si>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Value Weighted YoY,</t>
  </si>
  <si>
    <t>U.S. Primary Property Type Quarterly Indices - Equal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</si>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</sst>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16" fillId="7" borderId="0" xfId="3" applyFont="1" applyFill="1" applyAlignment="1">
      <alignment horizontal="center" vertical="center" wrapText="1"/>
    </xf>
    <xf numFmtId="10" fontId="16" fillId="7" borderId="0" xfId="2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6" fontId="7" fillId="7" borderId="0" xfId="6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2" applyNumberFormat="1" applyFont="1" applyFill="1" applyAlignment="1">
      <alignment horizontal="center" vertical="center"/>
    </xf>
    <xf numFmtId="167" fontId="7" fillId="7" borderId="0" xfId="2" applyNumberFormat="1" applyFont="1" applyFill="1"/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0" fontId="5" fillId="6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165" fontId="7" fillId="7" borderId="0" xfId="6" applyNumberFormat="1" applyFont="1" applyFill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9" fontId="0" fillId="5" borderId="5" xfId="2" applyFont="1" applyFill="1" applyBorder="1"/>
    <xf numFmtId="9" fontId="0" fillId="5" borderId="0" xfId="2" applyFont="1" applyFill="1" applyBorder="1"/>
    <xf numFmtId="9" fontId="0" fillId="5" borderId="6" xfId="2" applyFont="1" applyFill="1" applyBorder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8F8CD072-12AF-4BDC-B50B-56052E32CD95}"/>
    <cellStyle name="40% - Accent5" xfId="3" builtinId="47"/>
    <cellStyle name="Comma" xfId="1" builtinId="3"/>
    <cellStyle name="Comma 2" xfId="4" xr:uid="{269226A6-F59F-4EB7-8427-AE377C29B5D5}"/>
    <cellStyle name="Normal" xfId="0" builtinId="0"/>
    <cellStyle name="Normal 10" xfId="7" xr:uid="{C0690CA8-2B99-4170-9102-26A1DDBA8850}"/>
    <cellStyle name="Normal 15" xfId="6" xr:uid="{CC64550B-BACA-46DB-AAA5-1CFC98B5E50E}"/>
    <cellStyle name="Normal 16" xfId="5" xr:uid="{DC824E68-78E9-4075-9A38-A27D018839F4}"/>
    <cellStyle name="Percent" xfId="2" builtinId="5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VW'!$Q$6:$Q$352</c:f>
              <c:numCache>
                <c:formatCode>[$-409]mmm\-yy;@</c:formatCode>
                <c:ptCount val="347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</c:numCache>
            </c:numRef>
          </c:xVal>
          <c:yVal>
            <c:numRef>
              <c:f>'U.S. EW &amp; VW'!$R$6:$R$352</c:f>
              <c:numCache>
                <c:formatCode>0</c:formatCode>
                <c:ptCount val="347"/>
                <c:pt idx="0">
                  <c:v>65.864254788831602</c:v>
                </c:pt>
                <c:pt idx="1">
                  <c:v>65.085727635508306</c:v>
                </c:pt>
                <c:pt idx="2">
                  <c:v>64.401735406967703</c:v>
                </c:pt>
                <c:pt idx="3">
                  <c:v>64.095339927095793</c:v>
                </c:pt>
                <c:pt idx="4">
                  <c:v>63.628250720002903</c:v>
                </c:pt>
                <c:pt idx="5">
                  <c:v>64.0577006278657</c:v>
                </c:pt>
                <c:pt idx="6">
                  <c:v>64.554507127940596</c:v>
                </c:pt>
                <c:pt idx="7">
                  <c:v>64.912724148895293</c:v>
                </c:pt>
                <c:pt idx="8">
                  <c:v>64.806921395782894</c:v>
                </c:pt>
                <c:pt idx="9">
                  <c:v>64.454996518561799</c:v>
                </c:pt>
                <c:pt idx="10">
                  <c:v>65.299161923415596</c:v>
                </c:pt>
                <c:pt idx="11">
                  <c:v>67.224716380167195</c:v>
                </c:pt>
                <c:pt idx="12">
                  <c:v>69.5357699713729</c:v>
                </c:pt>
                <c:pt idx="13">
                  <c:v>70.813222211178996</c:v>
                </c:pt>
                <c:pt idx="14">
                  <c:v>70.996450188726996</c:v>
                </c:pt>
                <c:pt idx="15">
                  <c:v>70.908629962074301</c:v>
                </c:pt>
                <c:pt idx="16">
                  <c:v>71.439762479638304</c:v>
                </c:pt>
                <c:pt idx="17">
                  <c:v>72.005093149590806</c:v>
                </c:pt>
                <c:pt idx="18">
                  <c:v>72.970280052585395</c:v>
                </c:pt>
                <c:pt idx="19">
                  <c:v>73.214231561143293</c:v>
                </c:pt>
                <c:pt idx="20">
                  <c:v>74.768417392581497</c:v>
                </c:pt>
                <c:pt idx="21">
                  <c:v>75.716897057087493</c:v>
                </c:pt>
                <c:pt idx="22">
                  <c:v>78.579563513126402</c:v>
                </c:pt>
                <c:pt idx="23">
                  <c:v>80.352524475380605</c:v>
                </c:pt>
                <c:pt idx="24">
                  <c:v>83.533007425822902</c:v>
                </c:pt>
                <c:pt idx="25">
                  <c:v>82.885457716459896</c:v>
                </c:pt>
                <c:pt idx="26">
                  <c:v>81.848649809902099</c:v>
                </c:pt>
                <c:pt idx="27">
                  <c:v>80.362617271541097</c:v>
                </c:pt>
                <c:pt idx="28">
                  <c:v>81.563364736990195</c:v>
                </c:pt>
                <c:pt idx="29">
                  <c:v>83.773939996712798</c:v>
                </c:pt>
                <c:pt idx="30">
                  <c:v>84.627328914485204</c:v>
                </c:pt>
                <c:pt idx="31">
                  <c:v>85.527860588602607</c:v>
                </c:pt>
                <c:pt idx="32">
                  <c:v>85.695783439395299</c:v>
                </c:pt>
                <c:pt idx="33">
                  <c:v>86.769168582417507</c:v>
                </c:pt>
                <c:pt idx="34">
                  <c:v>87.056763070621201</c:v>
                </c:pt>
                <c:pt idx="35">
                  <c:v>87.100741315419</c:v>
                </c:pt>
                <c:pt idx="36">
                  <c:v>86.935104987096807</c:v>
                </c:pt>
                <c:pt idx="37">
                  <c:v>85.766166959350599</c:v>
                </c:pt>
                <c:pt idx="38">
                  <c:v>84.1473554247641</c:v>
                </c:pt>
                <c:pt idx="39">
                  <c:v>82.791912143586998</c:v>
                </c:pt>
                <c:pt idx="40">
                  <c:v>82.522544859858598</c:v>
                </c:pt>
                <c:pt idx="41">
                  <c:v>84.032250695576806</c:v>
                </c:pt>
                <c:pt idx="42">
                  <c:v>85.844181953028198</c:v>
                </c:pt>
                <c:pt idx="43">
                  <c:v>88.6541173672789</c:v>
                </c:pt>
                <c:pt idx="44">
                  <c:v>90.243650185933802</c:v>
                </c:pt>
                <c:pt idx="45">
                  <c:v>91.471824056003399</c:v>
                </c:pt>
                <c:pt idx="46">
                  <c:v>91.331671607500994</c:v>
                </c:pt>
                <c:pt idx="47">
                  <c:v>91.157838514932493</c:v>
                </c:pt>
                <c:pt idx="48">
                  <c:v>91.417964882111804</c:v>
                </c:pt>
                <c:pt idx="49">
                  <c:v>89.696814771260804</c:v>
                </c:pt>
                <c:pt idx="50">
                  <c:v>88.424157552377906</c:v>
                </c:pt>
                <c:pt idx="51">
                  <c:v>87.353262205332797</c:v>
                </c:pt>
                <c:pt idx="52">
                  <c:v>90.005337871354499</c:v>
                </c:pt>
                <c:pt idx="53">
                  <c:v>92.9029586859441</c:v>
                </c:pt>
                <c:pt idx="54">
                  <c:v>95.070472221712095</c:v>
                </c:pt>
                <c:pt idx="55">
                  <c:v>96.095509670543393</c:v>
                </c:pt>
                <c:pt idx="56">
                  <c:v>97.326014277927399</c:v>
                </c:pt>
                <c:pt idx="57">
                  <c:v>98.7557030086531</c:v>
                </c:pt>
                <c:pt idx="58">
                  <c:v>99.694480168676407</c:v>
                </c:pt>
                <c:pt idx="59">
                  <c:v>100</c:v>
                </c:pt>
                <c:pt idx="60">
                  <c:v>100.169424822096</c:v>
                </c:pt>
                <c:pt idx="61">
                  <c:v>99.989857464438003</c:v>
                </c:pt>
                <c:pt idx="62">
                  <c:v>99.684675622199194</c:v>
                </c:pt>
                <c:pt idx="63">
                  <c:v>99.378792422309999</c:v>
                </c:pt>
                <c:pt idx="64">
                  <c:v>99.754708089092503</c:v>
                </c:pt>
                <c:pt idx="65">
                  <c:v>100.336614012822</c:v>
                </c:pt>
                <c:pt idx="66">
                  <c:v>101.14449185557299</c:v>
                </c:pt>
                <c:pt idx="67">
                  <c:v>101.08787653407801</c:v>
                </c:pt>
                <c:pt idx="68">
                  <c:v>100.88679951581599</c:v>
                </c:pt>
                <c:pt idx="69">
                  <c:v>99.5116123140361</c:v>
                </c:pt>
                <c:pt idx="70">
                  <c:v>98.5772062833408</c:v>
                </c:pt>
                <c:pt idx="71">
                  <c:v>97.645211340379902</c:v>
                </c:pt>
                <c:pt idx="72">
                  <c:v>98.664309692810406</c:v>
                </c:pt>
                <c:pt idx="73">
                  <c:v>99.977790447824304</c:v>
                </c:pt>
                <c:pt idx="74">
                  <c:v>101.22260596938099</c:v>
                </c:pt>
                <c:pt idx="75">
                  <c:v>101.191345468549</c:v>
                </c:pt>
                <c:pt idx="76">
                  <c:v>100.997003142446</c:v>
                </c:pt>
                <c:pt idx="77">
                  <c:v>101.04701549226699</c:v>
                </c:pt>
                <c:pt idx="78">
                  <c:v>101.24444743987</c:v>
                </c:pt>
                <c:pt idx="79">
                  <c:v>101.41802117547</c:v>
                </c:pt>
                <c:pt idx="80">
                  <c:v>101.599084342612</c:v>
                </c:pt>
                <c:pt idx="81">
                  <c:v>102.315138020486</c:v>
                </c:pt>
                <c:pt idx="82">
                  <c:v>103.892151059645</c:v>
                </c:pt>
                <c:pt idx="83">
                  <c:v>105.99737156509499</c:v>
                </c:pt>
                <c:pt idx="84">
                  <c:v>108.29216658174001</c:v>
                </c:pt>
                <c:pt idx="85">
                  <c:v>109.335981363264</c:v>
                </c:pt>
                <c:pt idx="86">
                  <c:v>109.577873101232</c:v>
                </c:pt>
                <c:pt idx="87">
                  <c:v>108.85294722654599</c:v>
                </c:pt>
                <c:pt idx="88">
                  <c:v>109.33012722443399</c:v>
                </c:pt>
                <c:pt idx="89">
                  <c:v>109.695433971285</c:v>
                </c:pt>
                <c:pt idx="90">
                  <c:v>110.286955393483</c:v>
                </c:pt>
                <c:pt idx="91">
                  <c:v>108.746549133239</c:v>
                </c:pt>
                <c:pt idx="92">
                  <c:v>107.579208589902</c:v>
                </c:pt>
                <c:pt idx="93">
                  <c:v>107.080982699825</c:v>
                </c:pt>
                <c:pt idx="94">
                  <c:v>107.83424456257499</c:v>
                </c:pt>
                <c:pt idx="95">
                  <c:v>109.22994851483099</c:v>
                </c:pt>
                <c:pt idx="96">
                  <c:v>110.015463860975</c:v>
                </c:pt>
                <c:pt idx="97">
                  <c:v>112.812913205537</c:v>
                </c:pt>
                <c:pt idx="98">
                  <c:v>114.323421319461</c:v>
                </c:pt>
                <c:pt idx="99">
                  <c:v>116.63166117596001</c:v>
                </c:pt>
                <c:pt idx="100">
                  <c:v>117.268353315799</c:v>
                </c:pt>
                <c:pt idx="101">
                  <c:v>119.733005168715</c:v>
                </c:pt>
                <c:pt idx="102">
                  <c:v>122.453659117583</c:v>
                </c:pt>
                <c:pt idx="103">
                  <c:v>125.27792299126</c:v>
                </c:pt>
                <c:pt idx="104">
                  <c:v>127.18715136952</c:v>
                </c:pt>
                <c:pt idx="105">
                  <c:v>128.012648333062</c:v>
                </c:pt>
                <c:pt idx="106">
                  <c:v>127.613072007181</c:v>
                </c:pt>
                <c:pt idx="107">
                  <c:v>127.10616876607401</c:v>
                </c:pt>
                <c:pt idx="108">
                  <c:v>127.16138928191</c:v>
                </c:pt>
                <c:pt idx="109">
                  <c:v>130.06980153874699</c:v>
                </c:pt>
                <c:pt idx="110">
                  <c:v>132.55278571107101</c:v>
                </c:pt>
                <c:pt idx="111">
                  <c:v>134.45150789615201</c:v>
                </c:pt>
                <c:pt idx="112">
                  <c:v>134.39441878709201</c:v>
                </c:pt>
                <c:pt idx="113">
                  <c:v>135.373305760828</c:v>
                </c:pt>
                <c:pt idx="114">
                  <c:v>137.362795646949</c:v>
                </c:pt>
                <c:pt idx="115">
                  <c:v>139.76657645897899</c:v>
                </c:pt>
                <c:pt idx="116">
                  <c:v>142.40983122742699</c:v>
                </c:pt>
                <c:pt idx="117">
                  <c:v>145.16150535745999</c:v>
                </c:pt>
                <c:pt idx="118">
                  <c:v>147.21248870388499</c:v>
                </c:pt>
                <c:pt idx="119">
                  <c:v>147.735892380341</c:v>
                </c:pt>
                <c:pt idx="120">
                  <c:v>147.45239819628901</c:v>
                </c:pt>
                <c:pt idx="121">
                  <c:v>148.351168587312</c:v>
                </c:pt>
                <c:pt idx="122">
                  <c:v>150.35070112911001</c:v>
                </c:pt>
                <c:pt idx="123">
                  <c:v>152.30143518760599</c:v>
                </c:pt>
                <c:pt idx="124">
                  <c:v>153.21155290286899</c:v>
                </c:pt>
                <c:pt idx="125">
                  <c:v>153.983644957064</c:v>
                </c:pt>
                <c:pt idx="126">
                  <c:v>155.29474466994</c:v>
                </c:pt>
                <c:pt idx="127">
                  <c:v>156.46128478404901</c:v>
                </c:pt>
                <c:pt idx="128">
                  <c:v>156.55788445820099</c:v>
                </c:pt>
                <c:pt idx="129">
                  <c:v>158.041678032162</c:v>
                </c:pt>
                <c:pt idx="130">
                  <c:v>159.927029291834</c:v>
                </c:pt>
                <c:pt idx="131">
                  <c:v>163.37803547311901</c:v>
                </c:pt>
                <c:pt idx="132">
                  <c:v>163.695753845578</c:v>
                </c:pt>
                <c:pt idx="133">
                  <c:v>164.45451468442701</c:v>
                </c:pt>
                <c:pt idx="134">
                  <c:v>164.03277266562</c:v>
                </c:pt>
                <c:pt idx="135">
                  <c:v>165.837023340222</c:v>
                </c:pt>
                <c:pt idx="136">
                  <c:v>167.68876072629999</c:v>
                </c:pt>
                <c:pt idx="137">
                  <c:v>170.036003240307</c:v>
                </c:pt>
                <c:pt idx="138">
                  <c:v>171.679722418419</c:v>
                </c:pt>
                <c:pt idx="139">
                  <c:v>171.748936421953</c:v>
                </c:pt>
                <c:pt idx="140">
                  <c:v>171.64707395172499</c:v>
                </c:pt>
                <c:pt idx="141">
                  <c:v>170.37651810922301</c:v>
                </c:pt>
                <c:pt idx="142">
                  <c:v>170.412200450076</c:v>
                </c:pt>
                <c:pt idx="143">
                  <c:v>169.1361459931</c:v>
                </c:pt>
                <c:pt idx="144">
                  <c:v>168.05718396860701</c:v>
                </c:pt>
                <c:pt idx="145">
                  <c:v>163.203179415802</c:v>
                </c:pt>
                <c:pt idx="146">
                  <c:v>159.28462976261699</c:v>
                </c:pt>
                <c:pt idx="147">
                  <c:v>155.149842224172</c:v>
                </c:pt>
                <c:pt idx="148">
                  <c:v>156.871364773664</c:v>
                </c:pt>
                <c:pt idx="149">
                  <c:v>159.000367749074</c:v>
                </c:pt>
                <c:pt idx="150">
                  <c:v>161.59502345040599</c:v>
                </c:pt>
                <c:pt idx="151">
                  <c:v>159.05985524308201</c:v>
                </c:pt>
                <c:pt idx="152">
                  <c:v>156.790945081334</c:v>
                </c:pt>
                <c:pt idx="153">
                  <c:v>154.30012927441601</c:v>
                </c:pt>
                <c:pt idx="154">
                  <c:v>151.67157912962199</c:v>
                </c:pt>
                <c:pt idx="155">
                  <c:v>147.61184351098601</c:v>
                </c:pt>
                <c:pt idx="156">
                  <c:v>144.437985260147</c:v>
                </c:pt>
                <c:pt idx="157">
                  <c:v>143.31330340171499</c:v>
                </c:pt>
                <c:pt idx="158">
                  <c:v>140.38423412592101</c:v>
                </c:pt>
                <c:pt idx="159">
                  <c:v>135.33555580697401</c:v>
                </c:pt>
                <c:pt idx="160">
                  <c:v>126.106953775273</c:v>
                </c:pt>
                <c:pt idx="161">
                  <c:v>119.505907836883</c:v>
                </c:pt>
                <c:pt idx="162">
                  <c:v>114.21626207800399</c:v>
                </c:pt>
                <c:pt idx="163">
                  <c:v>114.80408922120399</c:v>
                </c:pt>
                <c:pt idx="164">
                  <c:v>115.015064271708</c:v>
                </c:pt>
                <c:pt idx="165">
                  <c:v>114.765990307789</c:v>
                </c:pt>
                <c:pt idx="166">
                  <c:v>111.58286220646499</c:v>
                </c:pt>
                <c:pt idx="167">
                  <c:v>108.946851564531</c:v>
                </c:pt>
                <c:pt idx="168">
                  <c:v>107.895971612496</c:v>
                </c:pt>
                <c:pt idx="169">
                  <c:v>108.973212900517</c:v>
                </c:pt>
                <c:pt idx="170">
                  <c:v>111.28642382753701</c:v>
                </c:pt>
                <c:pt idx="171">
                  <c:v>114.472080397166</c:v>
                </c:pt>
                <c:pt idx="172">
                  <c:v>116.90067230944</c:v>
                </c:pt>
                <c:pt idx="173">
                  <c:v>118.07606884328</c:v>
                </c:pt>
                <c:pt idx="174">
                  <c:v>118.008714461872</c:v>
                </c:pt>
                <c:pt idx="175">
                  <c:v>119.296258438669</c:v>
                </c:pt>
                <c:pt idx="176">
                  <c:v>121.403836594118</c:v>
                </c:pt>
                <c:pt idx="177">
                  <c:v>123.646220132129</c:v>
                </c:pt>
                <c:pt idx="178">
                  <c:v>123.71186728599901</c:v>
                </c:pt>
                <c:pt idx="179">
                  <c:v>124.23300559150201</c:v>
                </c:pt>
                <c:pt idx="180">
                  <c:v>125.36067539838</c:v>
                </c:pt>
                <c:pt idx="181">
                  <c:v>126.756210882087</c:v>
                </c:pt>
                <c:pt idx="182">
                  <c:v>126.204202614618</c:v>
                </c:pt>
                <c:pt idx="183">
                  <c:v>124.983364808361</c:v>
                </c:pt>
                <c:pt idx="184">
                  <c:v>124.561784852416</c:v>
                </c:pt>
                <c:pt idx="185">
                  <c:v>125.096600718109</c:v>
                </c:pt>
                <c:pt idx="186">
                  <c:v>124.98828493203099</c:v>
                </c:pt>
                <c:pt idx="187">
                  <c:v>125.483286764</c:v>
                </c:pt>
                <c:pt idx="188">
                  <c:v>127.395320979502</c:v>
                </c:pt>
                <c:pt idx="189">
                  <c:v>130.252250911207</c:v>
                </c:pt>
                <c:pt idx="190">
                  <c:v>132.67351274512899</c:v>
                </c:pt>
                <c:pt idx="191">
                  <c:v>133.58936122211099</c:v>
                </c:pt>
                <c:pt idx="192">
                  <c:v>133.79295225263499</c:v>
                </c:pt>
                <c:pt idx="193">
                  <c:v>132.834392683771</c:v>
                </c:pt>
                <c:pt idx="194">
                  <c:v>131.268237663261</c:v>
                </c:pt>
                <c:pt idx="195">
                  <c:v>130.63578026631399</c:v>
                </c:pt>
                <c:pt idx="196">
                  <c:v>130.591119541599</c:v>
                </c:pt>
                <c:pt idx="197">
                  <c:v>131.74077365478499</c:v>
                </c:pt>
                <c:pt idx="198">
                  <c:v>133.221021836771</c:v>
                </c:pt>
                <c:pt idx="199">
                  <c:v>135.18497343038501</c:v>
                </c:pt>
                <c:pt idx="200">
                  <c:v>136.688167935324</c:v>
                </c:pt>
                <c:pt idx="201">
                  <c:v>137.67537524855899</c:v>
                </c:pt>
                <c:pt idx="202">
                  <c:v>138.04334266059601</c:v>
                </c:pt>
                <c:pt idx="203">
                  <c:v>138.777013811713</c:v>
                </c:pt>
                <c:pt idx="204">
                  <c:v>138.61895748607901</c:v>
                </c:pt>
                <c:pt idx="205">
                  <c:v>139.44376780985701</c:v>
                </c:pt>
                <c:pt idx="206">
                  <c:v>140.34374821766099</c:v>
                </c:pt>
                <c:pt idx="207">
                  <c:v>141.924722380052</c:v>
                </c:pt>
                <c:pt idx="208">
                  <c:v>144.046937315755</c:v>
                </c:pt>
                <c:pt idx="209">
                  <c:v>146.317488432799</c:v>
                </c:pt>
                <c:pt idx="210">
                  <c:v>149.51192167192499</c:v>
                </c:pt>
                <c:pt idx="211">
                  <c:v>150.91622090485799</c:v>
                </c:pt>
                <c:pt idx="212">
                  <c:v>153.248837167631</c:v>
                </c:pt>
                <c:pt idx="213">
                  <c:v>154.299169467799</c:v>
                </c:pt>
                <c:pt idx="214">
                  <c:v>155.73676463259901</c:v>
                </c:pt>
                <c:pt idx="215">
                  <c:v>154.92161544936801</c:v>
                </c:pt>
                <c:pt idx="216">
                  <c:v>154.95418911312899</c:v>
                </c:pt>
                <c:pt idx="217">
                  <c:v>154.53599249777301</c:v>
                </c:pt>
                <c:pt idx="218">
                  <c:v>155.33907891798199</c:v>
                </c:pt>
                <c:pt idx="219">
                  <c:v>155.82093946243501</c:v>
                </c:pt>
                <c:pt idx="220">
                  <c:v>155.93183136990399</c:v>
                </c:pt>
                <c:pt idx="221">
                  <c:v>156.301006472654</c:v>
                </c:pt>
                <c:pt idx="222">
                  <c:v>156.60848430317299</c:v>
                </c:pt>
                <c:pt idx="223">
                  <c:v>159.932729625826</c:v>
                </c:pt>
                <c:pt idx="224">
                  <c:v>162.58123108995099</c:v>
                </c:pt>
                <c:pt idx="225">
                  <c:v>165.63192965252</c:v>
                </c:pt>
                <c:pt idx="226">
                  <c:v>166.89489820773801</c:v>
                </c:pt>
                <c:pt idx="227">
                  <c:v>169.940053114108</c:v>
                </c:pt>
                <c:pt idx="228">
                  <c:v>172.68552385661101</c:v>
                </c:pt>
                <c:pt idx="229">
                  <c:v>175.22657164539299</c:v>
                </c:pt>
                <c:pt idx="230">
                  <c:v>174.606616822663</c:v>
                </c:pt>
                <c:pt idx="231">
                  <c:v>175.567075758295</c:v>
                </c:pt>
                <c:pt idx="232">
                  <c:v>176.60553195618101</c:v>
                </c:pt>
                <c:pt idx="233">
                  <c:v>178.948172221025</c:v>
                </c:pt>
                <c:pt idx="234">
                  <c:v>179.08062021387499</c:v>
                </c:pt>
                <c:pt idx="235">
                  <c:v>178.90411751215299</c:v>
                </c:pt>
                <c:pt idx="236">
                  <c:v>179.35581142854301</c:v>
                </c:pt>
                <c:pt idx="237">
                  <c:v>178.89569860274801</c:v>
                </c:pt>
                <c:pt idx="238">
                  <c:v>179.55258804832101</c:v>
                </c:pt>
                <c:pt idx="239">
                  <c:v>179.82041176762601</c:v>
                </c:pt>
                <c:pt idx="240">
                  <c:v>181.94420691258401</c:v>
                </c:pt>
                <c:pt idx="241">
                  <c:v>181.855781907969</c:v>
                </c:pt>
                <c:pt idx="242">
                  <c:v>182.070291142445</c:v>
                </c:pt>
                <c:pt idx="243">
                  <c:v>181.42672252628699</c:v>
                </c:pt>
                <c:pt idx="244">
                  <c:v>183.41435323593601</c:v>
                </c:pt>
                <c:pt idx="245">
                  <c:v>185.23707850678099</c:v>
                </c:pt>
                <c:pt idx="246">
                  <c:v>188.162277871388</c:v>
                </c:pt>
                <c:pt idx="247">
                  <c:v>189.59323143175999</c:v>
                </c:pt>
                <c:pt idx="248">
                  <c:v>190.58439022219301</c:v>
                </c:pt>
                <c:pt idx="249">
                  <c:v>191.47479592777199</c:v>
                </c:pt>
                <c:pt idx="250">
                  <c:v>191.78101436121599</c:v>
                </c:pt>
                <c:pt idx="251">
                  <c:v>191.30407875220499</c:v>
                </c:pt>
                <c:pt idx="252">
                  <c:v>188.90326760680699</c:v>
                </c:pt>
                <c:pt idx="253">
                  <c:v>187.23223003496901</c:v>
                </c:pt>
                <c:pt idx="254">
                  <c:v>188.04833160459799</c:v>
                </c:pt>
                <c:pt idx="255">
                  <c:v>191.97632577676001</c:v>
                </c:pt>
                <c:pt idx="256">
                  <c:v>196.10796607765101</c:v>
                </c:pt>
                <c:pt idx="257">
                  <c:v>198.79331541066</c:v>
                </c:pt>
                <c:pt idx="258">
                  <c:v>198.33394223338399</c:v>
                </c:pt>
                <c:pt idx="259">
                  <c:v>198.465185128065</c:v>
                </c:pt>
                <c:pt idx="260">
                  <c:v>198.98412380363399</c:v>
                </c:pt>
                <c:pt idx="261">
                  <c:v>201.418834558469</c:v>
                </c:pt>
                <c:pt idx="262">
                  <c:v>202.45270339671401</c:v>
                </c:pt>
                <c:pt idx="263">
                  <c:v>202.29942166958801</c:v>
                </c:pt>
                <c:pt idx="264">
                  <c:v>201.10558993141001</c:v>
                </c:pt>
                <c:pt idx="265">
                  <c:v>202.33010453273101</c:v>
                </c:pt>
                <c:pt idx="266">
                  <c:v>205.452103390573</c:v>
                </c:pt>
                <c:pt idx="267">
                  <c:v>208.95234351508901</c:v>
                </c:pt>
                <c:pt idx="268">
                  <c:v>208.43379238486099</c:v>
                </c:pt>
                <c:pt idx="269">
                  <c:v>206.48597128806699</c:v>
                </c:pt>
                <c:pt idx="270">
                  <c:v>205.924202081321</c:v>
                </c:pt>
                <c:pt idx="271">
                  <c:v>208.079551427399</c:v>
                </c:pt>
                <c:pt idx="272">
                  <c:v>210.17793512874999</c:v>
                </c:pt>
                <c:pt idx="273">
                  <c:v>209.87179630162899</c:v>
                </c:pt>
                <c:pt idx="274">
                  <c:v>208.77534683784</c:v>
                </c:pt>
                <c:pt idx="275">
                  <c:v>208.362897281351</c:v>
                </c:pt>
                <c:pt idx="276">
                  <c:v>209.724921639759</c:v>
                </c:pt>
                <c:pt idx="277">
                  <c:v>212.21295944796799</c:v>
                </c:pt>
                <c:pt idx="278">
                  <c:v>214.173746801851</c:v>
                </c:pt>
                <c:pt idx="279">
                  <c:v>217.19351336985201</c:v>
                </c:pt>
                <c:pt idx="280">
                  <c:v>219.83427749887801</c:v>
                </c:pt>
                <c:pt idx="281">
                  <c:v>223.22021667062199</c:v>
                </c:pt>
                <c:pt idx="282">
                  <c:v>224.19886993344099</c:v>
                </c:pt>
                <c:pt idx="283">
                  <c:v>224.29272518660301</c:v>
                </c:pt>
                <c:pt idx="284">
                  <c:v>223.36768991670601</c:v>
                </c:pt>
                <c:pt idx="285">
                  <c:v>222.44862896147501</c:v>
                </c:pt>
                <c:pt idx="286">
                  <c:v>222.341683529329</c:v>
                </c:pt>
                <c:pt idx="287">
                  <c:v>223.26697242218299</c:v>
                </c:pt>
                <c:pt idx="288">
                  <c:v>224.65910954421099</c:v>
                </c:pt>
                <c:pt idx="289">
                  <c:v>225.84364918362201</c:v>
                </c:pt>
                <c:pt idx="290">
                  <c:v>226.45676468335901</c:v>
                </c:pt>
                <c:pt idx="291">
                  <c:v>227.094241732169</c:v>
                </c:pt>
                <c:pt idx="292">
                  <c:v>226.084436426503</c:v>
                </c:pt>
                <c:pt idx="293">
                  <c:v>224.83707206508399</c:v>
                </c:pt>
                <c:pt idx="294">
                  <c:v>224.39294897749301</c:v>
                </c:pt>
                <c:pt idx="295">
                  <c:v>226.47168569185001</c:v>
                </c:pt>
                <c:pt idx="296">
                  <c:v>229.96082226106</c:v>
                </c:pt>
                <c:pt idx="297">
                  <c:v>234.161327065146</c:v>
                </c:pt>
                <c:pt idx="298">
                  <c:v>238.254704026311</c:v>
                </c:pt>
                <c:pt idx="299">
                  <c:v>239.93225362544601</c:v>
                </c:pt>
                <c:pt idx="300">
                  <c:v>239.96160915545201</c:v>
                </c:pt>
                <c:pt idx="301">
                  <c:v>238.72255293660399</c:v>
                </c:pt>
                <c:pt idx="302">
                  <c:v>240.86722831727801</c:v>
                </c:pt>
                <c:pt idx="303">
                  <c:v>242.85700147687101</c:v>
                </c:pt>
                <c:pt idx="304">
                  <c:v>246.11987997598899</c:v>
                </c:pt>
                <c:pt idx="305">
                  <c:v>249.74662242962901</c:v>
                </c:pt>
                <c:pt idx="306">
                  <c:v>256.95195762384498</c:v>
                </c:pt>
                <c:pt idx="307">
                  <c:v>265.03140290858602</c:v>
                </c:pt>
                <c:pt idx="308">
                  <c:v>271.94566865177001</c:v>
                </c:pt>
                <c:pt idx="309">
                  <c:v>276.72591149097002</c:v>
                </c:pt>
                <c:pt idx="310">
                  <c:v>283.01610552574698</c:v>
                </c:pt>
                <c:pt idx="311">
                  <c:v>288.06549706480598</c:v>
                </c:pt>
                <c:pt idx="312">
                  <c:v>291.31838078683103</c:v>
                </c:pt>
                <c:pt idx="313">
                  <c:v>287.81245641266997</c:v>
                </c:pt>
                <c:pt idx="314">
                  <c:v>285.57965729714999</c:v>
                </c:pt>
                <c:pt idx="315">
                  <c:v>286.60196147298802</c:v>
                </c:pt>
                <c:pt idx="316">
                  <c:v>292.54564608520099</c:v>
                </c:pt>
                <c:pt idx="317">
                  <c:v>297.59409041898101</c:v>
                </c:pt>
                <c:pt idx="318">
                  <c:v>300.73133704756202</c:v>
                </c:pt>
                <c:pt idx="319">
                  <c:v>299.42025264312298</c:v>
                </c:pt>
                <c:pt idx="320">
                  <c:v>295.53944786005297</c:v>
                </c:pt>
                <c:pt idx="321">
                  <c:v>287.58785352252198</c:v>
                </c:pt>
                <c:pt idx="322">
                  <c:v>281.89509283056702</c:v>
                </c:pt>
                <c:pt idx="323">
                  <c:v>277.787970938017</c:v>
                </c:pt>
                <c:pt idx="324">
                  <c:v>275.90946226921</c:v>
                </c:pt>
                <c:pt idx="325">
                  <c:v>273.45855359909501</c:v>
                </c:pt>
                <c:pt idx="326">
                  <c:v>268.102449769994</c:v>
                </c:pt>
                <c:pt idx="327">
                  <c:v>265.852532912649</c:v>
                </c:pt>
                <c:pt idx="328">
                  <c:v>264.73935152137801</c:v>
                </c:pt>
                <c:pt idx="329">
                  <c:v>269.85718968921401</c:v>
                </c:pt>
                <c:pt idx="330">
                  <c:v>270.91821102545703</c:v>
                </c:pt>
                <c:pt idx="331">
                  <c:v>272.05238785300298</c:v>
                </c:pt>
                <c:pt idx="332">
                  <c:v>266.761172823685</c:v>
                </c:pt>
                <c:pt idx="333">
                  <c:v>262.82081419079202</c:v>
                </c:pt>
                <c:pt idx="334">
                  <c:v>256.20075835266999</c:v>
                </c:pt>
                <c:pt idx="335">
                  <c:v>253.255330875482</c:v>
                </c:pt>
                <c:pt idx="336">
                  <c:v>246.840939782232</c:v>
                </c:pt>
                <c:pt idx="337">
                  <c:v>243.50579363659199</c:v>
                </c:pt>
                <c:pt idx="338">
                  <c:v>238.63851010206699</c:v>
                </c:pt>
                <c:pt idx="339">
                  <c:v>240.25309477471501</c:v>
                </c:pt>
                <c:pt idx="340">
                  <c:v>239.493249401296</c:v>
                </c:pt>
                <c:pt idx="341">
                  <c:v>239.29582277025401</c:v>
                </c:pt>
                <c:pt idx="342">
                  <c:v>237.40393165846001</c:v>
                </c:pt>
                <c:pt idx="343">
                  <c:v>239.27476958975001</c:v>
                </c:pt>
                <c:pt idx="344">
                  <c:v>242.91795124676801</c:v>
                </c:pt>
                <c:pt idx="345">
                  <c:v>246.65013455419299</c:v>
                </c:pt>
                <c:pt idx="346">
                  <c:v>249.90956139938399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E-4BA9-AB7E-8F0A130E589D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VW'!$L$30:$L$352</c:f>
              <c:numCache>
                <c:formatCode>[$-409]mmm\-yy;@</c:formatCode>
                <c:ptCount val="32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</c:numCache>
            </c:numRef>
          </c:xVal>
          <c:yVal>
            <c:numRef>
              <c:f>'U.S. EW &amp; VW'!$M$30:$M$352</c:f>
              <c:numCache>
                <c:formatCode>_(* #,##0_);_(* \(#,##0\);_(* "-"??_);_(@_)</c:formatCode>
                <c:ptCount val="323"/>
                <c:pt idx="0">
                  <c:v>78.386633062532397</c:v>
                </c:pt>
                <c:pt idx="1">
                  <c:v>78.027781534892497</c:v>
                </c:pt>
                <c:pt idx="2">
                  <c:v>77.811027082485694</c:v>
                </c:pt>
                <c:pt idx="3">
                  <c:v>78.6827574056842</c:v>
                </c:pt>
                <c:pt idx="4">
                  <c:v>79.834380229392707</c:v>
                </c:pt>
                <c:pt idx="5">
                  <c:v>80.990187890600794</c:v>
                </c:pt>
                <c:pt idx="6">
                  <c:v>80.759454064200995</c:v>
                </c:pt>
                <c:pt idx="7">
                  <c:v>80.046320535450604</c:v>
                </c:pt>
                <c:pt idx="8">
                  <c:v>79.687771999700402</c:v>
                </c:pt>
                <c:pt idx="9">
                  <c:v>80.715886155753793</c:v>
                </c:pt>
                <c:pt idx="10">
                  <c:v>82.574429571182407</c:v>
                </c:pt>
                <c:pt idx="11">
                  <c:v>83.916615642397701</c:v>
                </c:pt>
                <c:pt idx="12">
                  <c:v>84.180698180806004</c:v>
                </c:pt>
                <c:pt idx="13">
                  <c:v>83.758131060265896</c:v>
                </c:pt>
                <c:pt idx="14">
                  <c:v>83.895611458774695</c:v>
                </c:pt>
                <c:pt idx="15">
                  <c:v>85.028839571692302</c:v>
                </c:pt>
                <c:pt idx="16">
                  <c:v>86.615492179408605</c:v>
                </c:pt>
                <c:pt idx="17">
                  <c:v>87.923139613042494</c:v>
                </c:pt>
                <c:pt idx="18">
                  <c:v>88.492860778480406</c:v>
                </c:pt>
                <c:pt idx="19">
                  <c:v>88.703831109731496</c:v>
                </c:pt>
                <c:pt idx="20">
                  <c:v>89.0842900334505</c:v>
                </c:pt>
                <c:pt idx="21">
                  <c:v>89.725275951477101</c:v>
                </c:pt>
                <c:pt idx="22">
                  <c:v>90.806704388554195</c:v>
                </c:pt>
                <c:pt idx="23">
                  <c:v>91.363871958779498</c:v>
                </c:pt>
                <c:pt idx="24">
                  <c:v>92.403462264006507</c:v>
                </c:pt>
                <c:pt idx="25">
                  <c:v>92.739909955172394</c:v>
                </c:pt>
                <c:pt idx="26">
                  <c:v>93.307359541605905</c:v>
                </c:pt>
                <c:pt idx="27">
                  <c:v>93.9268077397045</c:v>
                </c:pt>
                <c:pt idx="28">
                  <c:v>95.662192121746898</c:v>
                </c:pt>
                <c:pt idx="29">
                  <c:v>97.6248916441658</c:v>
                </c:pt>
                <c:pt idx="30">
                  <c:v>98.139109802331006</c:v>
                </c:pt>
                <c:pt idx="31">
                  <c:v>97.785553648059505</c:v>
                </c:pt>
                <c:pt idx="32">
                  <c:v>97.253485043287498</c:v>
                </c:pt>
                <c:pt idx="33">
                  <c:v>98.266938905126693</c:v>
                </c:pt>
                <c:pt idx="34">
                  <c:v>99.297266645087902</c:v>
                </c:pt>
                <c:pt idx="35">
                  <c:v>100</c:v>
                </c:pt>
                <c:pt idx="36">
                  <c:v>100.15966886527301</c:v>
                </c:pt>
                <c:pt idx="37">
                  <c:v>100.37700476808</c:v>
                </c:pt>
                <c:pt idx="38">
                  <c:v>100.460295788368</c:v>
                </c:pt>
                <c:pt idx="39">
                  <c:v>100.491989722646</c:v>
                </c:pt>
                <c:pt idx="40">
                  <c:v>100.831400082786</c:v>
                </c:pt>
                <c:pt idx="41">
                  <c:v>102.206342160266</c:v>
                </c:pt>
                <c:pt idx="42">
                  <c:v>103.983783287767</c:v>
                </c:pt>
                <c:pt idx="43">
                  <c:v>105.960310356535</c:v>
                </c:pt>
                <c:pt idx="44">
                  <c:v>106.92325706158699</c:v>
                </c:pt>
                <c:pt idx="45">
                  <c:v>106.492012915145</c:v>
                </c:pt>
                <c:pt idx="46">
                  <c:v>105.36743786688599</c:v>
                </c:pt>
                <c:pt idx="47">
                  <c:v>104.07075684269699</c:v>
                </c:pt>
                <c:pt idx="48">
                  <c:v>104.45780344527201</c:v>
                </c:pt>
                <c:pt idx="49">
                  <c:v>105.714190808235</c:v>
                </c:pt>
                <c:pt idx="50">
                  <c:v>107.63639739487</c:v>
                </c:pt>
                <c:pt idx="51">
                  <c:v>108.569834013039</c:v>
                </c:pt>
                <c:pt idx="52">
                  <c:v>109.228989819188</c:v>
                </c:pt>
                <c:pt idx="53">
                  <c:v>109.687769277591</c:v>
                </c:pt>
                <c:pt idx="54">
                  <c:v>110.68911361696</c:v>
                </c:pt>
                <c:pt idx="55">
                  <c:v>111.84132095049399</c:v>
                </c:pt>
                <c:pt idx="56">
                  <c:v>113.244550720791</c:v>
                </c:pt>
                <c:pt idx="57">
                  <c:v>115.00335321306601</c:v>
                </c:pt>
                <c:pt idx="58">
                  <c:v>116.79415115799</c:v>
                </c:pt>
                <c:pt idx="59">
                  <c:v>117.818032157806</c:v>
                </c:pt>
                <c:pt idx="60">
                  <c:v>117.7124415314</c:v>
                </c:pt>
                <c:pt idx="61">
                  <c:v>117.559094824117</c:v>
                </c:pt>
                <c:pt idx="62">
                  <c:v>118.437901019547</c:v>
                </c:pt>
                <c:pt idx="63">
                  <c:v>120.19784591486599</c:v>
                </c:pt>
                <c:pt idx="64">
                  <c:v>121.80172269434701</c:v>
                </c:pt>
                <c:pt idx="65">
                  <c:v>122.67254739264899</c:v>
                </c:pt>
                <c:pt idx="66">
                  <c:v>123.580891317783</c:v>
                </c:pt>
                <c:pt idx="67">
                  <c:v>124.804613099218</c:v>
                </c:pt>
                <c:pt idx="68">
                  <c:v>126.408876656399</c:v>
                </c:pt>
                <c:pt idx="69">
                  <c:v>127.528891379344</c:v>
                </c:pt>
                <c:pt idx="70">
                  <c:v>128.04446404801899</c:v>
                </c:pt>
                <c:pt idx="71">
                  <c:v>128.57598610024601</c:v>
                </c:pt>
                <c:pt idx="72">
                  <c:v>129.72930701696799</c:v>
                </c:pt>
                <c:pt idx="73">
                  <c:v>132.188669358726</c:v>
                </c:pt>
                <c:pt idx="74">
                  <c:v>134.672610136906</c:v>
                </c:pt>
                <c:pt idx="75">
                  <c:v>137.25396569159099</c:v>
                </c:pt>
                <c:pt idx="76">
                  <c:v>138.85260946618399</c:v>
                </c:pt>
                <c:pt idx="77">
                  <c:v>140.96047360327401</c:v>
                </c:pt>
                <c:pt idx="78">
                  <c:v>142.86207927051501</c:v>
                </c:pt>
                <c:pt idx="79">
                  <c:v>145.092958041385</c:v>
                </c:pt>
                <c:pt idx="80">
                  <c:v>145.93917888646399</c:v>
                </c:pt>
                <c:pt idx="81">
                  <c:v>145.60914246228501</c:v>
                </c:pt>
                <c:pt idx="82">
                  <c:v>145.433707017751</c:v>
                </c:pt>
                <c:pt idx="83">
                  <c:v>146.64552977828399</c:v>
                </c:pt>
                <c:pt idx="84">
                  <c:v>149.844394688546</c:v>
                </c:pt>
                <c:pt idx="85">
                  <c:v>153.594889432983</c:v>
                </c:pt>
                <c:pt idx="86">
                  <c:v>156.906457347219</c:v>
                </c:pt>
                <c:pt idx="87">
                  <c:v>159.089397165821</c:v>
                </c:pt>
                <c:pt idx="88">
                  <c:v>160.880924484476</c:v>
                </c:pt>
                <c:pt idx="89">
                  <c:v>162.34311022678</c:v>
                </c:pt>
                <c:pt idx="90">
                  <c:v>164.08938529411299</c:v>
                </c:pt>
                <c:pt idx="91">
                  <c:v>166.24060264305299</c:v>
                </c:pt>
                <c:pt idx="92">
                  <c:v>167.94102751874499</c:v>
                </c:pt>
                <c:pt idx="93">
                  <c:v>169.17161039850399</c:v>
                </c:pt>
                <c:pt idx="94">
                  <c:v>169.24277521424301</c:v>
                </c:pt>
                <c:pt idx="95">
                  <c:v>170.77776240706299</c:v>
                </c:pt>
                <c:pt idx="96">
                  <c:v>172.476777672943</c:v>
                </c:pt>
                <c:pt idx="97">
                  <c:v>175.20008803124901</c:v>
                </c:pt>
                <c:pt idx="98">
                  <c:v>175.830854038225</c:v>
                </c:pt>
                <c:pt idx="99">
                  <c:v>177.06335820381599</c:v>
                </c:pt>
                <c:pt idx="100">
                  <c:v>177.62552629194801</c:v>
                </c:pt>
                <c:pt idx="101">
                  <c:v>179.26072289058101</c:v>
                </c:pt>
                <c:pt idx="102">
                  <c:v>178.935255594365</c:v>
                </c:pt>
                <c:pt idx="103">
                  <c:v>178.201890450245</c:v>
                </c:pt>
                <c:pt idx="104">
                  <c:v>176.18001056420101</c:v>
                </c:pt>
                <c:pt idx="105">
                  <c:v>174.97756959028999</c:v>
                </c:pt>
                <c:pt idx="106">
                  <c:v>175.41394028757</c:v>
                </c:pt>
                <c:pt idx="107">
                  <c:v>177.03893758639401</c:v>
                </c:pt>
                <c:pt idx="108">
                  <c:v>179.76072593718899</c:v>
                </c:pt>
                <c:pt idx="109">
                  <c:v>181.88902960662099</c:v>
                </c:pt>
                <c:pt idx="110">
                  <c:v>183.497198031267</c:v>
                </c:pt>
                <c:pt idx="111">
                  <c:v>185.09187672574501</c:v>
                </c:pt>
                <c:pt idx="112">
                  <c:v>185.410822935547</c:v>
                </c:pt>
                <c:pt idx="113">
                  <c:v>186.46878975049</c:v>
                </c:pt>
                <c:pt idx="114">
                  <c:v>186.408453327514</c:v>
                </c:pt>
                <c:pt idx="115">
                  <c:v>187.427631094345</c:v>
                </c:pt>
                <c:pt idx="116">
                  <c:v>185.681614430362</c:v>
                </c:pt>
                <c:pt idx="117">
                  <c:v>182.420113428051</c:v>
                </c:pt>
                <c:pt idx="118">
                  <c:v>179.396854988645</c:v>
                </c:pt>
                <c:pt idx="119">
                  <c:v>178.797527631306</c:v>
                </c:pt>
                <c:pt idx="120">
                  <c:v>180.50351475789199</c:v>
                </c:pt>
                <c:pt idx="121">
                  <c:v>180.519699274847</c:v>
                </c:pt>
                <c:pt idx="122">
                  <c:v>178.55543096762801</c:v>
                </c:pt>
                <c:pt idx="123">
                  <c:v>175.22977302213201</c:v>
                </c:pt>
                <c:pt idx="124">
                  <c:v>173.65526543964299</c:v>
                </c:pt>
                <c:pt idx="125">
                  <c:v>173.039226313613</c:v>
                </c:pt>
                <c:pt idx="126">
                  <c:v>172.83032514516199</c:v>
                </c:pt>
                <c:pt idx="127">
                  <c:v>171.79782395000601</c:v>
                </c:pt>
                <c:pt idx="128">
                  <c:v>168.128797491342</c:v>
                </c:pt>
                <c:pt idx="129">
                  <c:v>163.98477611796099</c:v>
                </c:pt>
                <c:pt idx="130">
                  <c:v>158.12218339156701</c:v>
                </c:pt>
                <c:pt idx="131">
                  <c:v>155.32546472588399</c:v>
                </c:pt>
                <c:pt idx="132">
                  <c:v>151.534027115681</c:v>
                </c:pt>
                <c:pt idx="133">
                  <c:v>149.038105184427</c:v>
                </c:pt>
                <c:pt idx="134">
                  <c:v>144.2655034169</c:v>
                </c:pt>
                <c:pt idx="135">
                  <c:v>141.14873757558701</c:v>
                </c:pt>
                <c:pt idx="136">
                  <c:v>139.26851756606899</c:v>
                </c:pt>
                <c:pt idx="137">
                  <c:v>139.71901159410299</c:v>
                </c:pt>
                <c:pt idx="138">
                  <c:v>140.11282451934699</c:v>
                </c:pt>
                <c:pt idx="139">
                  <c:v>139.00780285318299</c:v>
                </c:pt>
                <c:pt idx="140">
                  <c:v>135.061129563799</c:v>
                </c:pt>
                <c:pt idx="141">
                  <c:v>130.36516825867599</c:v>
                </c:pt>
                <c:pt idx="142">
                  <c:v>128.413880389524</c:v>
                </c:pt>
                <c:pt idx="143">
                  <c:v>128.98558307251901</c:v>
                </c:pt>
                <c:pt idx="144">
                  <c:v>131.26014980013699</c:v>
                </c:pt>
                <c:pt idx="145">
                  <c:v>132.48446900128499</c:v>
                </c:pt>
                <c:pt idx="146">
                  <c:v>131.76110712803501</c:v>
                </c:pt>
                <c:pt idx="147">
                  <c:v>129.268363498144</c:v>
                </c:pt>
                <c:pt idx="148">
                  <c:v>125.925653735666</c:v>
                </c:pt>
                <c:pt idx="149">
                  <c:v>124.01026432789401</c:v>
                </c:pt>
                <c:pt idx="150">
                  <c:v>123.865481793656</c:v>
                </c:pt>
                <c:pt idx="151">
                  <c:v>124.719629070766</c:v>
                </c:pt>
                <c:pt idx="152">
                  <c:v>124.284257534914</c:v>
                </c:pt>
                <c:pt idx="153">
                  <c:v>123.296396190354</c:v>
                </c:pt>
                <c:pt idx="154">
                  <c:v>122.598348420661</c:v>
                </c:pt>
                <c:pt idx="155">
                  <c:v>123.10915513541001</c:v>
                </c:pt>
                <c:pt idx="156">
                  <c:v>122.41087230690501</c:v>
                </c:pt>
                <c:pt idx="157">
                  <c:v>120.917254261509</c:v>
                </c:pt>
                <c:pt idx="158">
                  <c:v>119.633178312282</c:v>
                </c:pt>
                <c:pt idx="159">
                  <c:v>120.186208482062</c:v>
                </c:pt>
                <c:pt idx="160">
                  <c:v>120.932247530816</c:v>
                </c:pt>
                <c:pt idx="161">
                  <c:v>120.751030304945</c:v>
                </c:pt>
                <c:pt idx="162">
                  <c:v>120.413757910085</c:v>
                </c:pt>
                <c:pt idx="163">
                  <c:v>121.217288149208</c:v>
                </c:pt>
                <c:pt idx="164">
                  <c:v>122.800736168976</c:v>
                </c:pt>
                <c:pt idx="165">
                  <c:v>123.997654189953</c:v>
                </c:pt>
                <c:pt idx="166">
                  <c:v>124.103972155368</c:v>
                </c:pt>
                <c:pt idx="167">
                  <c:v>123.55504623271599</c:v>
                </c:pt>
                <c:pt idx="168">
                  <c:v>122.148581275414</c:v>
                </c:pt>
                <c:pt idx="169">
                  <c:v>120.34187785858499</c:v>
                </c:pt>
                <c:pt idx="170">
                  <c:v>120.292474254591</c:v>
                </c:pt>
                <c:pt idx="171">
                  <c:v>120.98691345883699</c:v>
                </c:pt>
                <c:pt idx="172">
                  <c:v>122.463951805703</c:v>
                </c:pt>
                <c:pt idx="173">
                  <c:v>123.143767641924</c:v>
                </c:pt>
                <c:pt idx="174">
                  <c:v>124.22509009131601</c:v>
                </c:pt>
                <c:pt idx="175">
                  <c:v>125.511779500453</c:v>
                </c:pt>
                <c:pt idx="176">
                  <c:v>126.66031438098599</c:v>
                </c:pt>
                <c:pt idx="177">
                  <c:v>128.60569667110099</c:v>
                </c:pt>
                <c:pt idx="178">
                  <c:v>129.604746038982</c:v>
                </c:pt>
                <c:pt idx="179">
                  <c:v>130.37670688035701</c:v>
                </c:pt>
                <c:pt idx="180">
                  <c:v>128.72714245879399</c:v>
                </c:pt>
                <c:pt idx="181">
                  <c:v>127.08831295953399</c:v>
                </c:pt>
                <c:pt idx="182">
                  <c:v>126.784501565713</c:v>
                </c:pt>
                <c:pt idx="183">
                  <c:v>129.16908726343999</c:v>
                </c:pt>
                <c:pt idx="184">
                  <c:v>132.101566116388</c:v>
                </c:pt>
                <c:pt idx="185">
                  <c:v>134.629852624877</c:v>
                </c:pt>
                <c:pt idx="186">
                  <c:v>135.58607752097299</c:v>
                </c:pt>
                <c:pt idx="187">
                  <c:v>136.288162395092</c:v>
                </c:pt>
                <c:pt idx="188">
                  <c:v>136.85961492159399</c:v>
                </c:pt>
                <c:pt idx="189">
                  <c:v>137.509047607708</c:v>
                </c:pt>
                <c:pt idx="190">
                  <c:v>138.399021935359</c:v>
                </c:pt>
                <c:pt idx="191">
                  <c:v>139.77797637037401</c:v>
                </c:pt>
                <c:pt idx="192">
                  <c:v>141.928182256963</c:v>
                </c:pt>
                <c:pt idx="193">
                  <c:v>142.69267261576999</c:v>
                </c:pt>
                <c:pt idx="194">
                  <c:v>143.12612219686201</c:v>
                </c:pt>
                <c:pt idx="195">
                  <c:v>143.39641329932999</c:v>
                </c:pt>
                <c:pt idx="196">
                  <c:v>145.495867790657</c:v>
                </c:pt>
                <c:pt idx="197">
                  <c:v>147.75961747555999</c:v>
                </c:pt>
                <c:pt idx="198">
                  <c:v>150.329528608629</c:v>
                </c:pt>
                <c:pt idx="199">
                  <c:v>151.82361606096401</c:v>
                </c:pt>
                <c:pt idx="200">
                  <c:v>153.03486303001301</c:v>
                </c:pt>
                <c:pt idx="201">
                  <c:v>153.603490137775</c:v>
                </c:pt>
                <c:pt idx="202">
                  <c:v>154.58356786733501</c:v>
                </c:pt>
                <c:pt idx="203">
                  <c:v>155.484025750374</c:v>
                </c:pt>
                <c:pt idx="204">
                  <c:v>157.156522037504</c:v>
                </c:pt>
                <c:pt idx="205">
                  <c:v>157.76366717336899</c:v>
                </c:pt>
                <c:pt idx="206">
                  <c:v>158.64622651653499</c:v>
                </c:pt>
                <c:pt idx="207">
                  <c:v>159.352069022542</c:v>
                </c:pt>
                <c:pt idx="208">
                  <c:v>161.55307863697101</c:v>
                </c:pt>
                <c:pt idx="209">
                  <c:v>163.740079270096</c:v>
                </c:pt>
                <c:pt idx="210">
                  <c:v>166.10138258929501</c:v>
                </c:pt>
                <c:pt idx="211">
                  <c:v>167.25849866887501</c:v>
                </c:pt>
                <c:pt idx="212">
                  <c:v>167.26950566097</c:v>
                </c:pt>
                <c:pt idx="213">
                  <c:v>166.00097630937401</c:v>
                </c:pt>
                <c:pt idx="214">
                  <c:v>165.95197576459799</c:v>
                </c:pt>
                <c:pt idx="215">
                  <c:v>167.31350885276001</c:v>
                </c:pt>
                <c:pt idx="216">
                  <c:v>170.75207849764701</c:v>
                </c:pt>
                <c:pt idx="217">
                  <c:v>172.15714708135499</c:v>
                </c:pt>
                <c:pt idx="218">
                  <c:v>172.291613947835</c:v>
                </c:pt>
                <c:pt idx="219">
                  <c:v>170.954570005286</c:v>
                </c:pt>
                <c:pt idx="220">
                  <c:v>172.30982634346901</c:v>
                </c:pt>
                <c:pt idx="221">
                  <c:v>174.741164368857</c:v>
                </c:pt>
                <c:pt idx="222">
                  <c:v>179.160611184505</c:v>
                </c:pt>
                <c:pt idx="223">
                  <c:v>181.76650453989001</c:v>
                </c:pt>
                <c:pt idx="224">
                  <c:v>183.29978750265201</c:v>
                </c:pt>
                <c:pt idx="225">
                  <c:v>182.18551786590299</c:v>
                </c:pt>
                <c:pt idx="226">
                  <c:v>181.590647631704</c:v>
                </c:pt>
                <c:pt idx="227">
                  <c:v>182.560522834529</c:v>
                </c:pt>
                <c:pt idx="228">
                  <c:v>186.26202106735701</c:v>
                </c:pt>
                <c:pt idx="229">
                  <c:v>191.09997476269601</c:v>
                </c:pt>
                <c:pt idx="230">
                  <c:v>194.05306729492801</c:v>
                </c:pt>
                <c:pt idx="231">
                  <c:v>195.90766682215099</c:v>
                </c:pt>
                <c:pt idx="232">
                  <c:v>197.952579906865</c:v>
                </c:pt>
                <c:pt idx="233">
                  <c:v>202.152139472817</c:v>
                </c:pt>
                <c:pt idx="234">
                  <c:v>204.65965045333601</c:v>
                </c:pt>
                <c:pt idx="235">
                  <c:v>204.925635338533</c:v>
                </c:pt>
                <c:pt idx="236">
                  <c:v>202.81904988942699</c:v>
                </c:pt>
                <c:pt idx="237">
                  <c:v>202.24586633776801</c:v>
                </c:pt>
                <c:pt idx="238">
                  <c:v>204.01563877854599</c:v>
                </c:pt>
                <c:pt idx="239">
                  <c:v>207.101653299427</c:v>
                </c:pt>
                <c:pt idx="240">
                  <c:v>209.68360374751501</c:v>
                </c:pt>
                <c:pt idx="241">
                  <c:v>208.95951262782901</c:v>
                </c:pt>
                <c:pt idx="242">
                  <c:v>206.574285099956</c:v>
                </c:pt>
                <c:pt idx="243">
                  <c:v>205.80223595875799</c:v>
                </c:pt>
                <c:pt idx="244">
                  <c:v>207.758745599809</c:v>
                </c:pt>
                <c:pt idx="245">
                  <c:v>212.47110750623199</c:v>
                </c:pt>
                <c:pt idx="246">
                  <c:v>215.00420791056601</c:v>
                </c:pt>
                <c:pt idx="247">
                  <c:v>216.20788454914799</c:v>
                </c:pt>
                <c:pt idx="248">
                  <c:v>214.76590692594499</c:v>
                </c:pt>
                <c:pt idx="249">
                  <c:v>214.98458294058801</c:v>
                </c:pt>
                <c:pt idx="250">
                  <c:v>216.10604657840599</c:v>
                </c:pt>
                <c:pt idx="251">
                  <c:v>218.05869581556701</c:v>
                </c:pt>
                <c:pt idx="252">
                  <c:v>219.74081000351799</c:v>
                </c:pt>
                <c:pt idx="253">
                  <c:v>219.990829591157</c:v>
                </c:pt>
                <c:pt idx="254">
                  <c:v>220.50448856852199</c:v>
                </c:pt>
                <c:pt idx="255">
                  <c:v>220.669050632958</c:v>
                </c:pt>
                <c:pt idx="256">
                  <c:v>222.13641135740201</c:v>
                </c:pt>
                <c:pt idx="257">
                  <c:v>223.76918358947501</c:v>
                </c:pt>
                <c:pt idx="258">
                  <c:v>225.84976968623701</c:v>
                </c:pt>
                <c:pt idx="259">
                  <c:v>227.44183951861999</c:v>
                </c:pt>
                <c:pt idx="260">
                  <c:v>227.85908386345</c:v>
                </c:pt>
                <c:pt idx="261">
                  <c:v>226.92944064558301</c:v>
                </c:pt>
                <c:pt idx="262">
                  <c:v>225.89273056171299</c:v>
                </c:pt>
                <c:pt idx="263">
                  <c:v>227.02852908634</c:v>
                </c:pt>
                <c:pt idx="264">
                  <c:v>230.00805890245201</c:v>
                </c:pt>
                <c:pt idx="265">
                  <c:v>233.980789166481</c:v>
                </c:pt>
                <c:pt idx="266">
                  <c:v>235.864962881347</c:v>
                </c:pt>
                <c:pt idx="267">
                  <c:v>234.916640806473</c:v>
                </c:pt>
                <c:pt idx="268">
                  <c:v>232.21365322351801</c:v>
                </c:pt>
                <c:pt idx="269">
                  <c:v>231.045683567998</c:v>
                </c:pt>
                <c:pt idx="270">
                  <c:v>230.64727696317701</c:v>
                </c:pt>
                <c:pt idx="271">
                  <c:v>232.70258437831399</c:v>
                </c:pt>
                <c:pt idx="272">
                  <c:v>236.32931040209201</c:v>
                </c:pt>
                <c:pt idx="273">
                  <c:v>242.133068404054</c:v>
                </c:pt>
                <c:pt idx="274">
                  <c:v>246.307061595725</c:v>
                </c:pt>
                <c:pt idx="275">
                  <c:v>248.47688111628801</c:v>
                </c:pt>
                <c:pt idx="276">
                  <c:v>247.47632458384399</c:v>
                </c:pt>
                <c:pt idx="277">
                  <c:v>246.55787710622101</c:v>
                </c:pt>
                <c:pt idx="278">
                  <c:v>248.81346093542101</c:v>
                </c:pt>
                <c:pt idx="279">
                  <c:v>252.51764343592501</c:v>
                </c:pt>
                <c:pt idx="280">
                  <c:v>256.65431850423897</c:v>
                </c:pt>
                <c:pt idx="281">
                  <c:v>261.11539506754701</c:v>
                </c:pt>
                <c:pt idx="282">
                  <c:v>264.68115522968901</c:v>
                </c:pt>
                <c:pt idx="283">
                  <c:v>268.86430599840901</c:v>
                </c:pt>
                <c:pt idx="284">
                  <c:v>271.51921156292798</c:v>
                </c:pt>
                <c:pt idx="285">
                  <c:v>277.27165291889497</c:v>
                </c:pt>
                <c:pt idx="286">
                  <c:v>281.738211995234</c:v>
                </c:pt>
                <c:pt idx="287">
                  <c:v>285.879807122849</c:v>
                </c:pt>
                <c:pt idx="288">
                  <c:v>284.45735301220901</c:v>
                </c:pt>
                <c:pt idx="289">
                  <c:v>283.98844991912802</c:v>
                </c:pt>
                <c:pt idx="290">
                  <c:v>287.81450365070998</c:v>
                </c:pt>
                <c:pt idx="291">
                  <c:v>296.40342100336102</c:v>
                </c:pt>
                <c:pt idx="292">
                  <c:v>303.05049478941999</c:v>
                </c:pt>
                <c:pt idx="293">
                  <c:v>305.93928493540102</c:v>
                </c:pt>
                <c:pt idx="294">
                  <c:v>304.18433089866301</c:v>
                </c:pt>
                <c:pt idx="295">
                  <c:v>304.47689177095901</c:v>
                </c:pt>
                <c:pt idx="296">
                  <c:v>304.22072335203001</c:v>
                </c:pt>
                <c:pt idx="297">
                  <c:v>305.45596141495702</c:v>
                </c:pt>
                <c:pt idx="298">
                  <c:v>302.76745853029098</c:v>
                </c:pt>
                <c:pt idx="299">
                  <c:v>301.28342980364602</c:v>
                </c:pt>
                <c:pt idx="300">
                  <c:v>299.55538956542898</c:v>
                </c:pt>
                <c:pt idx="301">
                  <c:v>300.60361118847902</c:v>
                </c:pt>
                <c:pt idx="302">
                  <c:v>303.40565233060499</c:v>
                </c:pt>
                <c:pt idx="303">
                  <c:v>302.72681644760399</c:v>
                </c:pt>
                <c:pt idx="304">
                  <c:v>305.79204556557698</c:v>
                </c:pt>
                <c:pt idx="305">
                  <c:v>308.10610123908901</c:v>
                </c:pt>
                <c:pt idx="306">
                  <c:v>312.961634679273</c:v>
                </c:pt>
                <c:pt idx="307">
                  <c:v>313.64567196398298</c:v>
                </c:pt>
                <c:pt idx="308">
                  <c:v>316.28497241948901</c:v>
                </c:pt>
                <c:pt idx="309">
                  <c:v>312.05528112090502</c:v>
                </c:pt>
                <c:pt idx="310">
                  <c:v>311.676991244237</c:v>
                </c:pt>
                <c:pt idx="311">
                  <c:v>308.418770636462</c:v>
                </c:pt>
                <c:pt idx="312">
                  <c:v>311.24572496279501</c:v>
                </c:pt>
                <c:pt idx="313">
                  <c:v>310.53213002458102</c:v>
                </c:pt>
                <c:pt idx="314">
                  <c:v>314.03943832732602</c:v>
                </c:pt>
                <c:pt idx="315">
                  <c:v>313.001154893121</c:v>
                </c:pt>
                <c:pt idx="316">
                  <c:v>313.81350981276597</c:v>
                </c:pt>
                <c:pt idx="317">
                  <c:v>311.51947950569598</c:v>
                </c:pt>
                <c:pt idx="318">
                  <c:v>310.61982625209799</c:v>
                </c:pt>
                <c:pt idx="319">
                  <c:v>309.93505120573099</c:v>
                </c:pt>
                <c:pt idx="320">
                  <c:v>310.38063381371398</c:v>
                </c:pt>
                <c:pt idx="321">
                  <c:v>316.25594110128202</c:v>
                </c:pt>
                <c:pt idx="322">
                  <c:v>320.58124987632601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E-4BA9-AB7E-8F0A130E5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6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Regional!$O$7:$O$121</c:f>
              <c:numCache>
                <c:formatCode>0</c:formatCode>
                <c:ptCount val="115"/>
                <c:pt idx="0">
                  <c:v>66.498157606372502</c:v>
                </c:pt>
                <c:pt idx="1">
                  <c:v>66.885157924048499</c:v>
                </c:pt>
                <c:pt idx="2">
                  <c:v>69.891879469892302</c:v>
                </c:pt>
                <c:pt idx="3">
                  <c:v>71.955939046847803</c:v>
                </c:pt>
                <c:pt idx="4">
                  <c:v>71.482020476103699</c:v>
                </c:pt>
                <c:pt idx="5">
                  <c:v>71.996396556744898</c:v>
                </c:pt>
                <c:pt idx="6">
                  <c:v>72.557600817981395</c:v>
                </c:pt>
                <c:pt idx="7">
                  <c:v>73.280414427620897</c:v>
                </c:pt>
                <c:pt idx="8">
                  <c:v>75.139528497237706</c:v>
                </c:pt>
                <c:pt idx="9">
                  <c:v>77.529366498672303</c:v>
                </c:pt>
                <c:pt idx="10">
                  <c:v>77.879836181338206</c:v>
                </c:pt>
                <c:pt idx="11">
                  <c:v>77.865129878332297</c:v>
                </c:pt>
                <c:pt idx="12">
                  <c:v>82.433985506616906</c:v>
                </c:pt>
                <c:pt idx="13">
                  <c:v>90.637849626015694</c:v>
                </c:pt>
                <c:pt idx="14">
                  <c:v>94.122087940701206</c:v>
                </c:pt>
                <c:pt idx="15">
                  <c:v>92.619528336787695</c:v>
                </c:pt>
                <c:pt idx="16">
                  <c:v>94.029574141806705</c:v>
                </c:pt>
                <c:pt idx="17">
                  <c:v>98.723129945417398</c:v>
                </c:pt>
                <c:pt idx="18">
                  <c:v>101.117716059081</c:v>
                </c:pt>
                <c:pt idx="19">
                  <c:v>100</c:v>
                </c:pt>
                <c:pt idx="20">
                  <c:v>101.396157963687</c:v>
                </c:pt>
                <c:pt idx="21">
                  <c:v>106.697896217173</c:v>
                </c:pt>
                <c:pt idx="22">
                  <c:v>109.320629403071</c:v>
                </c:pt>
                <c:pt idx="23">
                  <c:v>108.287118799889</c:v>
                </c:pt>
                <c:pt idx="24">
                  <c:v>109.63963715817999</c:v>
                </c:pt>
                <c:pt idx="25">
                  <c:v>114.43359391854899</c:v>
                </c:pt>
                <c:pt idx="26">
                  <c:v>118.090309316299</c:v>
                </c:pt>
                <c:pt idx="27">
                  <c:v>118.180589297341</c:v>
                </c:pt>
                <c:pt idx="28">
                  <c:v>119.385060371715</c:v>
                </c:pt>
                <c:pt idx="29">
                  <c:v>122.615448690737</c:v>
                </c:pt>
                <c:pt idx="30">
                  <c:v>124.843634402866</c:v>
                </c:pt>
                <c:pt idx="31">
                  <c:v>127.146900495306</c:v>
                </c:pt>
                <c:pt idx="32">
                  <c:v>131.28983945516501</c:v>
                </c:pt>
                <c:pt idx="33">
                  <c:v>134.35985923284599</c:v>
                </c:pt>
                <c:pt idx="34">
                  <c:v>134.89564386632401</c:v>
                </c:pt>
                <c:pt idx="35">
                  <c:v>135.79242743744399</c:v>
                </c:pt>
                <c:pt idx="36">
                  <c:v>139.54604815216501</c:v>
                </c:pt>
                <c:pt idx="37">
                  <c:v>144.95406691125299</c:v>
                </c:pt>
                <c:pt idx="38">
                  <c:v>147.52225733553499</c:v>
                </c:pt>
                <c:pt idx="39">
                  <c:v>147.26223869729799</c:v>
                </c:pt>
                <c:pt idx="40">
                  <c:v>145.622094938076</c:v>
                </c:pt>
                <c:pt idx="41">
                  <c:v>142.33570642562401</c:v>
                </c:pt>
                <c:pt idx="42">
                  <c:v>142.615177928695</c:v>
                </c:pt>
                <c:pt idx="43">
                  <c:v>145.13862834430401</c:v>
                </c:pt>
                <c:pt idx="44">
                  <c:v>144.15968046114901</c:v>
                </c:pt>
                <c:pt idx="45">
                  <c:v>140.95730217296199</c:v>
                </c:pt>
                <c:pt idx="46">
                  <c:v>138.343161930458</c:v>
                </c:pt>
                <c:pt idx="47">
                  <c:v>136.61792512908099</c:v>
                </c:pt>
                <c:pt idx="48">
                  <c:v>134.360310902105</c:v>
                </c:pt>
                <c:pt idx="49">
                  <c:v>132.88296570360001</c:v>
                </c:pt>
                <c:pt idx="50">
                  <c:v>125.639703804194</c:v>
                </c:pt>
                <c:pt idx="51">
                  <c:v>115.045108818326</c:v>
                </c:pt>
                <c:pt idx="52">
                  <c:v>108.998786391203</c:v>
                </c:pt>
                <c:pt idx="53">
                  <c:v>107.84550510467901</c:v>
                </c:pt>
                <c:pt idx="54">
                  <c:v>106.31194099353699</c:v>
                </c:pt>
                <c:pt idx="55">
                  <c:v>101.421114517489</c:v>
                </c:pt>
                <c:pt idx="56">
                  <c:v>97.611503826210594</c:v>
                </c:pt>
                <c:pt idx="57">
                  <c:v>95.417281198605593</c:v>
                </c:pt>
                <c:pt idx="58">
                  <c:v>93.025324078574201</c:v>
                </c:pt>
                <c:pt idx="59">
                  <c:v>90.394244970663493</c:v>
                </c:pt>
                <c:pt idx="60">
                  <c:v>90.0418014506714</c:v>
                </c:pt>
                <c:pt idx="61">
                  <c:v>92.074733132445502</c:v>
                </c:pt>
                <c:pt idx="62">
                  <c:v>93.116834570039103</c:v>
                </c:pt>
                <c:pt idx="63">
                  <c:v>92.065955227592298</c:v>
                </c:pt>
                <c:pt idx="64">
                  <c:v>89.544951484658</c:v>
                </c:pt>
                <c:pt idx="65">
                  <c:v>87.133486514023204</c:v>
                </c:pt>
                <c:pt idx="66">
                  <c:v>90.635952162580793</c:v>
                </c:pt>
                <c:pt idx="67">
                  <c:v>95.060069700969805</c:v>
                </c:pt>
                <c:pt idx="68">
                  <c:v>95.086028507464704</c:v>
                </c:pt>
                <c:pt idx="69">
                  <c:v>96.549130693867795</c:v>
                </c:pt>
                <c:pt idx="70">
                  <c:v>99.170388247720297</c:v>
                </c:pt>
                <c:pt idx="71">
                  <c:v>100.26380837882699</c:v>
                </c:pt>
                <c:pt idx="72">
                  <c:v>102.356221308337</c:v>
                </c:pt>
                <c:pt idx="73">
                  <c:v>107.16097932980399</c:v>
                </c:pt>
                <c:pt idx="74">
                  <c:v>110.180505702178</c:v>
                </c:pt>
                <c:pt idx="75">
                  <c:v>110.221904910376</c:v>
                </c:pt>
                <c:pt idx="76">
                  <c:v>111.733104186726</c:v>
                </c:pt>
                <c:pt idx="77">
                  <c:v>115.692101783091</c:v>
                </c:pt>
                <c:pt idx="78">
                  <c:v>117.061755248249</c:v>
                </c:pt>
                <c:pt idx="79">
                  <c:v>116.054477262535</c:v>
                </c:pt>
                <c:pt idx="80">
                  <c:v>118.136513296682</c:v>
                </c:pt>
                <c:pt idx="81">
                  <c:v>122.799246790738</c:v>
                </c:pt>
                <c:pt idx="82">
                  <c:v>124.89132185948</c:v>
                </c:pt>
                <c:pt idx="83">
                  <c:v>125.785229792911</c:v>
                </c:pt>
                <c:pt idx="84">
                  <c:v>133.79755040542</c:v>
                </c:pt>
                <c:pt idx="85">
                  <c:v>147.182695805158</c:v>
                </c:pt>
                <c:pt idx="86">
                  <c:v>148.04418353031201</c:v>
                </c:pt>
                <c:pt idx="87">
                  <c:v>140.78031652395501</c:v>
                </c:pt>
                <c:pt idx="88">
                  <c:v>140.905735997016</c:v>
                </c:pt>
                <c:pt idx="89">
                  <c:v>145.419879986274</c:v>
                </c:pt>
                <c:pt idx="90">
                  <c:v>148.95680372200999</c:v>
                </c:pt>
                <c:pt idx="91">
                  <c:v>149.13230921380199</c:v>
                </c:pt>
                <c:pt idx="92">
                  <c:v>149.46475650764299</c:v>
                </c:pt>
                <c:pt idx="93">
                  <c:v>151.30981516719899</c:v>
                </c:pt>
                <c:pt idx="94">
                  <c:v>151.977169959669</c:v>
                </c:pt>
                <c:pt idx="95">
                  <c:v>152.14290325389999</c:v>
                </c:pt>
                <c:pt idx="96">
                  <c:v>151.66498727097201</c:v>
                </c:pt>
                <c:pt idx="97">
                  <c:v>149.265046358825</c:v>
                </c:pt>
                <c:pt idx="98">
                  <c:v>153.87577103622601</c:v>
                </c:pt>
                <c:pt idx="99">
                  <c:v>162.120910214395</c:v>
                </c:pt>
                <c:pt idx="100">
                  <c:v>166.50176625592101</c:v>
                </c:pt>
                <c:pt idx="101">
                  <c:v>172.93774260489101</c:v>
                </c:pt>
                <c:pt idx="102">
                  <c:v>179.94845372092001</c:v>
                </c:pt>
                <c:pt idx="103">
                  <c:v>183.61154606947301</c:v>
                </c:pt>
                <c:pt idx="104">
                  <c:v>187.929470914398</c:v>
                </c:pt>
                <c:pt idx="105">
                  <c:v>195.08157178662401</c:v>
                </c:pt>
                <c:pt idx="106">
                  <c:v>194.318905142142</c:v>
                </c:pt>
                <c:pt idx="107">
                  <c:v>188.349810114126</c:v>
                </c:pt>
                <c:pt idx="108">
                  <c:v>188.79145054566499</c:v>
                </c:pt>
                <c:pt idx="109">
                  <c:v>196.220903892232</c:v>
                </c:pt>
                <c:pt idx="110">
                  <c:v>199.209872159426</c:v>
                </c:pt>
                <c:pt idx="111">
                  <c:v>195.59194006098201</c:v>
                </c:pt>
                <c:pt idx="112">
                  <c:v>196.12246311785501</c:v>
                </c:pt>
                <c:pt idx="113">
                  <c:v>196.9911023345</c:v>
                </c:pt>
                <c:pt idx="114">
                  <c:v>192.63336149131899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2E-4383-A889-C81B86545325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Regional!$P$7:$P$121</c:f>
              <c:numCache>
                <c:formatCode>0</c:formatCode>
                <c:ptCount val="115"/>
                <c:pt idx="0">
                  <c:v>54.939366849012799</c:v>
                </c:pt>
                <c:pt idx="1">
                  <c:v>54.033861430575797</c:v>
                </c:pt>
                <c:pt idx="2">
                  <c:v>56.0638349433831</c:v>
                </c:pt>
                <c:pt idx="3">
                  <c:v>62.112222284464401</c:v>
                </c:pt>
                <c:pt idx="4">
                  <c:v>66.017795180385306</c:v>
                </c:pt>
                <c:pt idx="5">
                  <c:v>66.426990984634699</c:v>
                </c:pt>
                <c:pt idx="6">
                  <c:v>70.649784733290204</c:v>
                </c:pt>
                <c:pt idx="7">
                  <c:v>77.053610637491104</c:v>
                </c:pt>
                <c:pt idx="8">
                  <c:v>77.903759653281597</c:v>
                </c:pt>
                <c:pt idx="9">
                  <c:v>78.132182890471597</c:v>
                </c:pt>
                <c:pt idx="10">
                  <c:v>83.113226600574805</c:v>
                </c:pt>
                <c:pt idx="11">
                  <c:v>88.156912692622299</c:v>
                </c:pt>
                <c:pt idx="12">
                  <c:v>88.879467736478304</c:v>
                </c:pt>
                <c:pt idx="13">
                  <c:v>88.237818682870795</c:v>
                </c:pt>
                <c:pt idx="14">
                  <c:v>88.334646374895101</c:v>
                </c:pt>
                <c:pt idx="15">
                  <c:v>90.499735168366399</c:v>
                </c:pt>
                <c:pt idx="16">
                  <c:v>94.5321321296951</c:v>
                </c:pt>
                <c:pt idx="17">
                  <c:v>99.683306995170199</c:v>
                </c:pt>
                <c:pt idx="18">
                  <c:v>100.462671621228</c:v>
                </c:pt>
                <c:pt idx="19">
                  <c:v>100</c:v>
                </c:pt>
                <c:pt idx="20">
                  <c:v>103.54012436095</c:v>
                </c:pt>
                <c:pt idx="21">
                  <c:v>103.06222001260301</c:v>
                </c:pt>
                <c:pt idx="22">
                  <c:v>100.18946056803399</c:v>
                </c:pt>
                <c:pt idx="23">
                  <c:v>102.972731902353</c:v>
                </c:pt>
                <c:pt idx="24">
                  <c:v>109.066762236926</c:v>
                </c:pt>
                <c:pt idx="25">
                  <c:v>114.01633176278</c:v>
                </c:pt>
                <c:pt idx="26">
                  <c:v>116.26643688496701</c:v>
                </c:pt>
                <c:pt idx="27">
                  <c:v>117.82087424061299</c:v>
                </c:pt>
                <c:pt idx="28">
                  <c:v>121.485875680418</c:v>
                </c:pt>
                <c:pt idx="29">
                  <c:v>126.92495707512499</c:v>
                </c:pt>
                <c:pt idx="30">
                  <c:v>132.32019192527801</c:v>
                </c:pt>
                <c:pt idx="31">
                  <c:v>136.615634655881</c:v>
                </c:pt>
                <c:pt idx="32">
                  <c:v>141.24882191863099</c:v>
                </c:pt>
                <c:pt idx="33">
                  <c:v>145.81942044693599</c:v>
                </c:pt>
                <c:pt idx="34">
                  <c:v>149.90544248531401</c:v>
                </c:pt>
                <c:pt idx="35">
                  <c:v>155.015199989926</c:v>
                </c:pt>
                <c:pt idx="36">
                  <c:v>163.814335856524</c:v>
                </c:pt>
                <c:pt idx="37">
                  <c:v>174.674806288219</c:v>
                </c:pt>
                <c:pt idx="38">
                  <c:v>178.05822765066699</c:v>
                </c:pt>
                <c:pt idx="39">
                  <c:v>178.932249917017</c:v>
                </c:pt>
                <c:pt idx="40">
                  <c:v>183.93447381091201</c:v>
                </c:pt>
                <c:pt idx="41">
                  <c:v>186.14788510022501</c:v>
                </c:pt>
                <c:pt idx="42">
                  <c:v>184.412453682272</c:v>
                </c:pt>
                <c:pt idx="43">
                  <c:v>186.40123255747</c:v>
                </c:pt>
                <c:pt idx="44">
                  <c:v>194.81649844775899</c:v>
                </c:pt>
                <c:pt idx="45">
                  <c:v>201.461111160439</c:v>
                </c:pt>
                <c:pt idx="46">
                  <c:v>196.849693497776</c:v>
                </c:pt>
                <c:pt idx="47">
                  <c:v>190.83143784175601</c:v>
                </c:pt>
                <c:pt idx="48">
                  <c:v>192.502625235029</c:v>
                </c:pt>
                <c:pt idx="49">
                  <c:v>194.79693548744299</c:v>
                </c:pt>
                <c:pt idx="50">
                  <c:v>186.09315298551701</c:v>
                </c:pt>
                <c:pt idx="51">
                  <c:v>174.441913718243</c:v>
                </c:pt>
                <c:pt idx="52">
                  <c:v>165.443949974541</c:v>
                </c:pt>
                <c:pt idx="53">
                  <c:v>157.41074545243001</c:v>
                </c:pt>
                <c:pt idx="54">
                  <c:v>159.26886031534801</c:v>
                </c:pt>
                <c:pt idx="55">
                  <c:v>163.01145045818399</c:v>
                </c:pt>
                <c:pt idx="56">
                  <c:v>158.04505794239799</c:v>
                </c:pt>
                <c:pt idx="57">
                  <c:v>149.67308923828301</c:v>
                </c:pt>
                <c:pt idx="58">
                  <c:v>150.89191045576999</c:v>
                </c:pt>
                <c:pt idx="59">
                  <c:v>156.27015070994599</c:v>
                </c:pt>
                <c:pt idx="60">
                  <c:v>154.36430064531899</c:v>
                </c:pt>
                <c:pt idx="61">
                  <c:v>152.96539231025201</c:v>
                </c:pt>
                <c:pt idx="62">
                  <c:v>157.30045005142799</c:v>
                </c:pt>
                <c:pt idx="63">
                  <c:v>160.86114759128799</c:v>
                </c:pt>
                <c:pt idx="64">
                  <c:v>158.78756966849599</c:v>
                </c:pt>
                <c:pt idx="65">
                  <c:v>157.06826450691599</c:v>
                </c:pt>
                <c:pt idx="66">
                  <c:v>161.86864278671001</c:v>
                </c:pt>
                <c:pt idx="67">
                  <c:v>167.39951802928499</c:v>
                </c:pt>
                <c:pt idx="68">
                  <c:v>167.91296161733499</c:v>
                </c:pt>
                <c:pt idx="69">
                  <c:v>168.29808095004901</c:v>
                </c:pt>
                <c:pt idx="70">
                  <c:v>171.30264019083199</c:v>
                </c:pt>
                <c:pt idx="71">
                  <c:v>175.71873665657199</c:v>
                </c:pt>
                <c:pt idx="72">
                  <c:v>181.11101897352299</c:v>
                </c:pt>
                <c:pt idx="73">
                  <c:v>188.31267372016001</c:v>
                </c:pt>
                <c:pt idx="74">
                  <c:v>194.68275699137499</c:v>
                </c:pt>
                <c:pt idx="75">
                  <c:v>198.75757786094599</c:v>
                </c:pt>
                <c:pt idx="76">
                  <c:v>203.14641625526301</c:v>
                </c:pt>
                <c:pt idx="77">
                  <c:v>207.32482014274899</c:v>
                </c:pt>
                <c:pt idx="78">
                  <c:v>204.458470675147</c:v>
                </c:pt>
                <c:pt idx="79">
                  <c:v>201.376559305283</c:v>
                </c:pt>
                <c:pt idx="80">
                  <c:v>206.55193879389401</c:v>
                </c:pt>
                <c:pt idx="81">
                  <c:v>214.60998615031201</c:v>
                </c:pt>
                <c:pt idx="82">
                  <c:v>221.32728108817699</c:v>
                </c:pt>
                <c:pt idx="83">
                  <c:v>227.830661750719</c:v>
                </c:pt>
                <c:pt idx="84">
                  <c:v>238.077287329988</c:v>
                </c:pt>
                <c:pt idx="85">
                  <c:v>248.898606338707</c:v>
                </c:pt>
                <c:pt idx="86">
                  <c:v>250.454177552983</c:v>
                </c:pt>
                <c:pt idx="87">
                  <c:v>247.77289979809299</c:v>
                </c:pt>
                <c:pt idx="88">
                  <c:v>246.11580237715901</c:v>
                </c:pt>
                <c:pt idx="89">
                  <c:v>243.345888863407</c:v>
                </c:pt>
                <c:pt idx="90">
                  <c:v>246.47760116734699</c:v>
                </c:pt>
                <c:pt idx="91">
                  <c:v>254.030882475109</c:v>
                </c:pt>
                <c:pt idx="92">
                  <c:v>259.65225728688</c:v>
                </c:pt>
                <c:pt idx="93">
                  <c:v>263.06080680172897</c:v>
                </c:pt>
                <c:pt idx="94">
                  <c:v>261.85915345267</c:v>
                </c:pt>
                <c:pt idx="95">
                  <c:v>261.79373194918799</c:v>
                </c:pt>
                <c:pt idx="96">
                  <c:v>269.82118642571101</c:v>
                </c:pt>
                <c:pt idx="97">
                  <c:v>276.754851909781</c:v>
                </c:pt>
                <c:pt idx="98">
                  <c:v>275.67654158102499</c:v>
                </c:pt>
                <c:pt idx="99">
                  <c:v>276.07900884014202</c:v>
                </c:pt>
                <c:pt idx="100">
                  <c:v>282.05182191268102</c:v>
                </c:pt>
                <c:pt idx="101">
                  <c:v>293.876959811939</c:v>
                </c:pt>
                <c:pt idx="102">
                  <c:v>310.57838405164102</c:v>
                </c:pt>
                <c:pt idx="103">
                  <c:v>317.56784590883501</c:v>
                </c:pt>
                <c:pt idx="104">
                  <c:v>319.133568295656</c:v>
                </c:pt>
                <c:pt idx="105">
                  <c:v>333.83652092980202</c:v>
                </c:pt>
                <c:pt idx="106">
                  <c:v>344.50172789842202</c:v>
                </c:pt>
                <c:pt idx="107">
                  <c:v>337.68817367351198</c:v>
                </c:pt>
                <c:pt idx="108">
                  <c:v>329.32497432682999</c:v>
                </c:pt>
                <c:pt idx="109">
                  <c:v>334.49449766800001</c:v>
                </c:pt>
                <c:pt idx="110">
                  <c:v>340.39653962048698</c:v>
                </c:pt>
                <c:pt idx="111">
                  <c:v>334.13088053846297</c:v>
                </c:pt>
                <c:pt idx="112">
                  <c:v>331.92418717296403</c:v>
                </c:pt>
                <c:pt idx="113">
                  <c:v>338.28348476321401</c:v>
                </c:pt>
                <c:pt idx="114">
                  <c:v>341.29944437069503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2E-4383-A889-C81B86545325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Regional!$Q$7:$Q$121</c:f>
              <c:numCache>
                <c:formatCode>0</c:formatCode>
                <c:ptCount val="115"/>
                <c:pt idx="0">
                  <c:v>74.669698380484505</c:v>
                </c:pt>
                <c:pt idx="1">
                  <c:v>74.398896692913297</c:v>
                </c:pt>
                <c:pt idx="2">
                  <c:v>77.366273239839501</c:v>
                </c:pt>
                <c:pt idx="3">
                  <c:v>82.484199094291498</c:v>
                </c:pt>
                <c:pt idx="4">
                  <c:v>84.964960305515604</c:v>
                </c:pt>
                <c:pt idx="5">
                  <c:v>86.300240743348596</c:v>
                </c:pt>
                <c:pt idx="6">
                  <c:v>87.630003102080707</c:v>
                </c:pt>
                <c:pt idx="7">
                  <c:v>88.619760916628707</c:v>
                </c:pt>
                <c:pt idx="8">
                  <c:v>88.417456599020198</c:v>
                </c:pt>
                <c:pt idx="9">
                  <c:v>85.805417938020895</c:v>
                </c:pt>
                <c:pt idx="10">
                  <c:v>85.292734629978995</c:v>
                </c:pt>
                <c:pt idx="11">
                  <c:v>88.347635173471801</c:v>
                </c:pt>
                <c:pt idx="12">
                  <c:v>90.320603206216205</c:v>
                </c:pt>
                <c:pt idx="13">
                  <c:v>91.780808138326194</c:v>
                </c:pt>
                <c:pt idx="14">
                  <c:v>93.5899850923619</c:v>
                </c:pt>
                <c:pt idx="15">
                  <c:v>94.453617716015202</c:v>
                </c:pt>
                <c:pt idx="16">
                  <c:v>95.896741052794397</c:v>
                </c:pt>
                <c:pt idx="17">
                  <c:v>99.003139239289297</c:v>
                </c:pt>
                <c:pt idx="18">
                  <c:v>100.63971719280499</c:v>
                </c:pt>
                <c:pt idx="19">
                  <c:v>100</c:v>
                </c:pt>
                <c:pt idx="20">
                  <c:v>99.688723413027603</c:v>
                </c:pt>
                <c:pt idx="21">
                  <c:v>101.64339409393401</c:v>
                </c:pt>
                <c:pt idx="22">
                  <c:v>105.706181681945</c:v>
                </c:pt>
                <c:pt idx="23">
                  <c:v>108.074066562886</c:v>
                </c:pt>
                <c:pt idx="24">
                  <c:v>107.851103825065</c:v>
                </c:pt>
                <c:pt idx="25">
                  <c:v>108.521395549502</c:v>
                </c:pt>
                <c:pt idx="26">
                  <c:v>112.476667396325</c:v>
                </c:pt>
                <c:pt idx="27">
                  <c:v>117.31392786783999</c:v>
                </c:pt>
                <c:pt idx="28">
                  <c:v>119.806538269279</c:v>
                </c:pt>
                <c:pt idx="29">
                  <c:v>119.471631785101</c:v>
                </c:pt>
                <c:pt idx="30">
                  <c:v>121.438859594871</c:v>
                </c:pt>
                <c:pt idx="31">
                  <c:v>127.794378192872</c:v>
                </c:pt>
                <c:pt idx="32">
                  <c:v>135.06748787181101</c:v>
                </c:pt>
                <c:pt idx="33">
                  <c:v>141.27451221564999</c:v>
                </c:pt>
                <c:pt idx="34">
                  <c:v>145.024129118888</c:v>
                </c:pt>
                <c:pt idx="35">
                  <c:v>150.045969779719</c:v>
                </c:pt>
                <c:pt idx="36">
                  <c:v>160.294651827481</c:v>
                </c:pt>
                <c:pt idx="37">
                  <c:v>172.43303338401299</c:v>
                </c:pt>
                <c:pt idx="38">
                  <c:v>175.66446039027699</c:v>
                </c:pt>
                <c:pt idx="39">
                  <c:v>174.96138583044399</c:v>
                </c:pt>
                <c:pt idx="40">
                  <c:v>179.10031070197999</c:v>
                </c:pt>
                <c:pt idx="41">
                  <c:v>179.977975934471</c:v>
                </c:pt>
                <c:pt idx="42">
                  <c:v>174.73308102642699</c:v>
                </c:pt>
                <c:pt idx="43">
                  <c:v>173.86470632064399</c:v>
                </c:pt>
                <c:pt idx="44">
                  <c:v>180.903626439177</c:v>
                </c:pt>
                <c:pt idx="45">
                  <c:v>186.20981747123599</c:v>
                </c:pt>
                <c:pt idx="46">
                  <c:v>180.00607625321501</c:v>
                </c:pt>
                <c:pt idx="47">
                  <c:v>172.104397627829</c:v>
                </c:pt>
                <c:pt idx="48">
                  <c:v>169.379654607806</c:v>
                </c:pt>
                <c:pt idx="49">
                  <c:v>165.24495304395899</c:v>
                </c:pt>
                <c:pt idx="50">
                  <c:v>154.49886161778599</c:v>
                </c:pt>
                <c:pt idx="51">
                  <c:v>144.03697788202899</c:v>
                </c:pt>
                <c:pt idx="52">
                  <c:v>138.32677990189799</c:v>
                </c:pt>
                <c:pt idx="53">
                  <c:v>134.087931645314</c:v>
                </c:pt>
                <c:pt idx="54">
                  <c:v>129.89830749902501</c:v>
                </c:pt>
                <c:pt idx="55">
                  <c:v>126.18868012211399</c:v>
                </c:pt>
                <c:pt idx="56">
                  <c:v>124.236461059626</c:v>
                </c:pt>
                <c:pt idx="57">
                  <c:v>123.17019711582699</c:v>
                </c:pt>
                <c:pt idx="58">
                  <c:v>122.77812200147901</c:v>
                </c:pt>
                <c:pt idx="59">
                  <c:v>121.571068301214</c:v>
                </c:pt>
                <c:pt idx="60">
                  <c:v>119.86745280094701</c:v>
                </c:pt>
                <c:pt idx="61">
                  <c:v>119.912133635188</c:v>
                </c:pt>
                <c:pt idx="62">
                  <c:v>120.390799484906</c:v>
                </c:pt>
                <c:pt idx="63">
                  <c:v>119.281419028532</c:v>
                </c:pt>
                <c:pt idx="64">
                  <c:v>118.858027667974</c:v>
                </c:pt>
                <c:pt idx="65">
                  <c:v>121.137276711517</c:v>
                </c:pt>
                <c:pt idx="66">
                  <c:v>124.515371438654</c:v>
                </c:pt>
                <c:pt idx="67">
                  <c:v>125.88092823571699</c:v>
                </c:pt>
                <c:pt idx="68">
                  <c:v>127.65602047773</c:v>
                </c:pt>
                <c:pt idx="69">
                  <c:v>132.190977087932</c:v>
                </c:pt>
                <c:pt idx="70">
                  <c:v>133.99573206784299</c:v>
                </c:pt>
                <c:pt idx="71">
                  <c:v>133.63100887678101</c:v>
                </c:pt>
                <c:pt idx="72">
                  <c:v>138.00117047542599</c:v>
                </c:pt>
                <c:pt idx="73">
                  <c:v>145.83214780389099</c:v>
                </c:pt>
                <c:pt idx="74">
                  <c:v>149.13280055715799</c:v>
                </c:pt>
                <c:pt idx="75">
                  <c:v>149.22342604978999</c:v>
                </c:pt>
                <c:pt idx="76">
                  <c:v>153.71526650291401</c:v>
                </c:pt>
                <c:pt idx="77">
                  <c:v>159.778906606992</c:v>
                </c:pt>
                <c:pt idx="78">
                  <c:v>161.275860332669</c:v>
                </c:pt>
                <c:pt idx="79">
                  <c:v>161.36395922728801</c:v>
                </c:pt>
                <c:pt idx="80">
                  <c:v>165.083526316784</c:v>
                </c:pt>
                <c:pt idx="81">
                  <c:v>170.497022591676</c:v>
                </c:pt>
                <c:pt idx="82">
                  <c:v>173.667506853014</c:v>
                </c:pt>
                <c:pt idx="83">
                  <c:v>176.52326697380499</c:v>
                </c:pt>
                <c:pt idx="84">
                  <c:v>187.04670951495899</c:v>
                </c:pt>
                <c:pt idx="85">
                  <c:v>200.92344932979501</c:v>
                </c:pt>
                <c:pt idx="86">
                  <c:v>200.44747160598899</c:v>
                </c:pt>
                <c:pt idx="87">
                  <c:v>194.62568271376099</c:v>
                </c:pt>
                <c:pt idx="88">
                  <c:v>198.118270876586</c:v>
                </c:pt>
                <c:pt idx="89">
                  <c:v>204.83916724222101</c:v>
                </c:pt>
                <c:pt idx="90">
                  <c:v>208.901886713453</c:v>
                </c:pt>
                <c:pt idx="91">
                  <c:v>210.25981789011601</c:v>
                </c:pt>
                <c:pt idx="92">
                  <c:v>211.571284183133</c:v>
                </c:pt>
                <c:pt idx="93">
                  <c:v>213.93007534492099</c:v>
                </c:pt>
                <c:pt idx="94">
                  <c:v>217.759360249531</c:v>
                </c:pt>
                <c:pt idx="95">
                  <c:v>221.12001598253599</c:v>
                </c:pt>
                <c:pt idx="96">
                  <c:v>223.30232408238001</c:v>
                </c:pt>
                <c:pt idx="97">
                  <c:v>224.62111886439601</c:v>
                </c:pt>
                <c:pt idx="98">
                  <c:v>231.68379162593601</c:v>
                </c:pt>
                <c:pt idx="99">
                  <c:v>241.79660718058599</c:v>
                </c:pt>
                <c:pt idx="100">
                  <c:v>250.148016175348</c:v>
                </c:pt>
                <c:pt idx="101">
                  <c:v>262.22112089966799</c:v>
                </c:pt>
                <c:pt idx="102">
                  <c:v>273.12504606697001</c:v>
                </c:pt>
                <c:pt idx="103">
                  <c:v>280.01530598751401</c:v>
                </c:pt>
                <c:pt idx="104">
                  <c:v>294.49599197602998</c:v>
                </c:pt>
                <c:pt idx="105">
                  <c:v>314.48105621976498</c:v>
                </c:pt>
                <c:pt idx="106">
                  <c:v>311.637353925745</c:v>
                </c:pt>
                <c:pt idx="107">
                  <c:v>301.68008050806202</c:v>
                </c:pt>
                <c:pt idx="108">
                  <c:v>307.32605002697397</c:v>
                </c:pt>
                <c:pt idx="109">
                  <c:v>315.24394661553401</c:v>
                </c:pt>
                <c:pt idx="110">
                  <c:v>315.62685632748702</c:v>
                </c:pt>
                <c:pt idx="111">
                  <c:v>314.350565904674</c:v>
                </c:pt>
                <c:pt idx="112">
                  <c:v>318.578978735536</c:v>
                </c:pt>
                <c:pt idx="113">
                  <c:v>321.19678941042702</c:v>
                </c:pt>
                <c:pt idx="114">
                  <c:v>319.30427653241799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2E-4383-A889-C81B86545325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Regional!$R$7:$R$121</c:f>
              <c:numCache>
                <c:formatCode>0</c:formatCode>
                <c:ptCount val="115"/>
                <c:pt idx="0">
                  <c:v>62.901741537810999</c:v>
                </c:pt>
                <c:pt idx="1">
                  <c:v>64.915011318798804</c:v>
                </c:pt>
                <c:pt idx="2">
                  <c:v>66.985999191367</c:v>
                </c:pt>
                <c:pt idx="3">
                  <c:v>67.176697019023706</c:v>
                </c:pt>
                <c:pt idx="4">
                  <c:v>67.847142640303503</c:v>
                </c:pt>
                <c:pt idx="5">
                  <c:v>69.978042039955199</c:v>
                </c:pt>
                <c:pt idx="6">
                  <c:v>73.913916200071895</c:v>
                </c:pt>
                <c:pt idx="7">
                  <c:v>77.163076204964099</c:v>
                </c:pt>
                <c:pt idx="8">
                  <c:v>78.221447891697693</c:v>
                </c:pt>
                <c:pt idx="9">
                  <c:v>79.515316707080899</c:v>
                </c:pt>
                <c:pt idx="10">
                  <c:v>81.514527215250695</c:v>
                </c:pt>
                <c:pt idx="11">
                  <c:v>83.366880460245795</c:v>
                </c:pt>
                <c:pt idx="12">
                  <c:v>84.926680308669305</c:v>
                </c:pt>
                <c:pt idx="13">
                  <c:v>86.070818169408099</c:v>
                </c:pt>
                <c:pt idx="14">
                  <c:v>87.957440198798096</c:v>
                </c:pt>
                <c:pt idx="15">
                  <c:v>91.023758113763606</c:v>
                </c:pt>
                <c:pt idx="16">
                  <c:v>94.601359943607306</c:v>
                </c:pt>
                <c:pt idx="17">
                  <c:v>98.091052988891803</c:v>
                </c:pt>
                <c:pt idx="18">
                  <c:v>99.356598802196601</c:v>
                </c:pt>
                <c:pt idx="19">
                  <c:v>100</c:v>
                </c:pt>
                <c:pt idx="20">
                  <c:v>102.47792705141801</c:v>
                </c:pt>
                <c:pt idx="21">
                  <c:v>105.348282643614</c:v>
                </c:pt>
                <c:pt idx="22">
                  <c:v>105.90112233517</c:v>
                </c:pt>
                <c:pt idx="23">
                  <c:v>105.99657609711301</c:v>
                </c:pt>
                <c:pt idx="24">
                  <c:v>108.36067816078</c:v>
                </c:pt>
                <c:pt idx="25">
                  <c:v>112.33972041197801</c:v>
                </c:pt>
                <c:pt idx="26">
                  <c:v>116.233773205056</c:v>
                </c:pt>
                <c:pt idx="27">
                  <c:v>118.67811500476201</c:v>
                </c:pt>
                <c:pt idx="28">
                  <c:v>121.672121004451</c:v>
                </c:pt>
                <c:pt idx="29">
                  <c:v>125.841641814463</c:v>
                </c:pt>
                <c:pt idx="30">
                  <c:v>128.984311770299</c:v>
                </c:pt>
                <c:pt idx="31">
                  <c:v>132.096023861578</c:v>
                </c:pt>
                <c:pt idx="32">
                  <c:v>138.88737649383299</c:v>
                </c:pt>
                <c:pt idx="33">
                  <c:v>148.061887236112</c:v>
                </c:pt>
                <c:pt idx="34">
                  <c:v>151.75807915592799</c:v>
                </c:pt>
                <c:pt idx="35">
                  <c:v>153.073735880421</c:v>
                </c:pt>
                <c:pt idx="36">
                  <c:v>160.73622075349999</c:v>
                </c:pt>
                <c:pt idx="37">
                  <c:v>171.27710582239499</c:v>
                </c:pt>
                <c:pt idx="38">
                  <c:v>175.98191924748201</c:v>
                </c:pt>
                <c:pt idx="39">
                  <c:v>177.03057226924199</c:v>
                </c:pt>
                <c:pt idx="40">
                  <c:v>181.42758556152299</c:v>
                </c:pt>
                <c:pt idx="41">
                  <c:v>186.76289755777199</c:v>
                </c:pt>
                <c:pt idx="42">
                  <c:v>188.13993521583501</c:v>
                </c:pt>
                <c:pt idx="43">
                  <c:v>188.71924082832501</c:v>
                </c:pt>
                <c:pt idx="44">
                  <c:v>193.96147319288099</c:v>
                </c:pt>
                <c:pt idx="45">
                  <c:v>201.40044806123899</c:v>
                </c:pt>
                <c:pt idx="46">
                  <c:v>199.55076438460301</c:v>
                </c:pt>
                <c:pt idx="47">
                  <c:v>191.44311717742701</c:v>
                </c:pt>
                <c:pt idx="48">
                  <c:v>187.59057199021399</c:v>
                </c:pt>
                <c:pt idx="49">
                  <c:v>185.58988502610501</c:v>
                </c:pt>
                <c:pt idx="50">
                  <c:v>175.31292369141201</c:v>
                </c:pt>
                <c:pt idx="51">
                  <c:v>161.805205071091</c:v>
                </c:pt>
                <c:pt idx="52">
                  <c:v>148.420674170967</c:v>
                </c:pt>
                <c:pt idx="53">
                  <c:v>134.628989792753</c:v>
                </c:pt>
                <c:pt idx="54">
                  <c:v>128.630725518242</c:v>
                </c:pt>
                <c:pt idx="55">
                  <c:v>127.631673820145</c:v>
                </c:pt>
                <c:pt idx="56">
                  <c:v>126.16458237921</c:v>
                </c:pt>
                <c:pt idx="57">
                  <c:v>123.773012944397</c:v>
                </c:pt>
                <c:pt idx="58">
                  <c:v>120.88848475491299</c:v>
                </c:pt>
                <c:pt idx="59">
                  <c:v>119.08840490623101</c:v>
                </c:pt>
                <c:pt idx="60">
                  <c:v>119.50731085387601</c:v>
                </c:pt>
                <c:pt idx="61">
                  <c:v>120.63157471696201</c:v>
                </c:pt>
                <c:pt idx="62">
                  <c:v>121.10948462805899</c:v>
                </c:pt>
                <c:pt idx="63">
                  <c:v>121.66894929911101</c:v>
                </c:pt>
                <c:pt idx="64">
                  <c:v>124.48050713436599</c:v>
                </c:pt>
                <c:pt idx="65">
                  <c:v>129.12068414136101</c:v>
                </c:pt>
                <c:pt idx="66">
                  <c:v>131.195015046214</c:v>
                </c:pt>
                <c:pt idx="67">
                  <c:v>131.20860277767099</c:v>
                </c:pt>
                <c:pt idx="68">
                  <c:v>135.25190118558399</c:v>
                </c:pt>
                <c:pt idx="69">
                  <c:v>144.24297698009201</c:v>
                </c:pt>
                <c:pt idx="70">
                  <c:v>150.37152796262899</c:v>
                </c:pt>
                <c:pt idx="71">
                  <c:v>151.61720146569701</c:v>
                </c:pt>
                <c:pt idx="72">
                  <c:v>156.43322109555999</c:v>
                </c:pt>
                <c:pt idx="73">
                  <c:v>164.871687685767</c:v>
                </c:pt>
                <c:pt idx="74">
                  <c:v>168.154040368762</c:v>
                </c:pt>
                <c:pt idx="75">
                  <c:v>168.07151827446799</c:v>
                </c:pt>
                <c:pt idx="76">
                  <c:v>172.61028664269099</c:v>
                </c:pt>
                <c:pt idx="77">
                  <c:v>180.49395393861101</c:v>
                </c:pt>
                <c:pt idx="78">
                  <c:v>184.55684739160401</c:v>
                </c:pt>
                <c:pt idx="79">
                  <c:v>185.08604968313</c:v>
                </c:pt>
                <c:pt idx="80">
                  <c:v>189.97084374727399</c:v>
                </c:pt>
                <c:pt idx="81">
                  <c:v>199.532375858291</c:v>
                </c:pt>
                <c:pt idx="82">
                  <c:v>204.92217480372</c:v>
                </c:pt>
                <c:pt idx="83">
                  <c:v>206.187571043681</c:v>
                </c:pt>
                <c:pt idx="84">
                  <c:v>213.51203621354901</c:v>
                </c:pt>
                <c:pt idx="85">
                  <c:v>225.04116036433399</c:v>
                </c:pt>
                <c:pt idx="86">
                  <c:v>229.82609831009501</c:v>
                </c:pt>
                <c:pt idx="87">
                  <c:v>229.36928830595201</c:v>
                </c:pt>
                <c:pt idx="88">
                  <c:v>233.58561642631801</c:v>
                </c:pt>
                <c:pt idx="89">
                  <c:v>241.92988484467099</c:v>
                </c:pt>
                <c:pt idx="90">
                  <c:v>243.96208725544301</c:v>
                </c:pt>
                <c:pt idx="91">
                  <c:v>242.693043211418</c:v>
                </c:pt>
                <c:pt idx="92">
                  <c:v>248.31817271029399</c:v>
                </c:pt>
                <c:pt idx="93">
                  <c:v>257.382259186108</c:v>
                </c:pt>
                <c:pt idx="94">
                  <c:v>261.35282785483997</c:v>
                </c:pt>
                <c:pt idx="95">
                  <c:v>260.30511916769001</c:v>
                </c:pt>
                <c:pt idx="96">
                  <c:v>258.97293708490201</c:v>
                </c:pt>
                <c:pt idx="97">
                  <c:v>259.24662623525597</c:v>
                </c:pt>
                <c:pt idx="98">
                  <c:v>268.13964150829497</c:v>
                </c:pt>
                <c:pt idx="99">
                  <c:v>278.53147383274103</c:v>
                </c:pt>
                <c:pt idx="100">
                  <c:v>285.246777681786</c:v>
                </c:pt>
                <c:pt idx="101">
                  <c:v>297.87845329302201</c:v>
                </c:pt>
                <c:pt idx="102">
                  <c:v>315.37128931044901</c:v>
                </c:pt>
                <c:pt idx="103">
                  <c:v>326.89392534352498</c:v>
                </c:pt>
                <c:pt idx="104">
                  <c:v>336.88596318046302</c:v>
                </c:pt>
                <c:pt idx="105">
                  <c:v>349.83379976824199</c:v>
                </c:pt>
                <c:pt idx="106">
                  <c:v>345.17875139369801</c:v>
                </c:pt>
                <c:pt idx="107">
                  <c:v>335.09807050913201</c:v>
                </c:pt>
                <c:pt idx="108">
                  <c:v>340.99016950510401</c:v>
                </c:pt>
                <c:pt idx="109">
                  <c:v>353.40909881306902</c:v>
                </c:pt>
                <c:pt idx="110">
                  <c:v>348.74843695420901</c:v>
                </c:pt>
                <c:pt idx="111">
                  <c:v>336.88969267219102</c:v>
                </c:pt>
                <c:pt idx="112">
                  <c:v>334.60460263694699</c:v>
                </c:pt>
                <c:pt idx="113">
                  <c:v>332.62000281787999</c:v>
                </c:pt>
                <c:pt idx="114">
                  <c:v>330.03274894471599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2E-4383-A889-C81B86545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Regional!$S$23:$S$121</c:f>
              <c:numCache>
                <c:formatCode>0</c:formatCode>
                <c:ptCount val="99"/>
                <c:pt idx="0">
                  <c:v>101.238321000586</c:v>
                </c:pt>
                <c:pt idx="1">
                  <c:v>100.9515338763</c:v>
                </c:pt>
                <c:pt idx="2">
                  <c:v>100.736550435777</c:v>
                </c:pt>
                <c:pt idx="3">
                  <c:v>100</c:v>
                </c:pt>
                <c:pt idx="4">
                  <c:v>99.897991207892403</c:v>
                </c:pt>
                <c:pt idx="5">
                  <c:v>104.72008270743601</c:v>
                </c:pt>
                <c:pt idx="6">
                  <c:v>110.654172852492</c:v>
                </c:pt>
                <c:pt idx="7">
                  <c:v>111.646447180114</c:v>
                </c:pt>
                <c:pt idx="8">
                  <c:v>111.329254051861</c:v>
                </c:pt>
                <c:pt idx="9">
                  <c:v>110.861550285386</c:v>
                </c:pt>
                <c:pt idx="10">
                  <c:v>113.99598108645399</c:v>
                </c:pt>
                <c:pt idx="11">
                  <c:v>119.974416559597</c:v>
                </c:pt>
                <c:pt idx="12">
                  <c:v>116.31709107688</c:v>
                </c:pt>
                <c:pt idx="13">
                  <c:v>110.277077512982</c:v>
                </c:pt>
                <c:pt idx="14">
                  <c:v>115.701437185079</c:v>
                </c:pt>
                <c:pt idx="15">
                  <c:v>126.290323930632</c:v>
                </c:pt>
                <c:pt idx="16">
                  <c:v>120.06159728770599</c:v>
                </c:pt>
                <c:pt idx="17">
                  <c:v>112.620113597819</c:v>
                </c:pt>
                <c:pt idx="18">
                  <c:v>121.091823163264</c:v>
                </c:pt>
                <c:pt idx="19">
                  <c:v>129.18363151703701</c:v>
                </c:pt>
                <c:pt idx="20">
                  <c:v>131.41110014160401</c:v>
                </c:pt>
                <c:pt idx="21">
                  <c:v>132.58055909510901</c:v>
                </c:pt>
                <c:pt idx="22">
                  <c:v>132.10748135217901</c:v>
                </c:pt>
                <c:pt idx="23">
                  <c:v>130.45511588071699</c:v>
                </c:pt>
                <c:pt idx="24">
                  <c:v>132.40236922157601</c:v>
                </c:pt>
                <c:pt idx="25">
                  <c:v>136.574002195031</c:v>
                </c:pt>
                <c:pt idx="26">
                  <c:v>137.67655163194701</c:v>
                </c:pt>
                <c:pt idx="27">
                  <c:v>140.297196184048</c:v>
                </c:pt>
                <c:pt idx="28">
                  <c:v>144.38366625705001</c:v>
                </c:pt>
                <c:pt idx="29">
                  <c:v>144.18356379639701</c:v>
                </c:pt>
                <c:pt idx="30">
                  <c:v>144.86377269459999</c:v>
                </c:pt>
                <c:pt idx="31">
                  <c:v>147.18976711249201</c:v>
                </c:pt>
                <c:pt idx="32">
                  <c:v>144.58984887264401</c:v>
                </c:pt>
                <c:pt idx="33">
                  <c:v>140.24490693299299</c:v>
                </c:pt>
                <c:pt idx="34">
                  <c:v>138.04743699576099</c:v>
                </c:pt>
                <c:pt idx="35">
                  <c:v>133.507551204386</c:v>
                </c:pt>
                <c:pt idx="36">
                  <c:v>121.27228001173999</c:v>
                </c:pt>
                <c:pt idx="37">
                  <c:v>111.356860100483</c:v>
                </c:pt>
                <c:pt idx="38">
                  <c:v>104.925736971899</c:v>
                </c:pt>
                <c:pt idx="39">
                  <c:v>102.62567776992999</c:v>
                </c:pt>
                <c:pt idx="40">
                  <c:v>104.802570644135</c:v>
                </c:pt>
                <c:pt idx="41">
                  <c:v>103.406524355784</c:v>
                </c:pt>
                <c:pt idx="42">
                  <c:v>102.91551420590901</c:v>
                </c:pt>
                <c:pt idx="43">
                  <c:v>103.159687430426</c:v>
                </c:pt>
                <c:pt idx="44">
                  <c:v>102.439994600315</c:v>
                </c:pt>
                <c:pt idx="45">
                  <c:v>105.38860515661599</c:v>
                </c:pt>
                <c:pt idx="46">
                  <c:v>113.60991009534099</c:v>
                </c:pt>
                <c:pt idx="47">
                  <c:v>118.919807945697</c:v>
                </c:pt>
                <c:pt idx="48">
                  <c:v>115.252070664626</c:v>
                </c:pt>
                <c:pt idx="49">
                  <c:v>110.753789362153</c:v>
                </c:pt>
                <c:pt idx="50">
                  <c:v>110.340790226888</c:v>
                </c:pt>
                <c:pt idx="51">
                  <c:v>111.835190558742</c:v>
                </c:pt>
                <c:pt idx="52">
                  <c:v>115.01004803808399</c:v>
                </c:pt>
                <c:pt idx="53">
                  <c:v>119.061060143749</c:v>
                </c:pt>
                <c:pt idx="54">
                  <c:v>123.635849091729</c:v>
                </c:pt>
                <c:pt idx="55">
                  <c:v>127.758452266877</c:v>
                </c:pt>
                <c:pt idx="56">
                  <c:v>125.935617592073</c:v>
                </c:pt>
                <c:pt idx="57">
                  <c:v>127.26417477010899</c:v>
                </c:pt>
                <c:pt idx="58">
                  <c:v>138.68897321183201</c:v>
                </c:pt>
                <c:pt idx="59">
                  <c:v>145.15421797514799</c:v>
                </c:pt>
                <c:pt idx="60">
                  <c:v>145.57506943209501</c:v>
                </c:pt>
                <c:pt idx="61">
                  <c:v>148.06988534745199</c:v>
                </c:pt>
                <c:pt idx="62">
                  <c:v>145.87668072805499</c:v>
                </c:pt>
                <c:pt idx="63">
                  <c:v>145.28133389403601</c:v>
                </c:pt>
                <c:pt idx="64">
                  <c:v>148.133466767626</c:v>
                </c:pt>
                <c:pt idx="65">
                  <c:v>148.90979012983499</c:v>
                </c:pt>
                <c:pt idx="66">
                  <c:v>149.90402973333099</c:v>
                </c:pt>
                <c:pt idx="67">
                  <c:v>148.48102348809701</c:v>
                </c:pt>
                <c:pt idx="68">
                  <c:v>145.90992118979401</c:v>
                </c:pt>
                <c:pt idx="69">
                  <c:v>149.81041592514501</c:v>
                </c:pt>
                <c:pt idx="70">
                  <c:v>155.21141011805801</c:v>
                </c:pt>
                <c:pt idx="71">
                  <c:v>154.102897207127</c:v>
                </c:pt>
                <c:pt idx="72">
                  <c:v>155.06806402769499</c:v>
                </c:pt>
                <c:pt idx="73">
                  <c:v>158.48507975118</c:v>
                </c:pt>
                <c:pt idx="74">
                  <c:v>159.536847064608</c:v>
                </c:pt>
                <c:pt idx="75">
                  <c:v>159.23559090034999</c:v>
                </c:pt>
                <c:pt idx="76">
                  <c:v>160.18085929012301</c:v>
                </c:pt>
                <c:pt idx="77">
                  <c:v>162.31669015306801</c:v>
                </c:pt>
                <c:pt idx="78">
                  <c:v>163.74783079016399</c:v>
                </c:pt>
                <c:pt idx="79">
                  <c:v>165.27312188611501</c:v>
                </c:pt>
                <c:pt idx="80">
                  <c:v>161.35000842849701</c:v>
                </c:pt>
                <c:pt idx="81">
                  <c:v>155.92454359460999</c:v>
                </c:pt>
                <c:pt idx="82">
                  <c:v>158.4908888105</c:v>
                </c:pt>
                <c:pt idx="83">
                  <c:v>162.35680367333299</c:v>
                </c:pt>
                <c:pt idx="84">
                  <c:v>165.340703946963</c:v>
                </c:pt>
                <c:pt idx="85">
                  <c:v>175.420245780431</c:v>
                </c:pt>
                <c:pt idx="86">
                  <c:v>186.15629067523801</c:v>
                </c:pt>
                <c:pt idx="87">
                  <c:v>191.116812356791</c:v>
                </c:pt>
                <c:pt idx="88">
                  <c:v>193.77848950619901</c:v>
                </c:pt>
                <c:pt idx="89">
                  <c:v>196.72027425201199</c:v>
                </c:pt>
                <c:pt idx="90">
                  <c:v>198.54481374266101</c:v>
                </c:pt>
                <c:pt idx="91">
                  <c:v>193.35349163993999</c:v>
                </c:pt>
                <c:pt idx="92">
                  <c:v>185.13251001296101</c:v>
                </c:pt>
                <c:pt idx="93">
                  <c:v>180.01824325866201</c:v>
                </c:pt>
                <c:pt idx="94">
                  <c:v>180.173069225581</c:v>
                </c:pt>
                <c:pt idx="95">
                  <c:v>178.57123251712699</c:v>
                </c:pt>
                <c:pt idx="96">
                  <c:v>168.95109773331001</c:v>
                </c:pt>
                <c:pt idx="97">
                  <c:v>167.05205936425</c:v>
                </c:pt>
                <c:pt idx="98">
                  <c:v>170.65167966661599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A-4022-B70B-10D145FA0E67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Regional!$T$23:$T$121</c:f>
              <c:numCache>
                <c:formatCode>0</c:formatCode>
                <c:ptCount val="99"/>
                <c:pt idx="0">
                  <c:v>75.606582502362699</c:v>
                </c:pt>
                <c:pt idx="1">
                  <c:v>84.134502234931205</c:v>
                </c:pt>
                <c:pt idx="2">
                  <c:v>96.701489800938802</c:v>
                </c:pt>
                <c:pt idx="3">
                  <c:v>100</c:v>
                </c:pt>
                <c:pt idx="4">
                  <c:v>103.64869720933</c:v>
                </c:pt>
                <c:pt idx="5">
                  <c:v>109.465118607688</c:v>
                </c:pt>
                <c:pt idx="6">
                  <c:v>107.64093568368899</c:v>
                </c:pt>
                <c:pt idx="7">
                  <c:v>102.905227869802</c:v>
                </c:pt>
                <c:pt idx="8">
                  <c:v>102.44472222191401</c:v>
                </c:pt>
                <c:pt idx="9">
                  <c:v>105.70734287257901</c:v>
                </c:pt>
                <c:pt idx="10">
                  <c:v>105.97730821286</c:v>
                </c:pt>
                <c:pt idx="11">
                  <c:v>103.466701108606</c:v>
                </c:pt>
                <c:pt idx="12">
                  <c:v>106.237186635192</c:v>
                </c:pt>
                <c:pt idx="13">
                  <c:v>106.35473975889499</c:v>
                </c:pt>
                <c:pt idx="14">
                  <c:v>102.52697718537701</c:v>
                </c:pt>
                <c:pt idx="15">
                  <c:v>108.158774503346</c:v>
                </c:pt>
                <c:pt idx="16">
                  <c:v>122.119700285557</c:v>
                </c:pt>
                <c:pt idx="17">
                  <c:v>127.647511617725</c:v>
                </c:pt>
                <c:pt idx="18">
                  <c:v>125.090163702776</c:v>
                </c:pt>
                <c:pt idx="19">
                  <c:v>129.35974196764701</c:v>
                </c:pt>
                <c:pt idx="20">
                  <c:v>137.73699498778001</c:v>
                </c:pt>
                <c:pt idx="21">
                  <c:v>138.07472690522599</c:v>
                </c:pt>
                <c:pt idx="22">
                  <c:v>142.375410090342</c:v>
                </c:pt>
                <c:pt idx="23">
                  <c:v>155.58447801811701</c:v>
                </c:pt>
                <c:pt idx="24">
                  <c:v>161.273787547582</c:v>
                </c:pt>
                <c:pt idx="25">
                  <c:v>166.413664255002</c:v>
                </c:pt>
                <c:pt idx="26">
                  <c:v>178.83560673901499</c:v>
                </c:pt>
                <c:pt idx="27">
                  <c:v>189.90481221669</c:v>
                </c:pt>
                <c:pt idx="28">
                  <c:v>193.51687152247499</c:v>
                </c:pt>
                <c:pt idx="29">
                  <c:v>192.192568656481</c:v>
                </c:pt>
                <c:pt idx="30">
                  <c:v>196.09289499781499</c:v>
                </c:pt>
                <c:pt idx="31">
                  <c:v>198.65645816758499</c:v>
                </c:pt>
                <c:pt idx="32">
                  <c:v>182.93019113988601</c:v>
                </c:pt>
                <c:pt idx="33">
                  <c:v>173.67845420372399</c:v>
                </c:pt>
                <c:pt idx="34">
                  <c:v>176.68179157035499</c:v>
                </c:pt>
                <c:pt idx="35">
                  <c:v>173.03132472948801</c:v>
                </c:pt>
                <c:pt idx="36">
                  <c:v>156.97255697173901</c:v>
                </c:pt>
                <c:pt idx="37">
                  <c:v>131.309976430169</c:v>
                </c:pt>
                <c:pt idx="38">
                  <c:v>119.172129411222</c:v>
                </c:pt>
                <c:pt idx="39">
                  <c:v>123.960728640659</c:v>
                </c:pt>
                <c:pt idx="40">
                  <c:v>135.553333785658</c:v>
                </c:pt>
                <c:pt idx="41">
                  <c:v>142.00520753961001</c:v>
                </c:pt>
                <c:pt idx="42">
                  <c:v>140.62196383646599</c:v>
                </c:pt>
                <c:pt idx="43">
                  <c:v>143.92379984327101</c:v>
                </c:pt>
                <c:pt idx="44">
                  <c:v>151.74494925866</c:v>
                </c:pt>
                <c:pt idx="45">
                  <c:v>153.00904393194699</c:v>
                </c:pt>
                <c:pt idx="46">
                  <c:v>150.24465653679201</c:v>
                </c:pt>
                <c:pt idx="47">
                  <c:v>154.64846324123201</c:v>
                </c:pt>
                <c:pt idx="48">
                  <c:v>158.74155572841499</c:v>
                </c:pt>
                <c:pt idx="49">
                  <c:v>158.83372510656301</c:v>
                </c:pt>
                <c:pt idx="50">
                  <c:v>163.433436863965</c:v>
                </c:pt>
                <c:pt idx="51">
                  <c:v>170.17985705230399</c:v>
                </c:pt>
                <c:pt idx="52">
                  <c:v>175.20656430441201</c:v>
                </c:pt>
                <c:pt idx="53">
                  <c:v>184.20502913358499</c:v>
                </c:pt>
                <c:pt idx="54">
                  <c:v>192.73123838052001</c:v>
                </c:pt>
                <c:pt idx="55">
                  <c:v>191.45906510875099</c:v>
                </c:pt>
                <c:pt idx="56">
                  <c:v>183.92318899783399</c:v>
                </c:pt>
                <c:pt idx="57">
                  <c:v>181.30622403338</c:v>
                </c:pt>
                <c:pt idx="58">
                  <c:v>190.60097125919501</c:v>
                </c:pt>
                <c:pt idx="59">
                  <c:v>205.68942424329401</c:v>
                </c:pt>
                <c:pt idx="60">
                  <c:v>217.400946290333</c:v>
                </c:pt>
                <c:pt idx="61">
                  <c:v>227.23239140408799</c:v>
                </c:pt>
                <c:pt idx="62">
                  <c:v>227.83465460490299</c:v>
                </c:pt>
                <c:pt idx="63">
                  <c:v>220.10048023865099</c:v>
                </c:pt>
                <c:pt idx="64">
                  <c:v>217.49033814720599</c:v>
                </c:pt>
                <c:pt idx="65">
                  <c:v>214.57272726444899</c:v>
                </c:pt>
                <c:pt idx="66">
                  <c:v>212.73325825749899</c:v>
                </c:pt>
                <c:pt idx="67">
                  <c:v>212.36140412269</c:v>
                </c:pt>
                <c:pt idx="68">
                  <c:v>217.36865071773099</c:v>
                </c:pt>
                <c:pt idx="69">
                  <c:v>231.432494224659</c:v>
                </c:pt>
                <c:pt idx="70">
                  <c:v>235.74148661472401</c:v>
                </c:pt>
                <c:pt idx="71">
                  <c:v>242.70022037054201</c:v>
                </c:pt>
                <c:pt idx="72">
                  <c:v>253.454609712787</c:v>
                </c:pt>
                <c:pt idx="73">
                  <c:v>237.22455092515199</c:v>
                </c:pt>
                <c:pt idx="74">
                  <c:v>217.260747369293</c:v>
                </c:pt>
                <c:pt idx="75">
                  <c:v>215.22502832330201</c:v>
                </c:pt>
                <c:pt idx="76">
                  <c:v>228.86314681889999</c:v>
                </c:pt>
                <c:pt idx="77">
                  <c:v>241.805857828141</c:v>
                </c:pt>
                <c:pt idx="78">
                  <c:v>240.18219880254699</c:v>
                </c:pt>
                <c:pt idx="79">
                  <c:v>239.333115380484</c:v>
                </c:pt>
                <c:pt idx="80">
                  <c:v>240.7503542945</c:v>
                </c:pt>
                <c:pt idx="81">
                  <c:v>247.690846932901</c:v>
                </c:pt>
                <c:pt idx="82">
                  <c:v>256.02257016144199</c:v>
                </c:pt>
                <c:pt idx="83">
                  <c:v>252.64968566356001</c:v>
                </c:pt>
                <c:pt idx="84">
                  <c:v>244.59116365153699</c:v>
                </c:pt>
                <c:pt idx="85">
                  <c:v>255.49308280354799</c:v>
                </c:pt>
                <c:pt idx="86">
                  <c:v>286.73479299282099</c:v>
                </c:pt>
                <c:pt idx="87">
                  <c:v>294.54270922857199</c:v>
                </c:pt>
                <c:pt idx="88">
                  <c:v>272.15632191094397</c:v>
                </c:pt>
                <c:pt idx="89">
                  <c:v>256.73774355592099</c:v>
                </c:pt>
                <c:pt idx="90">
                  <c:v>248.35498283265801</c:v>
                </c:pt>
                <c:pt idx="91">
                  <c:v>254.15047198586001</c:v>
                </c:pt>
                <c:pt idx="92">
                  <c:v>261.27858376501899</c:v>
                </c:pt>
                <c:pt idx="93">
                  <c:v>256.98249566982503</c:v>
                </c:pt>
                <c:pt idx="94">
                  <c:v>267.01254376883003</c:v>
                </c:pt>
                <c:pt idx="95">
                  <c:v>267.11234337950401</c:v>
                </c:pt>
                <c:pt idx="96">
                  <c:v>244.98180797499401</c:v>
                </c:pt>
                <c:pt idx="97">
                  <c:v>230.314933729659</c:v>
                </c:pt>
                <c:pt idx="98">
                  <c:v>229.06845846383899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DA-4022-B70B-10D145FA0E67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Regional!$U$23:$U$121</c:f>
              <c:numCache>
                <c:formatCode>0</c:formatCode>
                <c:ptCount val="99"/>
                <c:pt idx="0">
                  <c:v>98.260052768268594</c:v>
                </c:pt>
                <c:pt idx="1">
                  <c:v>97.8953870115418</c:v>
                </c:pt>
                <c:pt idx="2">
                  <c:v>98.747200873143399</c:v>
                </c:pt>
                <c:pt idx="3">
                  <c:v>100</c:v>
                </c:pt>
                <c:pt idx="4">
                  <c:v>100.466772002509</c:v>
                </c:pt>
                <c:pt idx="5">
                  <c:v>99.611010531573697</c:v>
                </c:pt>
                <c:pt idx="6">
                  <c:v>98.061635319930403</c:v>
                </c:pt>
                <c:pt idx="7">
                  <c:v>99.001748983430502</c:v>
                </c:pt>
                <c:pt idx="8">
                  <c:v>102.382225601663</c:v>
                </c:pt>
                <c:pt idx="9">
                  <c:v>103.83061521010499</c:v>
                </c:pt>
                <c:pt idx="10">
                  <c:v>104.443126463637</c:v>
                </c:pt>
                <c:pt idx="11">
                  <c:v>107.527620277758</c:v>
                </c:pt>
                <c:pt idx="12">
                  <c:v>111.507894470135</c:v>
                </c:pt>
                <c:pt idx="13">
                  <c:v>113.01550036193299</c:v>
                </c:pt>
                <c:pt idx="14">
                  <c:v>111.850084701808</c:v>
                </c:pt>
                <c:pt idx="15">
                  <c:v>112.492110979949</c:v>
                </c:pt>
                <c:pt idx="16">
                  <c:v>116.57799315945</c:v>
                </c:pt>
                <c:pt idx="17">
                  <c:v>123.006010712093</c:v>
                </c:pt>
                <c:pt idx="18">
                  <c:v>129.203523339322</c:v>
                </c:pt>
                <c:pt idx="19">
                  <c:v>133.48289178353099</c:v>
                </c:pt>
                <c:pt idx="20">
                  <c:v>137.866595833508</c:v>
                </c:pt>
                <c:pt idx="21">
                  <c:v>144.95754196463801</c:v>
                </c:pt>
                <c:pt idx="22">
                  <c:v>153.69577389710699</c:v>
                </c:pt>
                <c:pt idx="23">
                  <c:v>157.52228209300401</c:v>
                </c:pt>
                <c:pt idx="24">
                  <c:v>157.88468969879</c:v>
                </c:pt>
                <c:pt idx="25">
                  <c:v>159.71416168880799</c:v>
                </c:pt>
                <c:pt idx="26">
                  <c:v>159.276311227185</c:v>
                </c:pt>
                <c:pt idx="27">
                  <c:v>158.50448826534799</c:v>
                </c:pt>
                <c:pt idx="28">
                  <c:v>161.53620393708599</c:v>
                </c:pt>
                <c:pt idx="29">
                  <c:v>164.53960905406001</c:v>
                </c:pt>
                <c:pt idx="30">
                  <c:v>164.31705293173101</c:v>
                </c:pt>
                <c:pt idx="31">
                  <c:v>162.136174247285</c:v>
                </c:pt>
                <c:pt idx="32">
                  <c:v>157.717754647021</c:v>
                </c:pt>
                <c:pt idx="33">
                  <c:v>152.828404927322</c:v>
                </c:pt>
                <c:pt idx="34">
                  <c:v>147.61508091220699</c:v>
                </c:pt>
                <c:pt idx="35">
                  <c:v>141.658924654674</c:v>
                </c:pt>
                <c:pt idx="36">
                  <c:v>132.57404026152901</c:v>
                </c:pt>
                <c:pt idx="37">
                  <c:v>120.90521624490199</c:v>
                </c:pt>
                <c:pt idx="38">
                  <c:v>113.674162854217</c:v>
                </c:pt>
                <c:pt idx="39">
                  <c:v>111.034734010864</c:v>
                </c:pt>
                <c:pt idx="40">
                  <c:v>111.34836060795401</c:v>
                </c:pt>
                <c:pt idx="41">
                  <c:v>116.768988301308</c:v>
                </c:pt>
                <c:pt idx="42">
                  <c:v>124.829463490123</c:v>
                </c:pt>
                <c:pt idx="43">
                  <c:v>129.14547112000301</c:v>
                </c:pt>
                <c:pt idx="44">
                  <c:v>128.87935658908401</c:v>
                </c:pt>
                <c:pt idx="45">
                  <c:v>126.97788513262699</c:v>
                </c:pt>
                <c:pt idx="46">
                  <c:v>128.13780557800499</c:v>
                </c:pt>
                <c:pt idx="47">
                  <c:v>130.75526117940501</c:v>
                </c:pt>
                <c:pt idx="48">
                  <c:v>131.21186238913299</c:v>
                </c:pt>
                <c:pt idx="49">
                  <c:v>132.668731102983</c:v>
                </c:pt>
                <c:pt idx="50">
                  <c:v>135.35596040008801</c:v>
                </c:pt>
                <c:pt idx="51">
                  <c:v>137.62742273192899</c:v>
                </c:pt>
                <c:pt idx="52">
                  <c:v>140.52451727318299</c:v>
                </c:pt>
                <c:pt idx="53">
                  <c:v>143.30064105087001</c:v>
                </c:pt>
                <c:pt idx="54">
                  <c:v>146.09895025749</c:v>
                </c:pt>
                <c:pt idx="55">
                  <c:v>149.301035181971</c:v>
                </c:pt>
                <c:pt idx="56">
                  <c:v>151.89155453536301</c:v>
                </c:pt>
                <c:pt idx="57">
                  <c:v>154.575002240533</c:v>
                </c:pt>
                <c:pt idx="58">
                  <c:v>157.55319720806801</c:v>
                </c:pt>
                <c:pt idx="59">
                  <c:v>161.659064724925</c:v>
                </c:pt>
                <c:pt idx="60">
                  <c:v>167.138588130801</c:v>
                </c:pt>
                <c:pt idx="61">
                  <c:v>170.807612810693</c:v>
                </c:pt>
                <c:pt idx="62">
                  <c:v>173.09028001412901</c:v>
                </c:pt>
                <c:pt idx="63">
                  <c:v>174.06548304554599</c:v>
                </c:pt>
                <c:pt idx="64">
                  <c:v>175.427083887218</c:v>
                </c:pt>
                <c:pt idx="65">
                  <c:v>180.737089925671</c:v>
                </c:pt>
                <c:pt idx="66">
                  <c:v>183.30970990620199</c:v>
                </c:pt>
                <c:pt idx="67">
                  <c:v>181.289437395769</c:v>
                </c:pt>
                <c:pt idx="68">
                  <c:v>182.115161927315</c:v>
                </c:pt>
                <c:pt idx="69">
                  <c:v>186.93056454958199</c:v>
                </c:pt>
                <c:pt idx="70">
                  <c:v>191.12121960017299</c:v>
                </c:pt>
                <c:pt idx="71">
                  <c:v>192.893195224674</c:v>
                </c:pt>
                <c:pt idx="72">
                  <c:v>195.14292246015</c:v>
                </c:pt>
                <c:pt idx="73">
                  <c:v>199.85410527146399</c:v>
                </c:pt>
                <c:pt idx="74">
                  <c:v>203.47222853662001</c:v>
                </c:pt>
                <c:pt idx="75">
                  <c:v>204.206446412742</c:v>
                </c:pt>
                <c:pt idx="76">
                  <c:v>207.383259916372</c:v>
                </c:pt>
                <c:pt idx="77">
                  <c:v>211.52284971986199</c:v>
                </c:pt>
                <c:pt idx="78">
                  <c:v>212.24773846741701</c:v>
                </c:pt>
                <c:pt idx="79">
                  <c:v>214.232781406942</c:v>
                </c:pt>
                <c:pt idx="80">
                  <c:v>218.792350039832</c:v>
                </c:pt>
                <c:pt idx="81">
                  <c:v>221.84707118039501</c:v>
                </c:pt>
                <c:pt idx="82">
                  <c:v>225.13352600997001</c:v>
                </c:pt>
                <c:pt idx="83">
                  <c:v>230.02507274443801</c:v>
                </c:pt>
                <c:pt idx="84">
                  <c:v>235.41898802223699</c:v>
                </c:pt>
                <c:pt idx="85">
                  <c:v>246.56528424106301</c:v>
                </c:pt>
                <c:pt idx="86">
                  <c:v>266.32041862991701</c:v>
                </c:pt>
                <c:pt idx="87">
                  <c:v>282.50434035729398</c:v>
                </c:pt>
                <c:pt idx="88">
                  <c:v>294.17960356989499</c:v>
                </c:pt>
                <c:pt idx="89">
                  <c:v>305.02468385207402</c:v>
                </c:pt>
                <c:pt idx="90">
                  <c:v>301.36162599785899</c:v>
                </c:pt>
                <c:pt idx="91">
                  <c:v>287.97385608294297</c:v>
                </c:pt>
                <c:pt idx="92">
                  <c:v>277.35497549786601</c:v>
                </c:pt>
                <c:pt idx="93">
                  <c:v>269.40199601006498</c:v>
                </c:pt>
                <c:pt idx="94">
                  <c:v>263.75031595330898</c:v>
                </c:pt>
                <c:pt idx="95">
                  <c:v>255.345240697213</c:v>
                </c:pt>
                <c:pt idx="96">
                  <c:v>246.36976403857301</c:v>
                </c:pt>
                <c:pt idx="97">
                  <c:v>247.37264619247699</c:v>
                </c:pt>
                <c:pt idx="98">
                  <c:v>251.068554732682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DA-4022-B70B-10D145FA0E67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Regional!$N$23:$N$121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Regional!$V$23:$V$121</c:f>
              <c:numCache>
                <c:formatCode>0</c:formatCode>
                <c:ptCount val="99"/>
                <c:pt idx="0">
                  <c:v>90.894220931584897</c:v>
                </c:pt>
                <c:pt idx="1">
                  <c:v>94.679370092102602</c:v>
                </c:pt>
                <c:pt idx="2">
                  <c:v>97.755931198397306</c:v>
                </c:pt>
                <c:pt idx="3">
                  <c:v>100</c:v>
                </c:pt>
                <c:pt idx="4">
                  <c:v>99.898018191640404</c:v>
                </c:pt>
                <c:pt idx="5">
                  <c:v>98.803066652335403</c:v>
                </c:pt>
                <c:pt idx="6">
                  <c:v>98.5334676457054</c:v>
                </c:pt>
                <c:pt idx="7">
                  <c:v>98.694581979982203</c:v>
                </c:pt>
                <c:pt idx="8">
                  <c:v>99.4592461007434</c:v>
                </c:pt>
                <c:pt idx="9">
                  <c:v>99.907369098589697</c:v>
                </c:pt>
                <c:pt idx="10">
                  <c:v>100.95779916875701</c:v>
                </c:pt>
                <c:pt idx="11">
                  <c:v>103.642199443076</c:v>
                </c:pt>
                <c:pt idx="12">
                  <c:v>106.691449605337</c:v>
                </c:pt>
                <c:pt idx="13">
                  <c:v>109.743322843654</c:v>
                </c:pt>
                <c:pt idx="14">
                  <c:v>110.780504400761</c:v>
                </c:pt>
                <c:pt idx="15">
                  <c:v>111.136736909273</c:v>
                </c:pt>
                <c:pt idx="16">
                  <c:v>115.30546214632599</c:v>
                </c:pt>
                <c:pt idx="17">
                  <c:v>121.880077683393</c:v>
                </c:pt>
                <c:pt idx="18">
                  <c:v>126.32309970296799</c:v>
                </c:pt>
                <c:pt idx="19">
                  <c:v>128.17717380037001</c:v>
                </c:pt>
                <c:pt idx="20">
                  <c:v>131.21983958694</c:v>
                </c:pt>
                <c:pt idx="21">
                  <c:v>136.30689183774999</c:v>
                </c:pt>
                <c:pt idx="22">
                  <c:v>141.565840772613</c:v>
                </c:pt>
                <c:pt idx="23">
                  <c:v>146.96450930778801</c:v>
                </c:pt>
                <c:pt idx="24">
                  <c:v>152.07675667793001</c:v>
                </c:pt>
                <c:pt idx="25">
                  <c:v>155.22701895114599</c:v>
                </c:pt>
                <c:pt idx="26">
                  <c:v>157.83634448501601</c:v>
                </c:pt>
                <c:pt idx="27">
                  <c:v>161.98565908561301</c:v>
                </c:pt>
                <c:pt idx="28">
                  <c:v>167.99090994376499</c:v>
                </c:pt>
                <c:pt idx="29">
                  <c:v>175.13007913932299</c:v>
                </c:pt>
                <c:pt idx="30">
                  <c:v>177.298051675626</c:v>
                </c:pt>
                <c:pt idx="31">
                  <c:v>171.916603968929</c:v>
                </c:pt>
                <c:pt idx="32">
                  <c:v>166.830696892942</c:v>
                </c:pt>
                <c:pt idx="33">
                  <c:v>164.922417918397</c:v>
                </c:pt>
                <c:pt idx="34">
                  <c:v>160.435734956771</c:v>
                </c:pt>
                <c:pt idx="35">
                  <c:v>152.59063784998901</c:v>
                </c:pt>
                <c:pt idx="36">
                  <c:v>138.91894366451601</c:v>
                </c:pt>
                <c:pt idx="37">
                  <c:v>126.346273227045</c:v>
                </c:pt>
                <c:pt idx="38">
                  <c:v>118.151518482635</c:v>
                </c:pt>
                <c:pt idx="39">
                  <c:v>109.884318130303</c:v>
                </c:pt>
                <c:pt idx="40">
                  <c:v>110.40913456129999</c:v>
                </c:pt>
                <c:pt idx="41">
                  <c:v>118.24378715342699</c:v>
                </c:pt>
                <c:pt idx="42">
                  <c:v>120.493912843987</c:v>
                </c:pt>
                <c:pt idx="43">
                  <c:v>120.246758035062</c:v>
                </c:pt>
                <c:pt idx="44">
                  <c:v>123.346858500274</c:v>
                </c:pt>
                <c:pt idx="45">
                  <c:v>126.11623924934599</c:v>
                </c:pt>
                <c:pt idx="46">
                  <c:v>128.213431623335</c:v>
                </c:pt>
                <c:pt idx="47">
                  <c:v>130.422256424528</c:v>
                </c:pt>
                <c:pt idx="48">
                  <c:v>131.18386148351601</c:v>
                </c:pt>
                <c:pt idx="49">
                  <c:v>133.61705180800999</c:v>
                </c:pt>
                <c:pt idx="50">
                  <c:v>137.70130882222799</c:v>
                </c:pt>
                <c:pt idx="51">
                  <c:v>139.28759197489501</c:v>
                </c:pt>
                <c:pt idx="52">
                  <c:v>142.492353712533</c:v>
                </c:pt>
                <c:pt idx="53">
                  <c:v>147.73919901278001</c:v>
                </c:pt>
                <c:pt idx="54">
                  <c:v>151.57852027777901</c:v>
                </c:pt>
                <c:pt idx="55">
                  <c:v>155.232200576721</c:v>
                </c:pt>
                <c:pt idx="56">
                  <c:v>159.724770179411</c:v>
                </c:pt>
                <c:pt idx="57">
                  <c:v>166.25885980869501</c:v>
                </c:pt>
                <c:pt idx="58">
                  <c:v>171.341618434097</c:v>
                </c:pt>
                <c:pt idx="59">
                  <c:v>174.208544850376</c:v>
                </c:pt>
                <c:pt idx="60">
                  <c:v>178.98991696991999</c:v>
                </c:pt>
                <c:pt idx="61">
                  <c:v>182.67593893586599</c:v>
                </c:pt>
                <c:pt idx="62">
                  <c:v>184.33944007284501</c:v>
                </c:pt>
                <c:pt idx="63">
                  <c:v>186.812829887627</c:v>
                </c:pt>
                <c:pt idx="64">
                  <c:v>190.42269276280601</c:v>
                </c:pt>
                <c:pt idx="65">
                  <c:v>196.698207827776</c:v>
                </c:pt>
                <c:pt idx="66">
                  <c:v>203.78167633572099</c:v>
                </c:pt>
                <c:pt idx="67">
                  <c:v>206.44400600162001</c:v>
                </c:pt>
                <c:pt idx="68">
                  <c:v>206.98459082103</c:v>
                </c:pt>
                <c:pt idx="69">
                  <c:v>210.74687552090799</c:v>
                </c:pt>
                <c:pt idx="70">
                  <c:v>216.27148885005599</c:v>
                </c:pt>
                <c:pt idx="71">
                  <c:v>220.907998975971</c:v>
                </c:pt>
                <c:pt idx="72">
                  <c:v>222.42804848194501</c:v>
                </c:pt>
                <c:pt idx="73">
                  <c:v>225.125506297589</c:v>
                </c:pt>
                <c:pt idx="74">
                  <c:v>231.53732215457799</c:v>
                </c:pt>
                <c:pt idx="75">
                  <c:v>237.30043750404201</c:v>
                </c:pt>
                <c:pt idx="76">
                  <c:v>243.142092672936</c:v>
                </c:pt>
                <c:pt idx="77">
                  <c:v>248.85666821924301</c:v>
                </c:pt>
                <c:pt idx="78">
                  <c:v>251.082663687755</c:v>
                </c:pt>
                <c:pt idx="79">
                  <c:v>250.665369653623</c:v>
                </c:pt>
                <c:pt idx="80">
                  <c:v>251.64138034479899</c:v>
                </c:pt>
                <c:pt idx="81">
                  <c:v>252.55507854056401</c:v>
                </c:pt>
                <c:pt idx="82">
                  <c:v>260.85652364990199</c:v>
                </c:pt>
                <c:pt idx="83">
                  <c:v>272.51473191771299</c:v>
                </c:pt>
                <c:pt idx="84">
                  <c:v>277.75081331623602</c:v>
                </c:pt>
                <c:pt idx="85">
                  <c:v>287.01676823160102</c:v>
                </c:pt>
                <c:pt idx="86">
                  <c:v>303.92011684197303</c:v>
                </c:pt>
                <c:pt idx="87">
                  <c:v>320.98144823326498</c:v>
                </c:pt>
                <c:pt idx="88">
                  <c:v>332.29824616448599</c:v>
                </c:pt>
                <c:pt idx="89">
                  <c:v>343.57633193679402</c:v>
                </c:pt>
                <c:pt idx="90">
                  <c:v>342.89079325740897</c:v>
                </c:pt>
                <c:pt idx="91">
                  <c:v>320.25877712369999</c:v>
                </c:pt>
                <c:pt idx="92">
                  <c:v>304.29024275718098</c:v>
                </c:pt>
                <c:pt idx="93">
                  <c:v>309.78094815561002</c:v>
                </c:pt>
                <c:pt idx="94">
                  <c:v>302.65508596514002</c:v>
                </c:pt>
                <c:pt idx="95">
                  <c:v>278.38084687356201</c:v>
                </c:pt>
                <c:pt idx="96">
                  <c:v>266.57815802985698</c:v>
                </c:pt>
                <c:pt idx="97">
                  <c:v>263.24728936704003</c:v>
                </c:pt>
                <c:pt idx="98">
                  <c:v>261.967804148516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DA-4022-B70B-10D145FA0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RegionalPropertyType!$O$6:$O$104</c:f>
              <c:numCache>
                <c:formatCode>0</c:formatCode>
                <c:ptCount val="99"/>
                <c:pt idx="0">
                  <c:v>90.085615437926705</c:v>
                </c:pt>
                <c:pt idx="1">
                  <c:v>94.061831407579504</c:v>
                </c:pt>
                <c:pt idx="2">
                  <c:v>98.200004991477002</c:v>
                </c:pt>
                <c:pt idx="3">
                  <c:v>100</c:v>
                </c:pt>
                <c:pt idx="4">
                  <c:v>100.248921326128</c:v>
                </c:pt>
                <c:pt idx="5">
                  <c:v>100.797000909026</c:v>
                </c:pt>
                <c:pt idx="6">
                  <c:v>102.502682996069</c:v>
                </c:pt>
                <c:pt idx="7">
                  <c:v>104.471819336957</c:v>
                </c:pt>
                <c:pt idx="8">
                  <c:v>104.841799605858</c:v>
                </c:pt>
                <c:pt idx="9">
                  <c:v>104.29124377455</c:v>
                </c:pt>
                <c:pt idx="10">
                  <c:v>103.760182337909</c:v>
                </c:pt>
                <c:pt idx="11">
                  <c:v>105.27870494945201</c:v>
                </c:pt>
                <c:pt idx="12">
                  <c:v>109.857762604131</c:v>
                </c:pt>
                <c:pt idx="13">
                  <c:v>113.06735361915</c:v>
                </c:pt>
                <c:pt idx="14">
                  <c:v>112.17350788715299</c:v>
                </c:pt>
                <c:pt idx="15">
                  <c:v>112.30870987377</c:v>
                </c:pt>
                <c:pt idx="16">
                  <c:v>116.50392865823601</c:v>
                </c:pt>
                <c:pt idx="17">
                  <c:v>121.022126205435</c:v>
                </c:pt>
                <c:pt idx="18">
                  <c:v>121.410360277314</c:v>
                </c:pt>
                <c:pt idx="19">
                  <c:v>120.328485533513</c:v>
                </c:pt>
                <c:pt idx="20">
                  <c:v>121.552345814874</c:v>
                </c:pt>
                <c:pt idx="21">
                  <c:v>125.04709182144001</c:v>
                </c:pt>
                <c:pt idx="22">
                  <c:v>129.11902509702799</c:v>
                </c:pt>
                <c:pt idx="23">
                  <c:v>129.987405621237</c:v>
                </c:pt>
                <c:pt idx="24">
                  <c:v>126.683275959242</c:v>
                </c:pt>
                <c:pt idx="25">
                  <c:v>123.406912783317</c:v>
                </c:pt>
                <c:pt idx="26">
                  <c:v>125.305477801553</c:v>
                </c:pt>
                <c:pt idx="27">
                  <c:v>128.442726704737</c:v>
                </c:pt>
                <c:pt idx="28">
                  <c:v>129.12454292542799</c:v>
                </c:pt>
                <c:pt idx="29">
                  <c:v>130.33698916844801</c:v>
                </c:pt>
                <c:pt idx="30">
                  <c:v>129.98520363187399</c:v>
                </c:pt>
                <c:pt idx="31">
                  <c:v>127.695282459034</c:v>
                </c:pt>
                <c:pt idx="32">
                  <c:v>123.979633519904</c:v>
                </c:pt>
                <c:pt idx="33">
                  <c:v>118.45023057314199</c:v>
                </c:pt>
                <c:pt idx="34">
                  <c:v>112.173956109638</c:v>
                </c:pt>
                <c:pt idx="35">
                  <c:v>105.76847621947699</c:v>
                </c:pt>
                <c:pt idx="36">
                  <c:v>97.692303487579693</c:v>
                </c:pt>
                <c:pt idx="37">
                  <c:v>91.832748955243304</c:v>
                </c:pt>
                <c:pt idx="38">
                  <c:v>92.2632400127208</c:v>
                </c:pt>
                <c:pt idx="39">
                  <c:v>92.451718370554602</c:v>
                </c:pt>
                <c:pt idx="40">
                  <c:v>88.390087485862793</c:v>
                </c:pt>
                <c:pt idx="41">
                  <c:v>84.507339450161695</c:v>
                </c:pt>
                <c:pt idx="42">
                  <c:v>81.485710168815899</c:v>
                </c:pt>
                <c:pt idx="43">
                  <c:v>78.386738424827897</c:v>
                </c:pt>
                <c:pt idx="44">
                  <c:v>77.209055137221398</c:v>
                </c:pt>
                <c:pt idx="45">
                  <c:v>78.654310414441099</c:v>
                </c:pt>
                <c:pt idx="46">
                  <c:v>80.021061470224396</c:v>
                </c:pt>
                <c:pt idx="47">
                  <c:v>79.5869234367985</c:v>
                </c:pt>
                <c:pt idx="48">
                  <c:v>77.711947474250493</c:v>
                </c:pt>
                <c:pt idx="49">
                  <c:v>74.966705903019403</c:v>
                </c:pt>
                <c:pt idx="50">
                  <c:v>74.519810579735804</c:v>
                </c:pt>
                <c:pt idx="51">
                  <c:v>76.222258044010104</c:v>
                </c:pt>
                <c:pt idx="52">
                  <c:v>78.108758936296496</c:v>
                </c:pt>
                <c:pt idx="53">
                  <c:v>79.837066027588506</c:v>
                </c:pt>
                <c:pt idx="54">
                  <c:v>81.118854528373404</c:v>
                </c:pt>
                <c:pt idx="55">
                  <c:v>82.198807634937495</c:v>
                </c:pt>
                <c:pt idx="56">
                  <c:v>83.470693319307003</c:v>
                </c:pt>
                <c:pt idx="57">
                  <c:v>85.240726415557205</c:v>
                </c:pt>
                <c:pt idx="58">
                  <c:v>87.736449242976605</c:v>
                </c:pt>
                <c:pt idx="59">
                  <c:v>89.811269298938399</c:v>
                </c:pt>
                <c:pt idx="60">
                  <c:v>90.123055149773606</c:v>
                </c:pt>
                <c:pt idx="61">
                  <c:v>90.378003189662707</c:v>
                </c:pt>
                <c:pt idx="62">
                  <c:v>91.368240388970605</c:v>
                </c:pt>
                <c:pt idx="63">
                  <c:v>91.398127132220097</c:v>
                </c:pt>
                <c:pt idx="64">
                  <c:v>91.191573424047903</c:v>
                </c:pt>
                <c:pt idx="65">
                  <c:v>92.761854883873298</c:v>
                </c:pt>
                <c:pt idx="66">
                  <c:v>95.493716172697603</c:v>
                </c:pt>
                <c:pt idx="67">
                  <c:v>98.767300031979701</c:v>
                </c:pt>
                <c:pt idx="68">
                  <c:v>104.976189893757</c:v>
                </c:pt>
                <c:pt idx="69">
                  <c:v>113.05522831691199</c:v>
                </c:pt>
                <c:pt idx="70">
                  <c:v>112.221580126219</c:v>
                </c:pt>
                <c:pt idx="71">
                  <c:v>106.743391461614</c:v>
                </c:pt>
                <c:pt idx="72">
                  <c:v>107.019390512909</c:v>
                </c:pt>
                <c:pt idx="73">
                  <c:v>111.156713436088</c:v>
                </c:pt>
                <c:pt idx="74">
                  <c:v>113.184689903896</c:v>
                </c:pt>
                <c:pt idx="75">
                  <c:v>112.530247549385</c:v>
                </c:pt>
                <c:pt idx="76">
                  <c:v>114.427208335595</c:v>
                </c:pt>
                <c:pt idx="77">
                  <c:v>116.90935540483601</c:v>
                </c:pt>
                <c:pt idx="78">
                  <c:v>116.625746855006</c:v>
                </c:pt>
                <c:pt idx="79">
                  <c:v>115.588108669585</c:v>
                </c:pt>
                <c:pt idx="80">
                  <c:v>115.36616897411299</c:v>
                </c:pt>
                <c:pt idx="81">
                  <c:v>112.54194626866099</c:v>
                </c:pt>
                <c:pt idx="82">
                  <c:v>114.095749431247</c:v>
                </c:pt>
                <c:pt idx="83">
                  <c:v>120.299384136146</c:v>
                </c:pt>
                <c:pt idx="84">
                  <c:v>122.84757587441101</c:v>
                </c:pt>
                <c:pt idx="85">
                  <c:v>125.04190356019799</c:v>
                </c:pt>
                <c:pt idx="86">
                  <c:v>128.893800498166</c:v>
                </c:pt>
                <c:pt idx="87">
                  <c:v>132.23505368513801</c:v>
                </c:pt>
                <c:pt idx="88">
                  <c:v>135.36185748798999</c:v>
                </c:pt>
                <c:pt idx="89">
                  <c:v>138.58616366376901</c:v>
                </c:pt>
                <c:pt idx="90">
                  <c:v>132.56274019522999</c:v>
                </c:pt>
                <c:pt idx="91">
                  <c:v>125.428043559439</c:v>
                </c:pt>
                <c:pt idx="92">
                  <c:v>128.317789205179</c:v>
                </c:pt>
                <c:pt idx="93">
                  <c:v>133.962715730268</c:v>
                </c:pt>
                <c:pt idx="94">
                  <c:v>131.04706332823</c:v>
                </c:pt>
                <c:pt idx="95">
                  <c:v>124.22150083914801</c:v>
                </c:pt>
                <c:pt idx="96">
                  <c:v>125.519370428161</c:v>
                </c:pt>
                <c:pt idx="97">
                  <c:v>130.617417374963</c:v>
                </c:pt>
                <c:pt idx="98">
                  <c:v>128.550855011653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D-4653-B04C-623A759C37EB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RegionalPropertyType!$P$6:$P$104</c:f>
              <c:numCache>
                <c:formatCode>0</c:formatCode>
                <c:ptCount val="99"/>
                <c:pt idx="0">
                  <c:v>95.286048120093596</c:v>
                </c:pt>
                <c:pt idx="1">
                  <c:v>98.399364861379198</c:v>
                </c:pt>
                <c:pt idx="2">
                  <c:v>99.724680063490993</c:v>
                </c:pt>
                <c:pt idx="3">
                  <c:v>100</c:v>
                </c:pt>
                <c:pt idx="4">
                  <c:v>102.173795353644</c:v>
                </c:pt>
                <c:pt idx="5">
                  <c:v>104.44100369848999</c:v>
                </c:pt>
                <c:pt idx="6">
                  <c:v>104.620299184098</c:v>
                </c:pt>
                <c:pt idx="7">
                  <c:v>103.90606860289201</c:v>
                </c:pt>
                <c:pt idx="8">
                  <c:v>103.34845156919501</c:v>
                </c:pt>
                <c:pt idx="9">
                  <c:v>104.57184429021601</c:v>
                </c:pt>
                <c:pt idx="10">
                  <c:v>108.082197189743</c:v>
                </c:pt>
                <c:pt idx="11">
                  <c:v>109.787076727472</c:v>
                </c:pt>
                <c:pt idx="12">
                  <c:v>109.224406256656</c:v>
                </c:pt>
                <c:pt idx="13">
                  <c:v>109.80071177292299</c:v>
                </c:pt>
                <c:pt idx="14">
                  <c:v>111.543242966623</c:v>
                </c:pt>
                <c:pt idx="15">
                  <c:v>113.514943031908</c:v>
                </c:pt>
                <c:pt idx="16">
                  <c:v>115.104285608984</c:v>
                </c:pt>
                <c:pt idx="17">
                  <c:v>113.896562399139</c:v>
                </c:pt>
                <c:pt idx="18">
                  <c:v>110.91594424681099</c:v>
                </c:pt>
                <c:pt idx="19">
                  <c:v>111.916535718056</c:v>
                </c:pt>
                <c:pt idx="20">
                  <c:v>119.15015787422701</c:v>
                </c:pt>
                <c:pt idx="21">
                  <c:v>126.757513794247</c:v>
                </c:pt>
                <c:pt idx="22">
                  <c:v>127.346592501402</c:v>
                </c:pt>
                <c:pt idx="23">
                  <c:v>126.238022229946</c:v>
                </c:pt>
                <c:pt idx="24">
                  <c:v>127.195815409025</c:v>
                </c:pt>
                <c:pt idx="25">
                  <c:v>128.66183450117501</c:v>
                </c:pt>
                <c:pt idx="26">
                  <c:v>130.944244196809</c:v>
                </c:pt>
                <c:pt idx="27">
                  <c:v>131.17461336767201</c:v>
                </c:pt>
                <c:pt idx="28">
                  <c:v>128.705362176991</c:v>
                </c:pt>
                <c:pt idx="29">
                  <c:v>125.766671194056</c:v>
                </c:pt>
                <c:pt idx="30">
                  <c:v>124.46349426835801</c:v>
                </c:pt>
                <c:pt idx="31">
                  <c:v>124.73968329151499</c:v>
                </c:pt>
                <c:pt idx="32">
                  <c:v>124.974563742564</c:v>
                </c:pt>
                <c:pt idx="33">
                  <c:v>124.985511120268</c:v>
                </c:pt>
                <c:pt idx="34">
                  <c:v>118.760538101075</c:v>
                </c:pt>
                <c:pt idx="35">
                  <c:v>110.142660342045</c:v>
                </c:pt>
                <c:pt idx="36">
                  <c:v>105.550215345155</c:v>
                </c:pt>
                <c:pt idx="37">
                  <c:v>104.12791720080099</c:v>
                </c:pt>
                <c:pt idx="38">
                  <c:v>100.671023403907</c:v>
                </c:pt>
                <c:pt idx="39">
                  <c:v>94.682784868834503</c:v>
                </c:pt>
                <c:pt idx="40">
                  <c:v>92.059769854543404</c:v>
                </c:pt>
                <c:pt idx="41">
                  <c:v>91.9587987391116</c:v>
                </c:pt>
                <c:pt idx="42">
                  <c:v>89.849090038451806</c:v>
                </c:pt>
                <c:pt idx="43">
                  <c:v>86.213001113473695</c:v>
                </c:pt>
                <c:pt idx="44">
                  <c:v>86.513183325681197</c:v>
                </c:pt>
                <c:pt idx="45">
                  <c:v>90.126251280340796</c:v>
                </c:pt>
                <c:pt idx="46">
                  <c:v>89.390194658270303</c:v>
                </c:pt>
                <c:pt idx="47">
                  <c:v>86.236655961261903</c:v>
                </c:pt>
                <c:pt idx="48">
                  <c:v>85.934044355094201</c:v>
                </c:pt>
                <c:pt idx="49">
                  <c:v>86.152120418884607</c:v>
                </c:pt>
                <c:pt idx="50">
                  <c:v>87.145344846118604</c:v>
                </c:pt>
                <c:pt idx="51">
                  <c:v>87.741105214993695</c:v>
                </c:pt>
                <c:pt idx="52">
                  <c:v>88.031800254678899</c:v>
                </c:pt>
                <c:pt idx="53">
                  <c:v>90.109419590877195</c:v>
                </c:pt>
                <c:pt idx="54">
                  <c:v>91.916502056468701</c:v>
                </c:pt>
                <c:pt idx="55">
                  <c:v>93.128461383970404</c:v>
                </c:pt>
                <c:pt idx="56">
                  <c:v>97.646831637867393</c:v>
                </c:pt>
                <c:pt idx="57">
                  <c:v>103.353329058165</c:v>
                </c:pt>
                <c:pt idx="58">
                  <c:v>104.204020950901</c:v>
                </c:pt>
                <c:pt idx="59">
                  <c:v>103.693025829974</c:v>
                </c:pt>
                <c:pt idx="60">
                  <c:v>106.40563815764</c:v>
                </c:pt>
                <c:pt idx="61">
                  <c:v>110.863969193896</c:v>
                </c:pt>
                <c:pt idx="62">
                  <c:v>111.832907972714</c:v>
                </c:pt>
                <c:pt idx="63">
                  <c:v>110.93516981180601</c:v>
                </c:pt>
                <c:pt idx="64">
                  <c:v>115.303092971716</c:v>
                </c:pt>
                <c:pt idx="65">
                  <c:v>121.33907425652301</c:v>
                </c:pt>
                <c:pt idx="66">
                  <c:v>121.257453007964</c:v>
                </c:pt>
                <c:pt idx="67">
                  <c:v>119.94113819341599</c:v>
                </c:pt>
                <c:pt idx="68">
                  <c:v>125.40571030906401</c:v>
                </c:pt>
                <c:pt idx="69">
                  <c:v>133.900766070418</c:v>
                </c:pt>
                <c:pt idx="70">
                  <c:v>138.477397694644</c:v>
                </c:pt>
                <c:pt idx="71">
                  <c:v>139.17268030943899</c:v>
                </c:pt>
                <c:pt idx="72">
                  <c:v>139.80450873864299</c:v>
                </c:pt>
                <c:pt idx="73">
                  <c:v>141.20406266517</c:v>
                </c:pt>
                <c:pt idx="74">
                  <c:v>144.55043119596601</c:v>
                </c:pt>
                <c:pt idx="75">
                  <c:v>148.02370373931601</c:v>
                </c:pt>
                <c:pt idx="76">
                  <c:v>149.83443154874999</c:v>
                </c:pt>
                <c:pt idx="77">
                  <c:v>151.60753316274599</c:v>
                </c:pt>
                <c:pt idx="78">
                  <c:v>154.913564850288</c:v>
                </c:pt>
                <c:pt idx="79">
                  <c:v>158.327111941716</c:v>
                </c:pt>
                <c:pt idx="80">
                  <c:v>160.60389081941301</c:v>
                </c:pt>
                <c:pt idx="81">
                  <c:v>163.446071693958</c:v>
                </c:pt>
                <c:pt idx="82">
                  <c:v>165.56233487396699</c:v>
                </c:pt>
                <c:pt idx="83">
                  <c:v>168.425445927715</c:v>
                </c:pt>
                <c:pt idx="84">
                  <c:v>176.267507007977</c:v>
                </c:pt>
                <c:pt idx="85">
                  <c:v>186.93050998095899</c:v>
                </c:pt>
                <c:pt idx="86">
                  <c:v>194.156567818686</c:v>
                </c:pt>
                <c:pt idx="87">
                  <c:v>197.82414832882699</c:v>
                </c:pt>
                <c:pt idx="88">
                  <c:v>206.51766816661899</c:v>
                </c:pt>
                <c:pt idx="89">
                  <c:v>223.30120230021001</c:v>
                </c:pt>
                <c:pt idx="90">
                  <c:v>229.72856347223001</c:v>
                </c:pt>
                <c:pt idx="91">
                  <c:v>223.59965005197199</c:v>
                </c:pt>
                <c:pt idx="92">
                  <c:v>223.147724711568</c:v>
                </c:pt>
                <c:pt idx="93">
                  <c:v>229.825156005579</c:v>
                </c:pt>
                <c:pt idx="94">
                  <c:v>240.12580743886099</c:v>
                </c:pt>
                <c:pt idx="95">
                  <c:v>250.086370836756</c:v>
                </c:pt>
                <c:pt idx="96">
                  <c:v>255.269899432264</c:v>
                </c:pt>
                <c:pt idx="97">
                  <c:v>247.58738806551099</c:v>
                </c:pt>
                <c:pt idx="98">
                  <c:v>242.92716786198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9D-4653-B04C-623A759C37EB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RegionalPropertyType!$Q$6:$Q$104</c:f>
              <c:numCache>
                <c:formatCode>0</c:formatCode>
                <c:ptCount val="99"/>
                <c:pt idx="0">
                  <c:v>93.980957698684506</c:v>
                </c:pt>
                <c:pt idx="1">
                  <c:v>95.192236159659302</c:v>
                </c:pt>
                <c:pt idx="2">
                  <c:v>98.990595542580905</c:v>
                </c:pt>
                <c:pt idx="3">
                  <c:v>100</c:v>
                </c:pt>
                <c:pt idx="4">
                  <c:v>99.907565913937006</c:v>
                </c:pt>
                <c:pt idx="5">
                  <c:v>104.672701868831</c:v>
                </c:pt>
                <c:pt idx="6">
                  <c:v>111.64078805390299</c:v>
                </c:pt>
                <c:pt idx="7">
                  <c:v>114.442070764192</c:v>
                </c:pt>
                <c:pt idx="8">
                  <c:v>114.645886941551</c:v>
                </c:pt>
                <c:pt idx="9">
                  <c:v>115.586926018152</c:v>
                </c:pt>
                <c:pt idx="10">
                  <c:v>118.069815468203</c:v>
                </c:pt>
                <c:pt idx="11">
                  <c:v>121.122582721274</c:v>
                </c:pt>
                <c:pt idx="12">
                  <c:v>125.03888849161</c:v>
                </c:pt>
                <c:pt idx="13">
                  <c:v>130.08588073661301</c:v>
                </c:pt>
                <c:pt idx="14">
                  <c:v>133.306544315889</c:v>
                </c:pt>
                <c:pt idx="15">
                  <c:v>136.593982947233</c:v>
                </c:pt>
                <c:pt idx="16">
                  <c:v>141.03512889793399</c:v>
                </c:pt>
                <c:pt idx="17">
                  <c:v>142.72002737522101</c:v>
                </c:pt>
                <c:pt idx="18">
                  <c:v>143.849046864483</c:v>
                </c:pt>
                <c:pt idx="19">
                  <c:v>148.033484995393</c:v>
                </c:pt>
                <c:pt idx="20">
                  <c:v>155.15737375404299</c:v>
                </c:pt>
                <c:pt idx="21">
                  <c:v>162.35228498646501</c:v>
                </c:pt>
                <c:pt idx="22">
                  <c:v>161.801935378427</c:v>
                </c:pt>
                <c:pt idx="23">
                  <c:v>159.02733773974299</c:v>
                </c:pt>
                <c:pt idx="24">
                  <c:v>158.338025317383</c:v>
                </c:pt>
                <c:pt idx="25">
                  <c:v>154.615481321696</c:v>
                </c:pt>
                <c:pt idx="26">
                  <c:v>153.571298022967</c:v>
                </c:pt>
                <c:pt idx="27">
                  <c:v>157.22049597652099</c:v>
                </c:pt>
                <c:pt idx="28">
                  <c:v>159.28138884734699</c:v>
                </c:pt>
                <c:pt idx="29">
                  <c:v>156.042322845988</c:v>
                </c:pt>
                <c:pt idx="30">
                  <c:v>151.082522364292</c:v>
                </c:pt>
                <c:pt idx="31">
                  <c:v>147.319687338308</c:v>
                </c:pt>
                <c:pt idx="32">
                  <c:v>142.16050083980801</c:v>
                </c:pt>
                <c:pt idx="33">
                  <c:v>139.107215457904</c:v>
                </c:pt>
                <c:pt idx="34">
                  <c:v>133.339796916663</c:v>
                </c:pt>
                <c:pt idx="35">
                  <c:v>123.658326779231</c:v>
                </c:pt>
                <c:pt idx="36">
                  <c:v>118.127897707676</c:v>
                </c:pt>
                <c:pt idx="37">
                  <c:v>117.883047395612</c:v>
                </c:pt>
                <c:pt idx="38">
                  <c:v>117.366355251719</c:v>
                </c:pt>
                <c:pt idx="39">
                  <c:v>113.67888877695501</c:v>
                </c:pt>
                <c:pt idx="40">
                  <c:v>109.67627293467299</c:v>
                </c:pt>
                <c:pt idx="41">
                  <c:v>105.673779172576</c:v>
                </c:pt>
                <c:pt idx="42">
                  <c:v>103.560608364929</c:v>
                </c:pt>
                <c:pt idx="43">
                  <c:v>103.08109796298</c:v>
                </c:pt>
                <c:pt idx="44">
                  <c:v>102.59533005596499</c:v>
                </c:pt>
                <c:pt idx="45">
                  <c:v>101.50110389693</c:v>
                </c:pt>
                <c:pt idx="46">
                  <c:v>100.28473547231501</c:v>
                </c:pt>
                <c:pt idx="47">
                  <c:v>99.485397175806497</c:v>
                </c:pt>
                <c:pt idx="48">
                  <c:v>97.335118730040307</c:v>
                </c:pt>
                <c:pt idx="49">
                  <c:v>96.286354161277202</c:v>
                </c:pt>
                <c:pt idx="50">
                  <c:v>100.046601097928</c:v>
                </c:pt>
                <c:pt idx="51">
                  <c:v>102.894227824398</c:v>
                </c:pt>
                <c:pt idx="52">
                  <c:v>102.322749591196</c:v>
                </c:pt>
                <c:pt idx="53">
                  <c:v>103.753823066262</c:v>
                </c:pt>
                <c:pt idx="54">
                  <c:v>107.02754060105801</c:v>
                </c:pt>
                <c:pt idx="55">
                  <c:v>108.74862121924301</c:v>
                </c:pt>
                <c:pt idx="56">
                  <c:v>109.757866713597</c:v>
                </c:pt>
                <c:pt idx="57">
                  <c:v>112.955487769416</c:v>
                </c:pt>
                <c:pt idx="58">
                  <c:v>115.866043195298</c:v>
                </c:pt>
                <c:pt idx="59">
                  <c:v>116.504178259985</c:v>
                </c:pt>
                <c:pt idx="60">
                  <c:v>118.641210171582</c:v>
                </c:pt>
                <c:pt idx="61">
                  <c:v>120.912566389079</c:v>
                </c:pt>
                <c:pt idx="62">
                  <c:v>120.220030551279</c:v>
                </c:pt>
                <c:pt idx="63">
                  <c:v>120.687296556752</c:v>
                </c:pt>
                <c:pt idx="64">
                  <c:v>124.023004773156</c:v>
                </c:pt>
                <c:pt idx="65">
                  <c:v>128.53545227655701</c:v>
                </c:pt>
                <c:pt idx="66">
                  <c:v>132.46673076777299</c:v>
                </c:pt>
                <c:pt idx="67">
                  <c:v>135.08413701601501</c:v>
                </c:pt>
                <c:pt idx="68">
                  <c:v>137.77232495710899</c:v>
                </c:pt>
                <c:pt idx="69">
                  <c:v>139.883378377898</c:v>
                </c:pt>
                <c:pt idx="70">
                  <c:v>142.362511160075</c:v>
                </c:pt>
                <c:pt idx="71">
                  <c:v>144.662080510842</c:v>
                </c:pt>
                <c:pt idx="72">
                  <c:v>144.71633114884099</c:v>
                </c:pt>
                <c:pt idx="73">
                  <c:v>143.73579761541501</c:v>
                </c:pt>
                <c:pt idx="74">
                  <c:v>146.48216272706</c:v>
                </c:pt>
                <c:pt idx="75">
                  <c:v>149.796244960309</c:v>
                </c:pt>
                <c:pt idx="76">
                  <c:v>148.544980560471</c:v>
                </c:pt>
                <c:pt idx="77">
                  <c:v>147.04277773129701</c:v>
                </c:pt>
                <c:pt idx="78">
                  <c:v>146.28963041938599</c:v>
                </c:pt>
                <c:pt idx="79">
                  <c:v>146.13139514249301</c:v>
                </c:pt>
                <c:pt idx="80">
                  <c:v>145.63901188615301</c:v>
                </c:pt>
                <c:pt idx="81">
                  <c:v>144.29717175853199</c:v>
                </c:pt>
                <c:pt idx="82">
                  <c:v>148.170227331229</c:v>
                </c:pt>
                <c:pt idx="83">
                  <c:v>153.520321554427</c:v>
                </c:pt>
                <c:pt idx="84">
                  <c:v>156.25951170626999</c:v>
                </c:pt>
                <c:pt idx="85">
                  <c:v>163.89766870398401</c:v>
                </c:pt>
                <c:pt idx="86">
                  <c:v>172.12979299919101</c:v>
                </c:pt>
                <c:pt idx="87">
                  <c:v>175.42505299987801</c:v>
                </c:pt>
                <c:pt idx="88">
                  <c:v>178.82864081572501</c:v>
                </c:pt>
                <c:pt idx="89">
                  <c:v>180.85536985613999</c:v>
                </c:pt>
                <c:pt idx="90">
                  <c:v>177.834365102303</c:v>
                </c:pt>
                <c:pt idx="91">
                  <c:v>175.48970430458701</c:v>
                </c:pt>
                <c:pt idx="92">
                  <c:v>177.80500701168199</c:v>
                </c:pt>
                <c:pt idx="93">
                  <c:v>186.56747638905301</c:v>
                </c:pt>
                <c:pt idx="94">
                  <c:v>191.60757793651601</c:v>
                </c:pt>
                <c:pt idx="95">
                  <c:v>187.545582357146</c:v>
                </c:pt>
                <c:pt idx="96">
                  <c:v>185.44466882088099</c:v>
                </c:pt>
                <c:pt idx="97">
                  <c:v>182.88645647827099</c:v>
                </c:pt>
                <c:pt idx="98">
                  <c:v>178.52190428606701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D-4653-B04C-623A759C37EB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RegionalPropertyType!$R$6:$R$104</c:f>
              <c:numCache>
                <c:formatCode>0</c:formatCode>
                <c:ptCount val="99"/>
                <c:pt idx="0">
                  <c:v>97.364937092082101</c:v>
                </c:pt>
                <c:pt idx="1">
                  <c:v>104.066930444286</c:v>
                </c:pt>
                <c:pt idx="2">
                  <c:v>102.353729561042</c:v>
                </c:pt>
                <c:pt idx="3">
                  <c:v>100</c:v>
                </c:pt>
                <c:pt idx="4">
                  <c:v>105.76331412055001</c:v>
                </c:pt>
                <c:pt idx="5">
                  <c:v>113.41778390567799</c:v>
                </c:pt>
                <c:pt idx="6">
                  <c:v>115.54814390706601</c:v>
                </c:pt>
                <c:pt idx="7">
                  <c:v>115.98543969934001</c:v>
                </c:pt>
                <c:pt idx="8">
                  <c:v>119.472977635493</c:v>
                </c:pt>
                <c:pt idx="9">
                  <c:v>126.808080171442</c:v>
                </c:pt>
                <c:pt idx="10">
                  <c:v>135.47628648902</c:v>
                </c:pt>
                <c:pt idx="11">
                  <c:v>138.27334175209199</c:v>
                </c:pt>
                <c:pt idx="12">
                  <c:v>138.09197367342699</c:v>
                </c:pt>
                <c:pt idx="13">
                  <c:v>140.09631555154101</c:v>
                </c:pt>
                <c:pt idx="14">
                  <c:v>143.99977200679101</c:v>
                </c:pt>
                <c:pt idx="15">
                  <c:v>148.98131967126599</c:v>
                </c:pt>
                <c:pt idx="16">
                  <c:v>154.35738068700499</c:v>
                </c:pt>
                <c:pt idx="17">
                  <c:v>160.390332277337</c:v>
                </c:pt>
                <c:pt idx="18">
                  <c:v>168.44780394569801</c:v>
                </c:pt>
                <c:pt idx="19">
                  <c:v>173.023636229548</c:v>
                </c:pt>
                <c:pt idx="20">
                  <c:v>171.37873038115899</c:v>
                </c:pt>
                <c:pt idx="21">
                  <c:v>170.32527831316199</c:v>
                </c:pt>
                <c:pt idx="22">
                  <c:v>173.91282365958</c:v>
                </c:pt>
                <c:pt idx="23">
                  <c:v>177.65784846052401</c:v>
                </c:pt>
                <c:pt idx="24">
                  <c:v>175.89636164423499</c:v>
                </c:pt>
                <c:pt idx="25">
                  <c:v>172.198479761192</c:v>
                </c:pt>
                <c:pt idx="26">
                  <c:v>169.68204981798399</c:v>
                </c:pt>
                <c:pt idx="27">
                  <c:v>167.542568923548</c:v>
                </c:pt>
                <c:pt idx="28">
                  <c:v>163.78325925631299</c:v>
                </c:pt>
                <c:pt idx="29">
                  <c:v>159.37538246349899</c:v>
                </c:pt>
                <c:pt idx="30">
                  <c:v>156.285751124683</c:v>
                </c:pt>
                <c:pt idx="31">
                  <c:v>152.90590001638299</c:v>
                </c:pt>
                <c:pt idx="32">
                  <c:v>145.66736870544301</c:v>
                </c:pt>
                <c:pt idx="33">
                  <c:v>138.06344901215201</c:v>
                </c:pt>
                <c:pt idx="34">
                  <c:v>129.46901527883799</c:v>
                </c:pt>
                <c:pt idx="35">
                  <c:v>121.82120406047</c:v>
                </c:pt>
                <c:pt idx="36">
                  <c:v>118.069019795933</c:v>
                </c:pt>
                <c:pt idx="37">
                  <c:v>113.135383479436</c:v>
                </c:pt>
                <c:pt idx="38">
                  <c:v>103.465207683984</c:v>
                </c:pt>
                <c:pt idx="39">
                  <c:v>96.514505837319803</c:v>
                </c:pt>
                <c:pt idx="40">
                  <c:v>95.475286351064</c:v>
                </c:pt>
                <c:pt idx="41">
                  <c:v>96.290653502473901</c:v>
                </c:pt>
                <c:pt idx="42">
                  <c:v>95.493123643271204</c:v>
                </c:pt>
                <c:pt idx="43">
                  <c:v>93.245213167390702</c:v>
                </c:pt>
                <c:pt idx="44">
                  <c:v>94.985371981877293</c:v>
                </c:pt>
                <c:pt idx="45">
                  <c:v>99.292389278475795</c:v>
                </c:pt>
                <c:pt idx="46">
                  <c:v>104.904283602153</c:v>
                </c:pt>
                <c:pt idx="47">
                  <c:v>107.564623092152</c:v>
                </c:pt>
                <c:pt idx="48">
                  <c:v>102.870624028764</c:v>
                </c:pt>
                <c:pt idx="49">
                  <c:v>99.026197143123596</c:v>
                </c:pt>
                <c:pt idx="50">
                  <c:v>105.61342600424901</c:v>
                </c:pt>
                <c:pt idx="51">
                  <c:v>114.76693340041</c:v>
                </c:pt>
                <c:pt idx="52">
                  <c:v>119.687995429567</c:v>
                </c:pt>
                <c:pt idx="53">
                  <c:v>126.516906143855</c:v>
                </c:pt>
                <c:pt idx="54">
                  <c:v>130.157827850979</c:v>
                </c:pt>
                <c:pt idx="55">
                  <c:v>130.364769840874</c:v>
                </c:pt>
                <c:pt idx="56">
                  <c:v>134.49392376965</c:v>
                </c:pt>
                <c:pt idx="57">
                  <c:v>140.413765871506</c:v>
                </c:pt>
                <c:pt idx="58">
                  <c:v>142.39688223932399</c:v>
                </c:pt>
                <c:pt idx="59">
                  <c:v>143.250754650593</c:v>
                </c:pt>
                <c:pt idx="60">
                  <c:v>147.418149384874</c:v>
                </c:pt>
                <c:pt idx="61">
                  <c:v>156.505863767298</c:v>
                </c:pt>
                <c:pt idx="62">
                  <c:v>163.363891846082</c:v>
                </c:pt>
                <c:pt idx="63">
                  <c:v>163.245909433836</c:v>
                </c:pt>
                <c:pt idx="64">
                  <c:v>163.126654138704</c:v>
                </c:pt>
                <c:pt idx="65">
                  <c:v>166.04103736897099</c:v>
                </c:pt>
                <c:pt idx="66">
                  <c:v>173.37592745474001</c:v>
                </c:pt>
                <c:pt idx="67">
                  <c:v>181.65240893500101</c:v>
                </c:pt>
                <c:pt idx="68">
                  <c:v>191.31896582084201</c:v>
                </c:pt>
                <c:pt idx="69">
                  <c:v>201.68753806716501</c:v>
                </c:pt>
                <c:pt idx="70">
                  <c:v>200.32149750252501</c:v>
                </c:pt>
                <c:pt idx="71">
                  <c:v>196.32558082989399</c:v>
                </c:pt>
                <c:pt idx="72">
                  <c:v>200.41523977537599</c:v>
                </c:pt>
                <c:pt idx="73">
                  <c:v>206.60147490626699</c:v>
                </c:pt>
                <c:pt idx="74">
                  <c:v>210.82068600355399</c:v>
                </c:pt>
                <c:pt idx="75">
                  <c:v>211.811799093107</c:v>
                </c:pt>
                <c:pt idx="76">
                  <c:v>211.89138856771299</c:v>
                </c:pt>
                <c:pt idx="77">
                  <c:v>215.12342567335199</c:v>
                </c:pt>
                <c:pt idx="78">
                  <c:v>220.02580651774599</c:v>
                </c:pt>
                <c:pt idx="79">
                  <c:v>223.112891863546</c:v>
                </c:pt>
                <c:pt idx="80">
                  <c:v>224.123338579235</c:v>
                </c:pt>
                <c:pt idx="81">
                  <c:v>223.275926789209</c:v>
                </c:pt>
                <c:pt idx="82">
                  <c:v>229.860858806967</c:v>
                </c:pt>
                <c:pt idx="83">
                  <c:v>243.19783853808201</c:v>
                </c:pt>
                <c:pt idx="84">
                  <c:v>257.27362873304298</c:v>
                </c:pt>
                <c:pt idx="85">
                  <c:v>272.13902160951602</c:v>
                </c:pt>
                <c:pt idx="86">
                  <c:v>281.107166349914</c:v>
                </c:pt>
                <c:pt idx="87">
                  <c:v>285.37279784603498</c:v>
                </c:pt>
                <c:pt idx="88">
                  <c:v>296.94927282410998</c:v>
                </c:pt>
                <c:pt idx="89">
                  <c:v>315.35587176075597</c:v>
                </c:pt>
                <c:pt idx="90">
                  <c:v>310.10488683285098</c:v>
                </c:pt>
                <c:pt idx="91">
                  <c:v>291.96272622985799</c:v>
                </c:pt>
                <c:pt idx="92">
                  <c:v>288.79132997267101</c:v>
                </c:pt>
                <c:pt idx="93">
                  <c:v>291.37488841508002</c:v>
                </c:pt>
                <c:pt idx="94">
                  <c:v>288.56789376660998</c:v>
                </c:pt>
                <c:pt idx="95">
                  <c:v>287.28495633183798</c:v>
                </c:pt>
                <c:pt idx="96">
                  <c:v>297.66057883731298</c:v>
                </c:pt>
                <c:pt idx="97">
                  <c:v>302.90432582979997</c:v>
                </c:pt>
                <c:pt idx="98">
                  <c:v>297.38447492854601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9D-4653-B04C-623A759C3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RegionalPropertyType!$S$6:$S$104</c:f>
              <c:numCache>
                <c:formatCode>0</c:formatCode>
                <c:ptCount val="99"/>
                <c:pt idx="0">
                  <c:v>91.237362599562601</c:v>
                </c:pt>
                <c:pt idx="1">
                  <c:v>98.707961596238604</c:v>
                </c:pt>
                <c:pt idx="2">
                  <c:v>101.537130516441</c:v>
                </c:pt>
                <c:pt idx="3">
                  <c:v>100</c:v>
                </c:pt>
                <c:pt idx="4">
                  <c:v>102.075491715284</c:v>
                </c:pt>
                <c:pt idx="5">
                  <c:v>102.52453193402999</c:v>
                </c:pt>
                <c:pt idx="6">
                  <c:v>99.962463128135298</c:v>
                </c:pt>
                <c:pt idx="7">
                  <c:v>101.587694320995</c:v>
                </c:pt>
                <c:pt idx="8">
                  <c:v>107.275613491063</c:v>
                </c:pt>
                <c:pt idx="9">
                  <c:v>112.04627129738699</c:v>
                </c:pt>
                <c:pt idx="10">
                  <c:v>113.254422783801</c:v>
                </c:pt>
                <c:pt idx="11">
                  <c:v>113.017922689348</c:v>
                </c:pt>
                <c:pt idx="12">
                  <c:v>114.632853012045</c:v>
                </c:pt>
                <c:pt idx="13">
                  <c:v>117.511890021863</c:v>
                </c:pt>
                <c:pt idx="14">
                  <c:v>121.915505042034</c:v>
                </c:pt>
                <c:pt idx="15">
                  <c:v>125.481890332902</c:v>
                </c:pt>
                <c:pt idx="16">
                  <c:v>125.578519963486</c:v>
                </c:pt>
                <c:pt idx="17">
                  <c:v>125.199320083713</c:v>
                </c:pt>
                <c:pt idx="18">
                  <c:v>131.95046526201199</c:v>
                </c:pt>
                <c:pt idx="19">
                  <c:v>142.29784994458501</c:v>
                </c:pt>
                <c:pt idx="20">
                  <c:v>150.17066959435701</c:v>
                </c:pt>
                <c:pt idx="21">
                  <c:v>157.96610637901799</c:v>
                </c:pt>
                <c:pt idx="22">
                  <c:v>159.515089916622</c:v>
                </c:pt>
                <c:pt idx="23">
                  <c:v>158.99392177430499</c:v>
                </c:pt>
                <c:pt idx="24">
                  <c:v>163.008693302599</c:v>
                </c:pt>
                <c:pt idx="25">
                  <c:v>167.22683950901799</c:v>
                </c:pt>
                <c:pt idx="26">
                  <c:v>168.99332762425399</c:v>
                </c:pt>
                <c:pt idx="27">
                  <c:v>171.25863889096101</c:v>
                </c:pt>
                <c:pt idx="28">
                  <c:v>175.91753303601701</c:v>
                </c:pt>
                <c:pt idx="29">
                  <c:v>177.83739257085799</c:v>
                </c:pt>
                <c:pt idx="30">
                  <c:v>171.78774743219799</c:v>
                </c:pt>
                <c:pt idx="31">
                  <c:v>166.99734090769701</c:v>
                </c:pt>
                <c:pt idx="32">
                  <c:v>169.44134134293799</c:v>
                </c:pt>
                <c:pt idx="33">
                  <c:v>172.33588919271099</c:v>
                </c:pt>
                <c:pt idx="34">
                  <c:v>164.26399843995301</c:v>
                </c:pt>
                <c:pt idx="35">
                  <c:v>151.102192751183</c:v>
                </c:pt>
                <c:pt idx="36">
                  <c:v>140.923157096181</c:v>
                </c:pt>
                <c:pt idx="37">
                  <c:v>133.396502801472</c:v>
                </c:pt>
                <c:pt idx="38">
                  <c:v>132.933614761352</c:v>
                </c:pt>
                <c:pt idx="39">
                  <c:v>135.61758665352801</c:v>
                </c:pt>
                <c:pt idx="40">
                  <c:v>132.97596936036501</c:v>
                </c:pt>
                <c:pt idx="41">
                  <c:v>126.444066291315</c:v>
                </c:pt>
                <c:pt idx="42">
                  <c:v>125.81805365401</c:v>
                </c:pt>
                <c:pt idx="43">
                  <c:v>127.319907890376</c:v>
                </c:pt>
                <c:pt idx="44">
                  <c:v>126.85634077388499</c:v>
                </c:pt>
                <c:pt idx="45">
                  <c:v>129.60779405970001</c:v>
                </c:pt>
                <c:pt idx="46">
                  <c:v>133.11281393014599</c:v>
                </c:pt>
                <c:pt idx="47">
                  <c:v>134.18886069664501</c:v>
                </c:pt>
                <c:pt idx="48">
                  <c:v>133.914964034967</c:v>
                </c:pt>
                <c:pt idx="49">
                  <c:v>134.89943186890699</c:v>
                </c:pt>
                <c:pt idx="50">
                  <c:v>136.56183783421201</c:v>
                </c:pt>
                <c:pt idx="51">
                  <c:v>137.07481306458499</c:v>
                </c:pt>
                <c:pt idx="52">
                  <c:v>136.48889118187299</c:v>
                </c:pt>
                <c:pt idx="53">
                  <c:v>133.713461855319</c:v>
                </c:pt>
                <c:pt idx="54">
                  <c:v>136.18352205696701</c:v>
                </c:pt>
                <c:pt idx="55">
                  <c:v>143.511727473951</c:v>
                </c:pt>
                <c:pt idx="56">
                  <c:v>147.60209446317799</c:v>
                </c:pt>
                <c:pt idx="57">
                  <c:v>150.79353079567099</c:v>
                </c:pt>
                <c:pt idx="58">
                  <c:v>153.358884636472</c:v>
                </c:pt>
                <c:pt idx="59">
                  <c:v>155.14795686585899</c:v>
                </c:pt>
                <c:pt idx="60">
                  <c:v>157.90612187035299</c:v>
                </c:pt>
                <c:pt idx="61">
                  <c:v>159.16945464615401</c:v>
                </c:pt>
                <c:pt idx="62">
                  <c:v>155.598815720354</c:v>
                </c:pt>
                <c:pt idx="63">
                  <c:v>154.334045121743</c:v>
                </c:pt>
                <c:pt idx="64">
                  <c:v>159.969474289033</c:v>
                </c:pt>
                <c:pt idx="65">
                  <c:v>166.871940309986</c:v>
                </c:pt>
                <c:pt idx="66">
                  <c:v>172.55173673842799</c:v>
                </c:pt>
                <c:pt idx="67">
                  <c:v>175.85974260530699</c:v>
                </c:pt>
                <c:pt idx="68">
                  <c:v>177.35321919592499</c:v>
                </c:pt>
                <c:pt idx="69">
                  <c:v>181.20187215486499</c:v>
                </c:pt>
                <c:pt idx="70">
                  <c:v>186.225657360969</c:v>
                </c:pt>
                <c:pt idx="71">
                  <c:v>188.72393531860999</c:v>
                </c:pt>
                <c:pt idx="72">
                  <c:v>188.480334170281</c:v>
                </c:pt>
                <c:pt idx="73">
                  <c:v>188.63041484565801</c:v>
                </c:pt>
                <c:pt idx="74">
                  <c:v>194.60511988267899</c:v>
                </c:pt>
                <c:pt idx="75">
                  <c:v>198.29170573969699</c:v>
                </c:pt>
                <c:pt idx="76">
                  <c:v>194.05423149672299</c:v>
                </c:pt>
                <c:pt idx="77">
                  <c:v>191.838777075438</c:v>
                </c:pt>
                <c:pt idx="78">
                  <c:v>196.82670163357901</c:v>
                </c:pt>
                <c:pt idx="79">
                  <c:v>203.349666900275</c:v>
                </c:pt>
                <c:pt idx="80">
                  <c:v>206.596815486293</c:v>
                </c:pt>
                <c:pt idx="81">
                  <c:v>207.94300569344901</c:v>
                </c:pt>
                <c:pt idx="82">
                  <c:v>206.71401234300001</c:v>
                </c:pt>
                <c:pt idx="83">
                  <c:v>204.25729688320499</c:v>
                </c:pt>
                <c:pt idx="84">
                  <c:v>205.539272855419</c:v>
                </c:pt>
                <c:pt idx="85">
                  <c:v>214.720875009038</c:v>
                </c:pt>
                <c:pt idx="86">
                  <c:v>223.73234317592301</c:v>
                </c:pt>
                <c:pt idx="87">
                  <c:v>223.636419784541</c:v>
                </c:pt>
                <c:pt idx="88">
                  <c:v>223.41374913747501</c:v>
                </c:pt>
                <c:pt idx="89">
                  <c:v>234.50305477595001</c:v>
                </c:pt>
                <c:pt idx="90">
                  <c:v>246.884441927593</c:v>
                </c:pt>
                <c:pt idx="91">
                  <c:v>243.484125067235</c:v>
                </c:pt>
                <c:pt idx="92">
                  <c:v>226.09382143114999</c:v>
                </c:pt>
                <c:pt idx="93">
                  <c:v>220.43750213745301</c:v>
                </c:pt>
                <c:pt idx="94">
                  <c:v>226.35104804261101</c:v>
                </c:pt>
                <c:pt idx="95">
                  <c:v>223.800401233114</c:v>
                </c:pt>
                <c:pt idx="96">
                  <c:v>222.99386852574801</c:v>
                </c:pt>
                <c:pt idx="97">
                  <c:v>221.67955303706299</c:v>
                </c:pt>
                <c:pt idx="98">
                  <c:v>217.52237460763101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E-4819-8FE9-402D5B616267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RegionalPropertyType!$T$6:$T$104</c:f>
              <c:numCache>
                <c:formatCode>0</c:formatCode>
                <c:ptCount val="99"/>
                <c:pt idx="0">
                  <c:v>99.297645793118093</c:v>
                </c:pt>
                <c:pt idx="1">
                  <c:v>103.10463812300399</c:v>
                </c:pt>
                <c:pt idx="2">
                  <c:v>100.84198159520901</c:v>
                </c:pt>
                <c:pt idx="3">
                  <c:v>100</c:v>
                </c:pt>
                <c:pt idx="4">
                  <c:v>106.930460160913</c:v>
                </c:pt>
                <c:pt idx="5">
                  <c:v>109.063370046247</c:v>
                </c:pt>
                <c:pt idx="6">
                  <c:v>101.762729642528</c:v>
                </c:pt>
                <c:pt idx="7">
                  <c:v>98.953745077633499</c:v>
                </c:pt>
                <c:pt idx="8">
                  <c:v>104.029112327844</c:v>
                </c:pt>
                <c:pt idx="9">
                  <c:v>112.30393524030499</c:v>
                </c:pt>
                <c:pt idx="10">
                  <c:v>115.528095497408</c:v>
                </c:pt>
                <c:pt idx="11">
                  <c:v>113.562296024517</c:v>
                </c:pt>
                <c:pt idx="12">
                  <c:v>116.17909731730499</c:v>
                </c:pt>
                <c:pt idx="13">
                  <c:v>120.391344117733</c:v>
                </c:pt>
                <c:pt idx="14">
                  <c:v>123.21297754677001</c:v>
                </c:pt>
                <c:pt idx="15">
                  <c:v>128.40148114565201</c:v>
                </c:pt>
                <c:pt idx="16">
                  <c:v>138.70826535075801</c:v>
                </c:pt>
                <c:pt idx="17">
                  <c:v>146.82440204692</c:v>
                </c:pt>
                <c:pt idx="18">
                  <c:v>146.53646036291701</c:v>
                </c:pt>
                <c:pt idx="19">
                  <c:v>148.23132803587501</c:v>
                </c:pt>
                <c:pt idx="20">
                  <c:v>155.706146737355</c:v>
                </c:pt>
                <c:pt idx="21">
                  <c:v>162.752351991675</c:v>
                </c:pt>
                <c:pt idx="22">
                  <c:v>165.619204912312</c:v>
                </c:pt>
                <c:pt idx="23">
                  <c:v>166.867627929587</c:v>
                </c:pt>
                <c:pt idx="24">
                  <c:v>168.18606709865901</c:v>
                </c:pt>
                <c:pt idx="25">
                  <c:v>168.17873945988501</c:v>
                </c:pt>
                <c:pt idx="26">
                  <c:v>173.10789646149999</c:v>
                </c:pt>
                <c:pt idx="27">
                  <c:v>182.01271929447299</c:v>
                </c:pt>
                <c:pt idx="28">
                  <c:v>186.72894872286801</c:v>
                </c:pt>
                <c:pt idx="29">
                  <c:v>187.84660110222001</c:v>
                </c:pt>
                <c:pt idx="30">
                  <c:v>189.19940688673699</c:v>
                </c:pt>
                <c:pt idx="31">
                  <c:v>189.022697200832</c:v>
                </c:pt>
                <c:pt idx="32">
                  <c:v>184.501547331289</c:v>
                </c:pt>
                <c:pt idx="33">
                  <c:v>181.72089144984599</c:v>
                </c:pt>
                <c:pt idx="34">
                  <c:v>184.729555349723</c:v>
                </c:pt>
                <c:pt idx="35">
                  <c:v>182.29994509275301</c:v>
                </c:pt>
                <c:pt idx="36">
                  <c:v>168.05730091373701</c:v>
                </c:pt>
                <c:pt idx="37">
                  <c:v>158.13292322938801</c:v>
                </c:pt>
                <c:pt idx="38">
                  <c:v>156.36092227387701</c:v>
                </c:pt>
                <c:pt idx="39">
                  <c:v>153.823162854234</c:v>
                </c:pt>
                <c:pt idx="40">
                  <c:v>151.404596071117</c:v>
                </c:pt>
                <c:pt idx="41">
                  <c:v>152.67024870613901</c:v>
                </c:pt>
                <c:pt idx="42">
                  <c:v>152.68714920783199</c:v>
                </c:pt>
                <c:pt idx="43">
                  <c:v>150.13398857331501</c:v>
                </c:pt>
                <c:pt idx="44">
                  <c:v>150.46621579895</c:v>
                </c:pt>
                <c:pt idx="45">
                  <c:v>151.30604995046099</c:v>
                </c:pt>
                <c:pt idx="46">
                  <c:v>149.21793467218501</c:v>
                </c:pt>
                <c:pt idx="47">
                  <c:v>147.68721172515299</c:v>
                </c:pt>
                <c:pt idx="48">
                  <c:v>147.23045670244301</c:v>
                </c:pt>
                <c:pt idx="49">
                  <c:v>148.55986457182499</c:v>
                </c:pt>
                <c:pt idx="50">
                  <c:v>151.160041784681</c:v>
                </c:pt>
                <c:pt idx="51">
                  <c:v>152.52155904921199</c:v>
                </c:pt>
                <c:pt idx="52">
                  <c:v>154.38278282706699</c:v>
                </c:pt>
                <c:pt idx="53">
                  <c:v>155.238081379021</c:v>
                </c:pt>
                <c:pt idx="54">
                  <c:v>156.36091921589201</c:v>
                </c:pt>
                <c:pt idx="55">
                  <c:v>158.50865968980199</c:v>
                </c:pt>
                <c:pt idx="56">
                  <c:v>159.565318834295</c:v>
                </c:pt>
                <c:pt idx="57">
                  <c:v>160.786167741653</c:v>
                </c:pt>
                <c:pt idx="58">
                  <c:v>168.275834156076</c:v>
                </c:pt>
                <c:pt idx="59">
                  <c:v>177.67472743636301</c:v>
                </c:pt>
                <c:pt idx="60">
                  <c:v>182.51351696828399</c:v>
                </c:pt>
                <c:pt idx="61">
                  <c:v>184.80908220264001</c:v>
                </c:pt>
                <c:pt idx="62">
                  <c:v>182.65445332639499</c:v>
                </c:pt>
                <c:pt idx="63">
                  <c:v>181.64827505871901</c:v>
                </c:pt>
                <c:pt idx="64">
                  <c:v>186.15587656717699</c:v>
                </c:pt>
                <c:pt idx="65">
                  <c:v>193.06153544040001</c:v>
                </c:pt>
                <c:pt idx="66">
                  <c:v>199.71446244715199</c:v>
                </c:pt>
                <c:pt idx="67">
                  <c:v>206.37659495731901</c:v>
                </c:pt>
                <c:pt idx="68">
                  <c:v>214.966478586514</c:v>
                </c:pt>
                <c:pt idx="69">
                  <c:v>223.53601788321501</c:v>
                </c:pt>
                <c:pt idx="70">
                  <c:v>225.59323149224099</c:v>
                </c:pt>
                <c:pt idx="71">
                  <c:v>227.60721079311199</c:v>
                </c:pt>
                <c:pt idx="72">
                  <c:v>236.551965016548</c:v>
                </c:pt>
                <c:pt idx="73">
                  <c:v>245.77310426100701</c:v>
                </c:pt>
                <c:pt idx="74">
                  <c:v>255.907648850599</c:v>
                </c:pt>
                <c:pt idx="75">
                  <c:v>264.45457422379798</c:v>
                </c:pt>
                <c:pt idx="76">
                  <c:v>267.37709589361401</c:v>
                </c:pt>
                <c:pt idx="77">
                  <c:v>269.21635043069699</c:v>
                </c:pt>
                <c:pt idx="78">
                  <c:v>271.34895470999999</c:v>
                </c:pt>
                <c:pt idx="79">
                  <c:v>278.03207506937503</c:v>
                </c:pt>
                <c:pt idx="80">
                  <c:v>295.337219825212</c:v>
                </c:pt>
                <c:pt idx="81">
                  <c:v>309.75910190795298</c:v>
                </c:pt>
                <c:pt idx="82">
                  <c:v>314.12723194525</c:v>
                </c:pt>
                <c:pt idx="83">
                  <c:v>319.80921232035399</c:v>
                </c:pt>
                <c:pt idx="84">
                  <c:v>326.38899041218599</c:v>
                </c:pt>
                <c:pt idx="85">
                  <c:v>333.25414302776301</c:v>
                </c:pt>
                <c:pt idx="86">
                  <c:v>347.84152095629503</c:v>
                </c:pt>
                <c:pt idx="87">
                  <c:v>366.17643508300699</c:v>
                </c:pt>
                <c:pt idx="88">
                  <c:v>389.910125248383</c:v>
                </c:pt>
                <c:pt idx="89">
                  <c:v>414.394840022869</c:v>
                </c:pt>
                <c:pt idx="90">
                  <c:v>421.09522178145397</c:v>
                </c:pt>
                <c:pt idx="91">
                  <c:v>422.83800290022799</c:v>
                </c:pt>
                <c:pt idx="92">
                  <c:v>428.64139134671802</c:v>
                </c:pt>
                <c:pt idx="93">
                  <c:v>438.18385820691299</c:v>
                </c:pt>
                <c:pt idx="94">
                  <c:v>439.52150833714097</c:v>
                </c:pt>
                <c:pt idx="95">
                  <c:v>428.47061862245903</c:v>
                </c:pt>
                <c:pt idx="96">
                  <c:v>419.76777349921201</c:v>
                </c:pt>
                <c:pt idx="97">
                  <c:v>438.45656975064799</c:v>
                </c:pt>
                <c:pt idx="98">
                  <c:v>446.93616005842398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E-4819-8FE9-402D5B616267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RegionalPropertyType!$U$6:$U$104</c:f>
              <c:numCache>
                <c:formatCode>0</c:formatCode>
                <c:ptCount val="99"/>
                <c:pt idx="0">
                  <c:v>93.035054690445904</c:v>
                </c:pt>
                <c:pt idx="1">
                  <c:v>98.186665174367207</c:v>
                </c:pt>
                <c:pt idx="2">
                  <c:v>99.913324784351104</c:v>
                </c:pt>
                <c:pt idx="3">
                  <c:v>100</c:v>
                </c:pt>
                <c:pt idx="4">
                  <c:v>103.886159482625</c:v>
                </c:pt>
                <c:pt idx="5">
                  <c:v>106.61138737998699</c:v>
                </c:pt>
                <c:pt idx="6">
                  <c:v>105.624357368045</c:v>
                </c:pt>
                <c:pt idx="7">
                  <c:v>106.039036304215</c:v>
                </c:pt>
                <c:pt idx="8">
                  <c:v>108.715554521922</c:v>
                </c:pt>
                <c:pt idx="9">
                  <c:v>111.57095678709901</c:v>
                </c:pt>
                <c:pt idx="10">
                  <c:v>116.19080321459499</c:v>
                </c:pt>
                <c:pt idx="11">
                  <c:v>120.970359272536</c:v>
                </c:pt>
                <c:pt idx="12">
                  <c:v>124.43434909746701</c:v>
                </c:pt>
                <c:pt idx="13">
                  <c:v>129.32414527607301</c:v>
                </c:pt>
                <c:pt idx="14">
                  <c:v>135.77004180988601</c:v>
                </c:pt>
                <c:pt idx="15">
                  <c:v>141.59736583999299</c:v>
                </c:pt>
                <c:pt idx="16">
                  <c:v>146.93080288993301</c:v>
                </c:pt>
                <c:pt idx="17">
                  <c:v>150.964112516895</c:v>
                </c:pt>
                <c:pt idx="18">
                  <c:v>155.71136770753299</c:v>
                </c:pt>
                <c:pt idx="19">
                  <c:v>162.94358242098701</c:v>
                </c:pt>
                <c:pt idx="20">
                  <c:v>172.685395482107</c:v>
                </c:pt>
                <c:pt idx="21">
                  <c:v>183.55527300569301</c:v>
                </c:pt>
                <c:pt idx="22">
                  <c:v>187.93059658186399</c:v>
                </c:pt>
                <c:pt idx="23">
                  <c:v>190.19281719719001</c:v>
                </c:pt>
                <c:pt idx="24">
                  <c:v>196.31345859528699</c:v>
                </c:pt>
                <c:pt idx="25">
                  <c:v>203.02099050700301</c:v>
                </c:pt>
                <c:pt idx="26">
                  <c:v>202.06428632432701</c:v>
                </c:pt>
                <c:pt idx="27">
                  <c:v>199.93344600710199</c:v>
                </c:pt>
                <c:pt idx="28">
                  <c:v>207.35319383835201</c:v>
                </c:pt>
                <c:pt idx="29">
                  <c:v>213.62808732125799</c:v>
                </c:pt>
                <c:pt idx="30">
                  <c:v>209.109191084646</c:v>
                </c:pt>
                <c:pt idx="31">
                  <c:v>204.44309368497201</c:v>
                </c:pt>
                <c:pt idx="32">
                  <c:v>204.394599278155</c:v>
                </c:pt>
                <c:pt idx="33">
                  <c:v>202.749018481197</c:v>
                </c:pt>
                <c:pt idx="34">
                  <c:v>195.67289901982599</c:v>
                </c:pt>
                <c:pt idx="35">
                  <c:v>189.00448738633901</c:v>
                </c:pt>
                <c:pt idx="36">
                  <c:v>185.945934080206</c:v>
                </c:pt>
                <c:pt idx="37">
                  <c:v>183.585608082064</c:v>
                </c:pt>
                <c:pt idx="38">
                  <c:v>182.150922161549</c:v>
                </c:pt>
                <c:pt idx="39">
                  <c:v>179.164853860433</c:v>
                </c:pt>
                <c:pt idx="40">
                  <c:v>172.96822983698999</c:v>
                </c:pt>
                <c:pt idx="41">
                  <c:v>165.88578094001099</c:v>
                </c:pt>
                <c:pt idx="42">
                  <c:v>168.10947518171801</c:v>
                </c:pt>
                <c:pt idx="43">
                  <c:v>173.992247943319</c:v>
                </c:pt>
                <c:pt idx="44">
                  <c:v>171.15754875135499</c:v>
                </c:pt>
                <c:pt idx="45">
                  <c:v>166.042493137082</c:v>
                </c:pt>
                <c:pt idx="46">
                  <c:v>167.86196994767801</c:v>
                </c:pt>
                <c:pt idx="47">
                  <c:v>172.27046989139001</c:v>
                </c:pt>
                <c:pt idx="48">
                  <c:v>173.33518608546601</c:v>
                </c:pt>
                <c:pt idx="49">
                  <c:v>173.17064731404</c:v>
                </c:pt>
                <c:pt idx="50">
                  <c:v>173.73496012588299</c:v>
                </c:pt>
                <c:pt idx="51">
                  <c:v>176.08309558186599</c:v>
                </c:pt>
                <c:pt idx="52">
                  <c:v>180.27379268446501</c:v>
                </c:pt>
                <c:pt idx="53">
                  <c:v>187.64321635838499</c:v>
                </c:pt>
                <c:pt idx="54">
                  <c:v>192.28995195037101</c:v>
                </c:pt>
                <c:pt idx="55">
                  <c:v>192.98205455094501</c:v>
                </c:pt>
                <c:pt idx="56">
                  <c:v>198.02340149115301</c:v>
                </c:pt>
                <c:pt idx="57">
                  <c:v>206.53754787655899</c:v>
                </c:pt>
                <c:pt idx="58">
                  <c:v>212.852732794708</c:v>
                </c:pt>
                <c:pt idx="59">
                  <c:v>216.578883787763</c:v>
                </c:pt>
                <c:pt idx="60">
                  <c:v>218.060720580999</c:v>
                </c:pt>
                <c:pt idx="61">
                  <c:v>219.002098630978</c:v>
                </c:pt>
                <c:pt idx="62">
                  <c:v>223.180627739871</c:v>
                </c:pt>
                <c:pt idx="63">
                  <c:v>226.56099883379699</c:v>
                </c:pt>
                <c:pt idx="64">
                  <c:v>227.417332198888</c:v>
                </c:pt>
                <c:pt idx="65">
                  <c:v>231.51666243256901</c:v>
                </c:pt>
                <c:pt idx="66">
                  <c:v>239.52415314653101</c:v>
                </c:pt>
                <c:pt idx="67">
                  <c:v>248.70794146982601</c:v>
                </c:pt>
                <c:pt idx="68">
                  <c:v>262.69478039312003</c:v>
                </c:pt>
                <c:pt idx="69">
                  <c:v>277.61738303186002</c:v>
                </c:pt>
                <c:pt idx="70">
                  <c:v>281.39203684632901</c:v>
                </c:pt>
                <c:pt idx="71">
                  <c:v>279.05446581358098</c:v>
                </c:pt>
                <c:pt idx="72">
                  <c:v>273.30539391469898</c:v>
                </c:pt>
                <c:pt idx="73">
                  <c:v>263.017378788369</c:v>
                </c:pt>
                <c:pt idx="74">
                  <c:v>266.19645507562501</c:v>
                </c:pt>
                <c:pt idx="75">
                  <c:v>278.61837401860703</c:v>
                </c:pt>
                <c:pt idx="76">
                  <c:v>280.513969242055</c:v>
                </c:pt>
                <c:pt idx="77">
                  <c:v>277.15433598504302</c:v>
                </c:pt>
                <c:pt idx="78">
                  <c:v>274.60764448837398</c:v>
                </c:pt>
                <c:pt idx="79">
                  <c:v>272.77106590994299</c:v>
                </c:pt>
                <c:pt idx="80">
                  <c:v>272.365058037143</c:v>
                </c:pt>
                <c:pt idx="81">
                  <c:v>275.080120741305</c:v>
                </c:pt>
                <c:pt idx="82">
                  <c:v>279.17375678863698</c:v>
                </c:pt>
                <c:pt idx="83">
                  <c:v>284.59403279491897</c:v>
                </c:pt>
                <c:pt idx="84">
                  <c:v>293.377419587963</c:v>
                </c:pt>
                <c:pt idx="85">
                  <c:v>304.11581175623701</c:v>
                </c:pt>
                <c:pt idx="86">
                  <c:v>313.37005022625698</c:v>
                </c:pt>
                <c:pt idx="87">
                  <c:v>317.05515985115397</c:v>
                </c:pt>
                <c:pt idx="88">
                  <c:v>324.92414583815901</c:v>
                </c:pt>
                <c:pt idx="89">
                  <c:v>344.36455913530301</c:v>
                </c:pt>
                <c:pt idx="90">
                  <c:v>346.03394808617401</c:v>
                </c:pt>
                <c:pt idx="91">
                  <c:v>334.156447245653</c:v>
                </c:pt>
                <c:pt idx="92">
                  <c:v>334.98625264547502</c:v>
                </c:pt>
                <c:pt idx="93">
                  <c:v>342.86546473460101</c:v>
                </c:pt>
                <c:pt idx="94">
                  <c:v>346.15154488700199</c:v>
                </c:pt>
                <c:pt idx="95">
                  <c:v>341.49693995184799</c:v>
                </c:pt>
                <c:pt idx="96">
                  <c:v>338.745517611867</c:v>
                </c:pt>
                <c:pt idx="97">
                  <c:v>342.88550337827797</c:v>
                </c:pt>
                <c:pt idx="98">
                  <c:v>346.31770126203497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AE-4819-8FE9-402D5B616267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RegionalPropertyType!$V$6:$V$104</c:f>
              <c:numCache>
                <c:formatCode>0</c:formatCode>
                <c:ptCount val="99"/>
                <c:pt idx="0">
                  <c:v>97.963838811320699</c:v>
                </c:pt>
                <c:pt idx="1">
                  <c:v>98.238201229791002</c:v>
                </c:pt>
                <c:pt idx="2">
                  <c:v>97.996107154465705</c:v>
                </c:pt>
                <c:pt idx="3">
                  <c:v>100</c:v>
                </c:pt>
                <c:pt idx="4">
                  <c:v>103.27995769043299</c:v>
                </c:pt>
                <c:pt idx="5">
                  <c:v>106.321351231666</c:v>
                </c:pt>
                <c:pt idx="6">
                  <c:v>111.831941902837</c:v>
                </c:pt>
                <c:pt idx="7">
                  <c:v>118.729871944168</c:v>
                </c:pt>
                <c:pt idx="8">
                  <c:v>123.532401493972</c:v>
                </c:pt>
                <c:pt idx="9">
                  <c:v>125.78783069468599</c:v>
                </c:pt>
                <c:pt idx="10">
                  <c:v>131.50070135682</c:v>
                </c:pt>
                <c:pt idx="11">
                  <c:v>142.73477440507801</c:v>
                </c:pt>
                <c:pt idx="12">
                  <c:v>151.161468382034</c:v>
                </c:pt>
                <c:pt idx="13">
                  <c:v>156.77706901356899</c:v>
                </c:pt>
                <c:pt idx="14">
                  <c:v>162.666723651696</c:v>
                </c:pt>
                <c:pt idx="15">
                  <c:v>168.29244018967299</c:v>
                </c:pt>
                <c:pt idx="16">
                  <c:v>174.730674146295</c:v>
                </c:pt>
                <c:pt idx="17">
                  <c:v>183.71528765630401</c:v>
                </c:pt>
                <c:pt idx="18">
                  <c:v>189.13800669722301</c:v>
                </c:pt>
                <c:pt idx="19">
                  <c:v>193.512131559881</c:v>
                </c:pt>
                <c:pt idx="20">
                  <c:v>205.55493128174999</c:v>
                </c:pt>
                <c:pt idx="21">
                  <c:v>217.38980847115701</c:v>
                </c:pt>
                <c:pt idx="22">
                  <c:v>220.517734628276</c:v>
                </c:pt>
                <c:pt idx="23">
                  <c:v>222.97832003598501</c:v>
                </c:pt>
                <c:pt idx="24">
                  <c:v>226.46388921062001</c:v>
                </c:pt>
                <c:pt idx="25">
                  <c:v>225.13803787329999</c:v>
                </c:pt>
                <c:pt idx="26">
                  <c:v>220.683628444531</c:v>
                </c:pt>
                <c:pt idx="27">
                  <c:v>222.243887612918</c:v>
                </c:pt>
                <c:pt idx="28">
                  <c:v>234.97494546722501</c:v>
                </c:pt>
                <c:pt idx="29">
                  <c:v>248.09960182393399</c:v>
                </c:pt>
                <c:pt idx="30">
                  <c:v>244.740072267861</c:v>
                </c:pt>
                <c:pt idx="31">
                  <c:v>237.247761180374</c:v>
                </c:pt>
                <c:pt idx="32">
                  <c:v>239.40508221603599</c:v>
                </c:pt>
                <c:pt idx="33">
                  <c:v>238.71767016861699</c:v>
                </c:pt>
                <c:pt idx="34">
                  <c:v>226.943962032775</c:v>
                </c:pt>
                <c:pt idx="35">
                  <c:v>217.26532874149399</c:v>
                </c:pt>
                <c:pt idx="36">
                  <c:v>210.70789852715899</c:v>
                </c:pt>
                <c:pt idx="37">
                  <c:v>204.33491251117499</c:v>
                </c:pt>
                <c:pt idx="38">
                  <c:v>201.59154100446801</c:v>
                </c:pt>
                <c:pt idx="39">
                  <c:v>199.46346164663601</c:v>
                </c:pt>
                <c:pt idx="40">
                  <c:v>199.76413428759</c:v>
                </c:pt>
                <c:pt idx="41">
                  <c:v>198.99713896843301</c:v>
                </c:pt>
                <c:pt idx="42">
                  <c:v>200.28468530808701</c:v>
                </c:pt>
                <c:pt idx="43">
                  <c:v>206.13824809439899</c:v>
                </c:pt>
                <c:pt idx="44">
                  <c:v>209.808146569965</c:v>
                </c:pt>
                <c:pt idx="45">
                  <c:v>213.400423161145</c:v>
                </c:pt>
                <c:pt idx="46">
                  <c:v>220.35184411088099</c:v>
                </c:pt>
                <c:pt idx="47">
                  <c:v>224.05350672328501</c:v>
                </c:pt>
                <c:pt idx="48">
                  <c:v>222.56727643700199</c:v>
                </c:pt>
                <c:pt idx="49">
                  <c:v>222.16818976548501</c:v>
                </c:pt>
                <c:pt idx="50">
                  <c:v>230.894691121216</c:v>
                </c:pt>
                <c:pt idx="51">
                  <c:v>241.745596541266</c:v>
                </c:pt>
                <c:pt idx="52">
                  <c:v>245.96642095640101</c:v>
                </c:pt>
                <c:pt idx="53">
                  <c:v>250.65273376443901</c:v>
                </c:pt>
                <c:pt idx="54">
                  <c:v>259.16317194901097</c:v>
                </c:pt>
                <c:pt idx="55">
                  <c:v>268.47547936694201</c:v>
                </c:pt>
                <c:pt idx="56">
                  <c:v>279.021305825919</c:v>
                </c:pt>
                <c:pt idx="57">
                  <c:v>294.35472142798102</c:v>
                </c:pt>
                <c:pt idx="58">
                  <c:v>309.91823165442003</c:v>
                </c:pt>
                <c:pt idx="59">
                  <c:v>319.57784613297702</c:v>
                </c:pt>
                <c:pt idx="60">
                  <c:v>329.23644956869401</c:v>
                </c:pt>
                <c:pt idx="61">
                  <c:v>342.77536136125002</c:v>
                </c:pt>
                <c:pt idx="62">
                  <c:v>347.03939728709003</c:v>
                </c:pt>
                <c:pt idx="63">
                  <c:v>347.05795145836299</c:v>
                </c:pt>
                <c:pt idx="64">
                  <c:v>356.35638796255603</c:v>
                </c:pt>
                <c:pt idx="65">
                  <c:v>366.896754688496</c:v>
                </c:pt>
                <c:pt idx="66">
                  <c:v>368.93480310602899</c:v>
                </c:pt>
                <c:pt idx="67">
                  <c:v>373.20817764571802</c:v>
                </c:pt>
                <c:pt idx="68">
                  <c:v>388.03285802619098</c:v>
                </c:pt>
                <c:pt idx="69">
                  <c:v>400.00564426653102</c:v>
                </c:pt>
                <c:pt idx="70">
                  <c:v>402.05723331869802</c:v>
                </c:pt>
                <c:pt idx="71">
                  <c:v>401.00983971962103</c:v>
                </c:pt>
                <c:pt idx="72">
                  <c:v>400.53747332818898</c:v>
                </c:pt>
                <c:pt idx="73">
                  <c:v>403.85909509672501</c:v>
                </c:pt>
                <c:pt idx="74">
                  <c:v>403.66229866404302</c:v>
                </c:pt>
                <c:pt idx="75">
                  <c:v>404.529048411004</c:v>
                </c:pt>
                <c:pt idx="76">
                  <c:v>416.68666872209201</c:v>
                </c:pt>
                <c:pt idx="77">
                  <c:v>427.30237174701398</c:v>
                </c:pt>
                <c:pt idx="78">
                  <c:v>420.06309776862997</c:v>
                </c:pt>
                <c:pt idx="79">
                  <c:v>415.40424218724399</c:v>
                </c:pt>
                <c:pt idx="80">
                  <c:v>434.26304884613</c:v>
                </c:pt>
                <c:pt idx="81">
                  <c:v>443.03534239496901</c:v>
                </c:pt>
                <c:pt idx="82">
                  <c:v>437.574271373442</c:v>
                </c:pt>
                <c:pt idx="83">
                  <c:v>441.647692948594</c:v>
                </c:pt>
                <c:pt idx="84">
                  <c:v>455.57950629168499</c:v>
                </c:pt>
                <c:pt idx="85">
                  <c:v>484.90511683841203</c:v>
                </c:pt>
                <c:pt idx="86">
                  <c:v>507.888321068067</c:v>
                </c:pt>
                <c:pt idx="87">
                  <c:v>504.43361769144798</c:v>
                </c:pt>
                <c:pt idx="88">
                  <c:v>505.23916798023299</c:v>
                </c:pt>
                <c:pt idx="89">
                  <c:v>528.40773572407397</c:v>
                </c:pt>
                <c:pt idx="90">
                  <c:v>531.37907770647405</c:v>
                </c:pt>
                <c:pt idx="91">
                  <c:v>508.29413290490299</c:v>
                </c:pt>
                <c:pt idx="92">
                  <c:v>495.69370427072198</c:v>
                </c:pt>
                <c:pt idx="93">
                  <c:v>509.195149068045</c:v>
                </c:pt>
                <c:pt idx="94">
                  <c:v>528.74407508409604</c:v>
                </c:pt>
                <c:pt idx="95">
                  <c:v>529.65551243394202</c:v>
                </c:pt>
                <c:pt idx="96">
                  <c:v>531.05995730429504</c:v>
                </c:pt>
                <c:pt idx="97">
                  <c:v>529.82531777030897</c:v>
                </c:pt>
                <c:pt idx="98">
                  <c:v>519.48421040201299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AE-4819-8FE9-402D5B61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RegionalPropertyType!$W$6:$W$104</c:f>
              <c:numCache>
                <c:formatCode>0</c:formatCode>
                <c:ptCount val="99"/>
                <c:pt idx="0">
                  <c:v>94.7069951780352</c:v>
                </c:pt>
                <c:pt idx="1">
                  <c:v>96.534551602674696</c:v>
                </c:pt>
                <c:pt idx="2">
                  <c:v>99.477589013425899</c:v>
                </c:pt>
                <c:pt idx="3">
                  <c:v>100</c:v>
                </c:pt>
                <c:pt idx="4">
                  <c:v>98.113681822501903</c:v>
                </c:pt>
                <c:pt idx="5">
                  <c:v>98.974025590744901</c:v>
                </c:pt>
                <c:pt idx="6">
                  <c:v>104.07100809038199</c:v>
                </c:pt>
                <c:pt idx="7">
                  <c:v>106.97856726644299</c:v>
                </c:pt>
                <c:pt idx="8">
                  <c:v>105.459583232621</c:v>
                </c:pt>
                <c:pt idx="9">
                  <c:v>105.928476302018</c:v>
                </c:pt>
                <c:pt idx="10">
                  <c:v>110.07815048060699</c:v>
                </c:pt>
                <c:pt idx="11">
                  <c:v>113.37756386730599</c:v>
                </c:pt>
                <c:pt idx="12">
                  <c:v>114.329681183489</c:v>
                </c:pt>
                <c:pt idx="13">
                  <c:v>115.12185863508</c:v>
                </c:pt>
                <c:pt idx="14">
                  <c:v>118.282986569988</c:v>
                </c:pt>
                <c:pt idx="15">
                  <c:v>122.82304648888</c:v>
                </c:pt>
                <c:pt idx="16">
                  <c:v>127.299858681977</c:v>
                </c:pt>
                <c:pt idx="17">
                  <c:v>132.85958117414799</c:v>
                </c:pt>
                <c:pt idx="18">
                  <c:v>139.34499827621099</c:v>
                </c:pt>
                <c:pt idx="19">
                  <c:v>145.488547332461</c:v>
                </c:pt>
                <c:pt idx="20">
                  <c:v>150.18299048345699</c:v>
                </c:pt>
                <c:pt idx="21">
                  <c:v>155.46897837553601</c:v>
                </c:pt>
                <c:pt idx="22">
                  <c:v>161.479692316225</c:v>
                </c:pt>
                <c:pt idx="23">
                  <c:v>165.63706687320499</c:v>
                </c:pt>
                <c:pt idx="24">
                  <c:v>167.83512665684199</c:v>
                </c:pt>
                <c:pt idx="25">
                  <c:v>168.67331843154801</c:v>
                </c:pt>
                <c:pt idx="26">
                  <c:v>168.786447560933</c:v>
                </c:pt>
                <c:pt idx="27">
                  <c:v>170.14929027171701</c:v>
                </c:pt>
                <c:pt idx="28">
                  <c:v>173.06831055222301</c:v>
                </c:pt>
                <c:pt idx="29">
                  <c:v>174.63048954381699</c:v>
                </c:pt>
                <c:pt idx="30">
                  <c:v>172.73149138743901</c:v>
                </c:pt>
                <c:pt idx="31">
                  <c:v>170.42955785833399</c:v>
                </c:pt>
                <c:pt idx="32">
                  <c:v>165.71849091870499</c:v>
                </c:pt>
                <c:pt idx="33">
                  <c:v>157.78710887662899</c:v>
                </c:pt>
                <c:pt idx="34">
                  <c:v>149.56157317021999</c:v>
                </c:pt>
                <c:pt idx="35">
                  <c:v>142.42162372621399</c:v>
                </c:pt>
                <c:pt idx="36">
                  <c:v>135.22637946953199</c:v>
                </c:pt>
                <c:pt idx="37">
                  <c:v>130.67362262193899</c:v>
                </c:pt>
                <c:pt idx="38">
                  <c:v>130.501722609192</c:v>
                </c:pt>
                <c:pt idx="39">
                  <c:v>129.38204111482099</c:v>
                </c:pt>
                <c:pt idx="40">
                  <c:v>125.769348535348</c:v>
                </c:pt>
                <c:pt idx="41">
                  <c:v>122.827185527003</c:v>
                </c:pt>
                <c:pt idx="42">
                  <c:v>121.19834238727999</c:v>
                </c:pt>
                <c:pt idx="43">
                  <c:v>118.578373704828</c:v>
                </c:pt>
                <c:pt idx="44">
                  <c:v>115.38854738627499</c:v>
                </c:pt>
                <c:pt idx="45">
                  <c:v>114.561735437292</c:v>
                </c:pt>
                <c:pt idx="46">
                  <c:v>113.958603892789</c:v>
                </c:pt>
                <c:pt idx="47">
                  <c:v>111.870185809661</c:v>
                </c:pt>
                <c:pt idx="48">
                  <c:v>111.173440448793</c:v>
                </c:pt>
                <c:pt idx="49">
                  <c:v>112.706025866047</c:v>
                </c:pt>
                <c:pt idx="50">
                  <c:v>115.818554304171</c:v>
                </c:pt>
                <c:pt idx="51">
                  <c:v>118.090322332829</c:v>
                </c:pt>
                <c:pt idx="52">
                  <c:v>119.511611927837</c:v>
                </c:pt>
                <c:pt idx="53">
                  <c:v>120.90858953089101</c:v>
                </c:pt>
                <c:pt idx="54">
                  <c:v>121.27524768796501</c:v>
                </c:pt>
                <c:pt idx="55">
                  <c:v>122.23985490256401</c:v>
                </c:pt>
                <c:pt idx="56">
                  <c:v>125.86438913152701</c:v>
                </c:pt>
                <c:pt idx="57">
                  <c:v>129.910319948184</c:v>
                </c:pt>
                <c:pt idx="58">
                  <c:v>130.15254190731</c:v>
                </c:pt>
                <c:pt idx="59">
                  <c:v>130.592932337946</c:v>
                </c:pt>
                <c:pt idx="60">
                  <c:v>137.300891452093</c:v>
                </c:pt>
                <c:pt idx="61">
                  <c:v>145.31367096497499</c:v>
                </c:pt>
                <c:pt idx="62">
                  <c:v>146.30323125860801</c:v>
                </c:pt>
                <c:pt idx="63">
                  <c:v>144.54761979215701</c:v>
                </c:pt>
                <c:pt idx="64">
                  <c:v>144.96082552389899</c:v>
                </c:pt>
                <c:pt idx="65">
                  <c:v>146.29994987504901</c:v>
                </c:pt>
                <c:pt idx="66">
                  <c:v>151.12550385383801</c:v>
                </c:pt>
                <c:pt idx="67">
                  <c:v>156.556865763058</c:v>
                </c:pt>
                <c:pt idx="68">
                  <c:v>160.98929997193201</c:v>
                </c:pt>
                <c:pt idx="69">
                  <c:v>163.14479038861401</c:v>
                </c:pt>
                <c:pt idx="70">
                  <c:v>163.29404038177</c:v>
                </c:pt>
                <c:pt idx="71">
                  <c:v>166.82922995646001</c:v>
                </c:pt>
                <c:pt idx="72">
                  <c:v>171.64041315468901</c:v>
                </c:pt>
                <c:pt idx="73">
                  <c:v>175.05898134535801</c:v>
                </c:pt>
                <c:pt idx="74">
                  <c:v>178.58717688413401</c:v>
                </c:pt>
                <c:pt idx="75">
                  <c:v>182.789277839742</c:v>
                </c:pt>
                <c:pt idx="76">
                  <c:v>185.70968335578999</c:v>
                </c:pt>
                <c:pt idx="77">
                  <c:v>185.59444847820299</c:v>
                </c:pt>
                <c:pt idx="78">
                  <c:v>185.44311931636099</c:v>
                </c:pt>
                <c:pt idx="79">
                  <c:v>187.569157231622</c:v>
                </c:pt>
                <c:pt idx="80">
                  <c:v>190.07738501385501</c:v>
                </c:pt>
                <c:pt idx="81">
                  <c:v>192.10067896249899</c:v>
                </c:pt>
                <c:pt idx="82">
                  <c:v>197.59165705181701</c:v>
                </c:pt>
                <c:pt idx="83">
                  <c:v>203.72694775617899</c:v>
                </c:pt>
                <c:pt idx="84">
                  <c:v>208.03185965450299</c:v>
                </c:pt>
                <c:pt idx="85">
                  <c:v>216.66142559466701</c:v>
                </c:pt>
                <c:pt idx="86">
                  <c:v>224.94541217950001</c:v>
                </c:pt>
                <c:pt idx="87">
                  <c:v>228.81552887320299</c:v>
                </c:pt>
                <c:pt idx="88">
                  <c:v>236.77050869972999</c:v>
                </c:pt>
                <c:pt idx="89">
                  <c:v>248.578911849528</c:v>
                </c:pt>
                <c:pt idx="90">
                  <c:v>247.81046384231601</c:v>
                </c:pt>
                <c:pt idx="91">
                  <c:v>241.528283144971</c:v>
                </c:pt>
                <c:pt idx="92">
                  <c:v>242.81583695008999</c:v>
                </c:pt>
                <c:pt idx="93">
                  <c:v>246.53092235928699</c:v>
                </c:pt>
                <c:pt idx="94">
                  <c:v>243.893361802859</c:v>
                </c:pt>
                <c:pt idx="95">
                  <c:v>238.71909469489299</c:v>
                </c:pt>
                <c:pt idx="96">
                  <c:v>239.48835093606999</c:v>
                </c:pt>
                <c:pt idx="97">
                  <c:v>240.95340725303299</c:v>
                </c:pt>
                <c:pt idx="98">
                  <c:v>240.88591485717501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9D-46B0-AE9B-FC99C079F20D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RegionalPropertyType!$X$6:$X$104</c:f>
              <c:numCache>
                <c:formatCode>0</c:formatCode>
                <c:ptCount val="99"/>
                <c:pt idx="0">
                  <c:v>97.011702909808207</c:v>
                </c:pt>
                <c:pt idx="1">
                  <c:v>103.167928613464</c:v>
                </c:pt>
                <c:pt idx="2">
                  <c:v>103.710732224022</c:v>
                </c:pt>
                <c:pt idx="3">
                  <c:v>100</c:v>
                </c:pt>
                <c:pt idx="4">
                  <c:v>99.3810212132977</c:v>
                </c:pt>
                <c:pt idx="5">
                  <c:v>101.842332345445</c:v>
                </c:pt>
                <c:pt idx="6">
                  <c:v>105.648707049167</c:v>
                </c:pt>
                <c:pt idx="7">
                  <c:v>108.053822363347</c:v>
                </c:pt>
                <c:pt idx="8">
                  <c:v>108.47177855051299</c:v>
                </c:pt>
                <c:pt idx="9">
                  <c:v>108.707689666747</c:v>
                </c:pt>
                <c:pt idx="10">
                  <c:v>111.016447127671</c:v>
                </c:pt>
                <c:pt idx="11">
                  <c:v>114.299286803569</c:v>
                </c:pt>
                <c:pt idx="12">
                  <c:v>116.00195752326999</c:v>
                </c:pt>
                <c:pt idx="13">
                  <c:v>117.379802812146</c:v>
                </c:pt>
                <c:pt idx="14">
                  <c:v>121.076177415245</c:v>
                </c:pt>
                <c:pt idx="15">
                  <c:v>125.56904769958901</c:v>
                </c:pt>
                <c:pt idx="16">
                  <c:v>131.03281494854099</c:v>
                </c:pt>
                <c:pt idx="17">
                  <c:v>137.82237693368501</c:v>
                </c:pt>
                <c:pt idx="18">
                  <c:v>142.04223764992699</c:v>
                </c:pt>
                <c:pt idx="19">
                  <c:v>146.56763265507001</c:v>
                </c:pt>
                <c:pt idx="20">
                  <c:v>155.30511656862399</c:v>
                </c:pt>
                <c:pt idx="21">
                  <c:v>161.267008299102</c:v>
                </c:pt>
                <c:pt idx="22">
                  <c:v>163.2230688109</c:v>
                </c:pt>
                <c:pt idx="23">
                  <c:v>170.10812675100701</c:v>
                </c:pt>
                <c:pt idx="24">
                  <c:v>179.50175987378401</c:v>
                </c:pt>
                <c:pt idx="25">
                  <c:v>183.72771387284999</c:v>
                </c:pt>
                <c:pt idx="26">
                  <c:v>181.757700009199</c:v>
                </c:pt>
                <c:pt idx="27">
                  <c:v>180.18341367242601</c:v>
                </c:pt>
                <c:pt idx="28">
                  <c:v>181.85901806295999</c:v>
                </c:pt>
                <c:pt idx="29">
                  <c:v>183.79853866382001</c:v>
                </c:pt>
                <c:pt idx="30">
                  <c:v>185.16633863215</c:v>
                </c:pt>
                <c:pt idx="31">
                  <c:v>184.578659646327</c:v>
                </c:pt>
                <c:pt idx="32">
                  <c:v>181.14106249855999</c:v>
                </c:pt>
                <c:pt idx="33">
                  <c:v>177.352571129349</c:v>
                </c:pt>
                <c:pt idx="34">
                  <c:v>170.99465573582299</c:v>
                </c:pt>
                <c:pt idx="35">
                  <c:v>162.13442417931699</c:v>
                </c:pt>
                <c:pt idx="36">
                  <c:v>152.59261729629401</c:v>
                </c:pt>
                <c:pt idx="37">
                  <c:v>146.29500664481699</c:v>
                </c:pt>
                <c:pt idx="38">
                  <c:v>145.040317613333</c:v>
                </c:pt>
                <c:pt idx="39">
                  <c:v>143.07597702160999</c:v>
                </c:pt>
                <c:pt idx="40">
                  <c:v>138.28469257309001</c:v>
                </c:pt>
                <c:pt idx="41">
                  <c:v>134.24535636886401</c:v>
                </c:pt>
                <c:pt idx="42">
                  <c:v>132.501644549471</c:v>
                </c:pt>
                <c:pt idx="43">
                  <c:v>130.381642283736</c:v>
                </c:pt>
                <c:pt idx="44">
                  <c:v>128.71649684409601</c:v>
                </c:pt>
                <c:pt idx="45">
                  <c:v>130.76710442409299</c:v>
                </c:pt>
                <c:pt idx="46">
                  <c:v>131.54565341127599</c:v>
                </c:pt>
                <c:pt idx="47">
                  <c:v>128.44968806063301</c:v>
                </c:pt>
                <c:pt idx="48">
                  <c:v>125.189181421607</c:v>
                </c:pt>
                <c:pt idx="49">
                  <c:v>124.483383900946</c:v>
                </c:pt>
                <c:pt idx="50">
                  <c:v>130.00249941869299</c:v>
                </c:pt>
                <c:pt idx="51">
                  <c:v>134.32422093380501</c:v>
                </c:pt>
                <c:pt idx="52">
                  <c:v>133.31044058033299</c:v>
                </c:pt>
                <c:pt idx="53">
                  <c:v>135.059321235802</c:v>
                </c:pt>
                <c:pt idx="54">
                  <c:v>139.98355039014299</c:v>
                </c:pt>
                <c:pt idx="55">
                  <c:v>142.99210384803899</c:v>
                </c:pt>
                <c:pt idx="56">
                  <c:v>144.95550115608501</c:v>
                </c:pt>
                <c:pt idx="57">
                  <c:v>148.38081257433799</c:v>
                </c:pt>
                <c:pt idx="58">
                  <c:v>153.949456282531</c:v>
                </c:pt>
                <c:pt idx="59">
                  <c:v>159.186955834017</c:v>
                </c:pt>
                <c:pt idx="60">
                  <c:v>162.16248539998199</c:v>
                </c:pt>
                <c:pt idx="61">
                  <c:v>164.78088352830201</c:v>
                </c:pt>
                <c:pt idx="62">
                  <c:v>165.85686404022999</c:v>
                </c:pt>
                <c:pt idx="63">
                  <c:v>167.87745151025999</c:v>
                </c:pt>
                <c:pt idx="64">
                  <c:v>174.72233432618901</c:v>
                </c:pt>
                <c:pt idx="65">
                  <c:v>182.55172082903999</c:v>
                </c:pt>
                <c:pt idx="66">
                  <c:v>183.89407502060399</c:v>
                </c:pt>
                <c:pt idx="67">
                  <c:v>184.34686375073801</c:v>
                </c:pt>
                <c:pt idx="68">
                  <c:v>194.65192455018499</c:v>
                </c:pt>
                <c:pt idx="69">
                  <c:v>210.05186320032601</c:v>
                </c:pt>
                <c:pt idx="70">
                  <c:v>216.533353685713</c:v>
                </c:pt>
                <c:pt idx="71">
                  <c:v>215.88789082031801</c:v>
                </c:pt>
                <c:pt idx="72">
                  <c:v>218.58119639878299</c:v>
                </c:pt>
                <c:pt idx="73">
                  <c:v>223.73251709135801</c:v>
                </c:pt>
                <c:pt idx="74">
                  <c:v>229.297815207844</c:v>
                </c:pt>
                <c:pt idx="75">
                  <c:v>234.09621882934999</c:v>
                </c:pt>
                <c:pt idx="76">
                  <c:v>237.83974913029201</c:v>
                </c:pt>
                <c:pt idx="77">
                  <c:v>241.55210780519201</c:v>
                </c:pt>
                <c:pt idx="78">
                  <c:v>248.31690108029099</c:v>
                </c:pt>
                <c:pt idx="79">
                  <c:v>257.480868341671</c:v>
                </c:pt>
                <c:pt idx="80">
                  <c:v>263.39898760622498</c:v>
                </c:pt>
                <c:pt idx="81">
                  <c:v>263.21525561536799</c:v>
                </c:pt>
                <c:pt idx="82">
                  <c:v>271.92993885700997</c:v>
                </c:pt>
                <c:pt idx="83">
                  <c:v>289.02431161091101</c:v>
                </c:pt>
                <c:pt idx="84">
                  <c:v>301.46325698654698</c:v>
                </c:pt>
                <c:pt idx="85">
                  <c:v>317.12064463644299</c:v>
                </c:pt>
                <c:pt idx="86">
                  <c:v>335.627664947016</c:v>
                </c:pt>
                <c:pt idx="87">
                  <c:v>350.01553104472498</c:v>
                </c:pt>
                <c:pt idx="88">
                  <c:v>373.82344827269299</c:v>
                </c:pt>
                <c:pt idx="89">
                  <c:v>406.51938631630401</c:v>
                </c:pt>
                <c:pt idx="90">
                  <c:v>408.76860686982502</c:v>
                </c:pt>
                <c:pt idx="91">
                  <c:v>402.96705476571401</c:v>
                </c:pt>
                <c:pt idx="92">
                  <c:v>423.776969266896</c:v>
                </c:pt>
                <c:pt idx="93">
                  <c:v>448.92856641729901</c:v>
                </c:pt>
                <c:pt idx="94">
                  <c:v>457.19332961741901</c:v>
                </c:pt>
                <c:pt idx="95">
                  <c:v>457.032987089416</c:v>
                </c:pt>
                <c:pt idx="96">
                  <c:v>461.79069651767298</c:v>
                </c:pt>
                <c:pt idx="97">
                  <c:v>472.98812428375999</c:v>
                </c:pt>
                <c:pt idx="98">
                  <c:v>482.79817167706699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9D-46B0-AE9B-FC99C079F20D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RegionalPropertyType!$Y$6:$Y$104</c:f>
              <c:numCache>
                <c:formatCode>0</c:formatCode>
                <c:ptCount val="99"/>
                <c:pt idx="0">
                  <c:v>97.726884079348196</c:v>
                </c:pt>
                <c:pt idx="1">
                  <c:v>96.707996518066594</c:v>
                </c:pt>
                <c:pt idx="2">
                  <c:v>97.374268030113001</c:v>
                </c:pt>
                <c:pt idx="3">
                  <c:v>100</c:v>
                </c:pt>
                <c:pt idx="4">
                  <c:v>101.48864351783</c:v>
                </c:pt>
                <c:pt idx="5">
                  <c:v>102.167149740017</c:v>
                </c:pt>
                <c:pt idx="6">
                  <c:v>105.535181586779</c:v>
                </c:pt>
                <c:pt idx="7">
                  <c:v>108.787581610654</c:v>
                </c:pt>
                <c:pt idx="8">
                  <c:v>109.12305195550999</c:v>
                </c:pt>
                <c:pt idx="9">
                  <c:v>110.490995712025</c:v>
                </c:pt>
                <c:pt idx="10">
                  <c:v>114.437041679839</c:v>
                </c:pt>
                <c:pt idx="11">
                  <c:v>119.451788317975</c:v>
                </c:pt>
                <c:pt idx="12">
                  <c:v>124.38125209493801</c:v>
                </c:pt>
                <c:pt idx="13">
                  <c:v>126.52697186298499</c:v>
                </c:pt>
                <c:pt idx="14">
                  <c:v>128.772536403262</c:v>
                </c:pt>
                <c:pt idx="15">
                  <c:v>135.40162878912801</c:v>
                </c:pt>
                <c:pt idx="16">
                  <c:v>143.25620691282001</c:v>
                </c:pt>
                <c:pt idx="17">
                  <c:v>149.895946215408</c:v>
                </c:pt>
                <c:pt idx="18">
                  <c:v>155.262688186318</c:v>
                </c:pt>
                <c:pt idx="19">
                  <c:v>160.40384397739601</c:v>
                </c:pt>
                <c:pt idx="20">
                  <c:v>168.98744972471499</c:v>
                </c:pt>
                <c:pt idx="21">
                  <c:v>180.358708669544</c:v>
                </c:pt>
                <c:pt idx="22">
                  <c:v>182.16698323714999</c:v>
                </c:pt>
                <c:pt idx="23">
                  <c:v>180.47688776527599</c:v>
                </c:pt>
                <c:pt idx="24">
                  <c:v>187.87900416884301</c:v>
                </c:pt>
                <c:pt idx="25">
                  <c:v>194.73879533270201</c:v>
                </c:pt>
                <c:pt idx="26">
                  <c:v>188.80255517196301</c:v>
                </c:pt>
                <c:pt idx="27">
                  <c:v>184.001497267069</c:v>
                </c:pt>
                <c:pt idx="28">
                  <c:v>190.08824812310201</c:v>
                </c:pt>
                <c:pt idx="29">
                  <c:v>194.68832727816101</c:v>
                </c:pt>
                <c:pt idx="30">
                  <c:v>188.93210327157999</c:v>
                </c:pt>
                <c:pt idx="31">
                  <c:v>181.81126581147399</c:v>
                </c:pt>
                <c:pt idx="32">
                  <c:v>178.65077666519599</c:v>
                </c:pt>
                <c:pt idx="33">
                  <c:v>171.80915635238199</c:v>
                </c:pt>
                <c:pt idx="34">
                  <c:v>159.22172004120901</c:v>
                </c:pt>
                <c:pt idx="35">
                  <c:v>149.79611231611</c:v>
                </c:pt>
                <c:pt idx="36">
                  <c:v>145.61678488752199</c:v>
                </c:pt>
                <c:pt idx="37">
                  <c:v>141.92726099391101</c:v>
                </c:pt>
                <c:pt idx="38">
                  <c:v>137.25849927149201</c:v>
                </c:pt>
                <c:pt idx="39">
                  <c:v>133.79339109792599</c:v>
                </c:pt>
                <c:pt idx="40">
                  <c:v>132.56913243883801</c:v>
                </c:pt>
                <c:pt idx="41">
                  <c:v>131.54058980971001</c:v>
                </c:pt>
                <c:pt idx="42">
                  <c:v>131.739613885018</c:v>
                </c:pt>
                <c:pt idx="43">
                  <c:v>131.17995994278999</c:v>
                </c:pt>
                <c:pt idx="44">
                  <c:v>128.81312816679099</c:v>
                </c:pt>
                <c:pt idx="45">
                  <c:v>128.35147526905101</c:v>
                </c:pt>
                <c:pt idx="46">
                  <c:v>129.63405698159301</c:v>
                </c:pt>
                <c:pt idx="47">
                  <c:v>129.19793841194499</c:v>
                </c:pt>
                <c:pt idx="48">
                  <c:v>129.23370287162001</c:v>
                </c:pt>
                <c:pt idx="49">
                  <c:v>132.69079369475099</c:v>
                </c:pt>
                <c:pt idx="50">
                  <c:v>135.529406889103</c:v>
                </c:pt>
                <c:pt idx="51">
                  <c:v>135.688589003407</c:v>
                </c:pt>
                <c:pt idx="52">
                  <c:v>139.44864810092</c:v>
                </c:pt>
                <c:pt idx="53">
                  <c:v>147.40690250236699</c:v>
                </c:pt>
                <c:pt idx="54">
                  <c:v>147.66787200480201</c:v>
                </c:pt>
                <c:pt idx="55">
                  <c:v>143.78973528001899</c:v>
                </c:pt>
                <c:pt idx="56">
                  <c:v>147.62778641195399</c:v>
                </c:pt>
                <c:pt idx="57">
                  <c:v>156.56984170650901</c:v>
                </c:pt>
                <c:pt idx="58">
                  <c:v>161.64165615850601</c:v>
                </c:pt>
                <c:pt idx="59">
                  <c:v>161.92733099502601</c:v>
                </c:pt>
                <c:pt idx="60">
                  <c:v>163.99916849343401</c:v>
                </c:pt>
                <c:pt idx="61">
                  <c:v>166.40006346009699</c:v>
                </c:pt>
                <c:pt idx="62">
                  <c:v>167.05463136318301</c:v>
                </c:pt>
                <c:pt idx="63">
                  <c:v>168.48703277348699</c:v>
                </c:pt>
                <c:pt idx="64">
                  <c:v>172.18415728600701</c:v>
                </c:pt>
                <c:pt idx="65">
                  <c:v>175.52087064987501</c:v>
                </c:pt>
                <c:pt idx="66">
                  <c:v>179.85305854977801</c:v>
                </c:pt>
                <c:pt idx="67">
                  <c:v>186.37555984120601</c:v>
                </c:pt>
                <c:pt idx="68">
                  <c:v>194.01832466083101</c:v>
                </c:pt>
                <c:pt idx="69">
                  <c:v>200.357097199593</c:v>
                </c:pt>
                <c:pt idx="70">
                  <c:v>198.55069422333199</c:v>
                </c:pt>
                <c:pt idx="71">
                  <c:v>194.761167418067</c:v>
                </c:pt>
                <c:pt idx="72">
                  <c:v>197.265150335897</c:v>
                </c:pt>
                <c:pt idx="73">
                  <c:v>202.42000696822601</c:v>
                </c:pt>
                <c:pt idx="74">
                  <c:v>203.600837967427</c:v>
                </c:pt>
                <c:pt idx="75">
                  <c:v>200.812262243151</c:v>
                </c:pt>
                <c:pt idx="76">
                  <c:v>198.24244958340299</c:v>
                </c:pt>
                <c:pt idx="77">
                  <c:v>198.02444419575201</c:v>
                </c:pt>
                <c:pt idx="78">
                  <c:v>201.49578857006401</c:v>
                </c:pt>
                <c:pt idx="79">
                  <c:v>205.185148548516</c:v>
                </c:pt>
                <c:pt idx="80">
                  <c:v>206.93413233767001</c:v>
                </c:pt>
                <c:pt idx="81">
                  <c:v>205.430390290481</c:v>
                </c:pt>
                <c:pt idx="82">
                  <c:v>205.33433559449401</c:v>
                </c:pt>
                <c:pt idx="83">
                  <c:v>212.00985355984201</c:v>
                </c:pt>
                <c:pt idx="84">
                  <c:v>223.85809795367601</c:v>
                </c:pt>
                <c:pt idx="85">
                  <c:v>235.97509245857199</c:v>
                </c:pt>
                <c:pt idx="86">
                  <c:v>243.08416723804399</c:v>
                </c:pt>
                <c:pt idx="87">
                  <c:v>248.16341196408601</c:v>
                </c:pt>
                <c:pt idx="88">
                  <c:v>255.99877554506099</c:v>
                </c:pt>
                <c:pt idx="89">
                  <c:v>261.859391816754</c:v>
                </c:pt>
                <c:pt idx="90">
                  <c:v>262.526705531044</c:v>
                </c:pt>
                <c:pt idx="91">
                  <c:v>265.07935559235199</c:v>
                </c:pt>
                <c:pt idx="92">
                  <c:v>271.62459722358898</c:v>
                </c:pt>
                <c:pt idx="93">
                  <c:v>278.37839831898998</c:v>
                </c:pt>
                <c:pt idx="94">
                  <c:v>279.91503340857997</c:v>
                </c:pt>
                <c:pt idx="95">
                  <c:v>279.78187639462601</c:v>
                </c:pt>
                <c:pt idx="96">
                  <c:v>283.086194061372</c:v>
                </c:pt>
                <c:pt idx="97">
                  <c:v>284.70076503654002</c:v>
                </c:pt>
                <c:pt idx="98">
                  <c:v>284.40399843941901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9D-46B0-AE9B-FC99C079F20D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RegionalPropertyType!$Z$6:$Z$104</c:f>
              <c:numCache>
                <c:formatCode>0</c:formatCode>
                <c:ptCount val="99"/>
                <c:pt idx="0">
                  <c:v>95.277930477571999</c:v>
                </c:pt>
                <c:pt idx="1">
                  <c:v>98.8761880536033</c:v>
                </c:pt>
                <c:pt idx="2">
                  <c:v>100.35656165105701</c:v>
                </c:pt>
                <c:pt idx="3">
                  <c:v>100</c:v>
                </c:pt>
                <c:pt idx="4">
                  <c:v>102.45578040420899</c:v>
                </c:pt>
                <c:pt idx="5">
                  <c:v>109.313475271185</c:v>
                </c:pt>
                <c:pt idx="6">
                  <c:v>113.563879104123</c:v>
                </c:pt>
                <c:pt idx="7">
                  <c:v>111.994626100754</c:v>
                </c:pt>
                <c:pt idx="8">
                  <c:v>111.627329109402</c:v>
                </c:pt>
                <c:pt idx="9">
                  <c:v>115.05533291094601</c:v>
                </c:pt>
                <c:pt idx="10">
                  <c:v>119.62332176814</c:v>
                </c:pt>
                <c:pt idx="11">
                  <c:v>123.692681647323</c:v>
                </c:pt>
                <c:pt idx="12">
                  <c:v>127.97904126384</c:v>
                </c:pt>
                <c:pt idx="13">
                  <c:v>129.58467643071299</c:v>
                </c:pt>
                <c:pt idx="14">
                  <c:v>128.756784739491</c:v>
                </c:pt>
                <c:pt idx="15">
                  <c:v>132.02874986594799</c:v>
                </c:pt>
                <c:pt idx="16">
                  <c:v>141.40356220255001</c:v>
                </c:pt>
                <c:pt idx="17">
                  <c:v>151.11468438228101</c:v>
                </c:pt>
                <c:pt idx="18">
                  <c:v>155.23632561669601</c:v>
                </c:pt>
                <c:pt idx="19">
                  <c:v>157.763484992586</c:v>
                </c:pt>
                <c:pt idx="20">
                  <c:v>165.83399162224899</c:v>
                </c:pt>
                <c:pt idx="21">
                  <c:v>180.63487365546999</c:v>
                </c:pt>
                <c:pt idx="22">
                  <c:v>189.958722216166</c:v>
                </c:pt>
                <c:pt idx="23">
                  <c:v>187.176569252185</c:v>
                </c:pt>
                <c:pt idx="24">
                  <c:v>180.900686240293</c:v>
                </c:pt>
                <c:pt idx="25">
                  <c:v>174.615752070403</c:v>
                </c:pt>
                <c:pt idx="26">
                  <c:v>171.07322125872599</c:v>
                </c:pt>
                <c:pt idx="27">
                  <c:v>172.63306369179699</c:v>
                </c:pt>
                <c:pt idx="28">
                  <c:v>176.99721236800099</c:v>
                </c:pt>
                <c:pt idx="29">
                  <c:v>177.27646869421901</c:v>
                </c:pt>
                <c:pt idx="30">
                  <c:v>169.44964753247501</c:v>
                </c:pt>
                <c:pt idx="31">
                  <c:v>160.96466307849801</c:v>
                </c:pt>
                <c:pt idx="32">
                  <c:v>153.75023068664299</c:v>
                </c:pt>
                <c:pt idx="33">
                  <c:v>147.263848842492</c:v>
                </c:pt>
                <c:pt idx="34">
                  <c:v>137.98163430282099</c:v>
                </c:pt>
                <c:pt idx="35">
                  <c:v>128.942793047907</c:v>
                </c:pt>
                <c:pt idx="36">
                  <c:v>123.99403059067301</c:v>
                </c:pt>
                <c:pt idx="37">
                  <c:v>117.125214143451</c:v>
                </c:pt>
                <c:pt idx="38">
                  <c:v>107.851601464965</c:v>
                </c:pt>
                <c:pt idx="39">
                  <c:v>103.67645459020299</c:v>
                </c:pt>
                <c:pt idx="40">
                  <c:v>106.370746688343</c:v>
                </c:pt>
                <c:pt idx="41">
                  <c:v>109.044145304352</c:v>
                </c:pt>
                <c:pt idx="42">
                  <c:v>110.255936831657</c:v>
                </c:pt>
                <c:pt idx="43">
                  <c:v>111.072163779234</c:v>
                </c:pt>
                <c:pt idx="44">
                  <c:v>112.996919642728</c:v>
                </c:pt>
                <c:pt idx="45">
                  <c:v>116.688365947055</c:v>
                </c:pt>
                <c:pt idx="46">
                  <c:v>119.595114378538</c:v>
                </c:pt>
                <c:pt idx="47">
                  <c:v>120.600829549869</c:v>
                </c:pt>
                <c:pt idx="48">
                  <c:v>123.39161091184801</c:v>
                </c:pt>
                <c:pt idx="49">
                  <c:v>127.927794704905</c:v>
                </c:pt>
                <c:pt idx="50">
                  <c:v>131.61233559112301</c:v>
                </c:pt>
                <c:pt idx="51">
                  <c:v>135.29530381154601</c:v>
                </c:pt>
                <c:pt idx="52">
                  <c:v>139.42659687416699</c:v>
                </c:pt>
                <c:pt idx="53">
                  <c:v>143.43854305291799</c:v>
                </c:pt>
                <c:pt idx="54">
                  <c:v>149.30879171361801</c:v>
                </c:pt>
                <c:pt idx="55">
                  <c:v>155.01644434560899</c:v>
                </c:pt>
                <c:pt idx="56">
                  <c:v>160.42026147493101</c:v>
                </c:pt>
                <c:pt idx="57">
                  <c:v>168.44674745302501</c:v>
                </c:pt>
                <c:pt idx="58">
                  <c:v>173.21170022008201</c:v>
                </c:pt>
                <c:pt idx="59">
                  <c:v>174.34315245809299</c:v>
                </c:pt>
                <c:pt idx="60">
                  <c:v>178.73951253304099</c:v>
                </c:pt>
                <c:pt idx="61">
                  <c:v>186.20921230548799</c:v>
                </c:pt>
                <c:pt idx="62">
                  <c:v>191.65629063173299</c:v>
                </c:pt>
                <c:pt idx="63">
                  <c:v>195.63480421134699</c:v>
                </c:pt>
                <c:pt idx="64">
                  <c:v>202.34781689289699</c:v>
                </c:pt>
                <c:pt idx="65">
                  <c:v>210.57841654401699</c:v>
                </c:pt>
                <c:pt idx="66">
                  <c:v>214.95284114279499</c:v>
                </c:pt>
                <c:pt idx="67">
                  <c:v>217.16278991296201</c:v>
                </c:pt>
                <c:pt idx="68">
                  <c:v>224.56186183214299</c:v>
                </c:pt>
                <c:pt idx="69">
                  <c:v>234.500108048686</c:v>
                </c:pt>
                <c:pt idx="70">
                  <c:v>237.190093130744</c:v>
                </c:pt>
                <c:pt idx="71">
                  <c:v>238.78083017154901</c:v>
                </c:pt>
                <c:pt idx="72">
                  <c:v>248.84550918719401</c:v>
                </c:pt>
                <c:pt idx="73">
                  <c:v>259.43619255844101</c:v>
                </c:pt>
                <c:pt idx="74">
                  <c:v>264.10948518517699</c:v>
                </c:pt>
                <c:pt idx="75">
                  <c:v>268.17754082662498</c:v>
                </c:pt>
                <c:pt idx="76">
                  <c:v>274.70458528546698</c:v>
                </c:pt>
                <c:pt idx="77">
                  <c:v>283.21049219684102</c:v>
                </c:pt>
                <c:pt idx="78">
                  <c:v>293.60281629833997</c:v>
                </c:pt>
                <c:pt idx="79">
                  <c:v>299.54041902259701</c:v>
                </c:pt>
                <c:pt idx="80">
                  <c:v>298.22478745044998</c:v>
                </c:pt>
                <c:pt idx="81">
                  <c:v>298.72906560858598</c:v>
                </c:pt>
                <c:pt idx="82">
                  <c:v>313.99106209283201</c:v>
                </c:pt>
                <c:pt idx="83">
                  <c:v>332.82909083043899</c:v>
                </c:pt>
                <c:pt idx="84">
                  <c:v>347.56085716926498</c:v>
                </c:pt>
                <c:pt idx="85">
                  <c:v>367.92514347548502</c:v>
                </c:pt>
                <c:pt idx="86">
                  <c:v>389.25331201219001</c:v>
                </c:pt>
                <c:pt idx="87">
                  <c:v>404.911212792573</c:v>
                </c:pt>
                <c:pt idx="88">
                  <c:v>428.17981001815701</c:v>
                </c:pt>
                <c:pt idx="89">
                  <c:v>461.984403808808</c:v>
                </c:pt>
                <c:pt idx="90">
                  <c:v>458.36111345585402</c:v>
                </c:pt>
                <c:pt idx="91">
                  <c:v>436.41396886371302</c:v>
                </c:pt>
                <c:pt idx="92">
                  <c:v>430.67472325398103</c:v>
                </c:pt>
                <c:pt idx="93">
                  <c:v>428.94268969835099</c:v>
                </c:pt>
                <c:pt idx="94">
                  <c:v>428.88895468867003</c:v>
                </c:pt>
                <c:pt idx="95">
                  <c:v>426.114319907903</c:v>
                </c:pt>
                <c:pt idx="96">
                  <c:v>420.09392618944401</c:v>
                </c:pt>
                <c:pt idx="97">
                  <c:v>414.398043450778</c:v>
                </c:pt>
                <c:pt idx="98">
                  <c:v>409.75851793333499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9D-46B0-AE9B-FC99C079F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RegionalPropertyType!$AA$6:$AA$104</c:f>
              <c:numCache>
                <c:formatCode>0</c:formatCode>
                <c:ptCount val="99"/>
                <c:pt idx="0">
                  <c:v>94.018722705835998</c:v>
                </c:pt>
                <c:pt idx="1">
                  <c:v>99.178334822384002</c:v>
                </c:pt>
                <c:pt idx="2">
                  <c:v>100.783111565572</c:v>
                </c:pt>
                <c:pt idx="3">
                  <c:v>100</c:v>
                </c:pt>
                <c:pt idx="4">
                  <c:v>100.957808030089</c:v>
                </c:pt>
                <c:pt idx="5">
                  <c:v>102.954928142339</c:v>
                </c:pt>
                <c:pt idx="6">
                  <c:v>101.773713287733</c:v>
                </c:pt>
                <c:pt idx="7">
                  <c:v>99.913245818108393</c:v>
                </c:pt>
                <c:pt idx="8">
                  <c:v>101.984497024937</c:v>
                </c:pt>
                <c:pt idx="9">
                  <c:v>105.59056806910201</c:v>
                </c:pt>
                <c:pt idx="10">
                  <c:v>107.656685702655</c:v>
                </c:pt>
                <c:pt idx="11">
                  <c:v>108.690827225574</c:v>
                </c:pt>
                <c:pt idx="12">
                  <c:v>111.97275944051501</c:v>
                </c:pt>
                <c:pt idx="13">
                  <c:v>116.70323135370199</c:v>
                </c:pt>
                <c:pt idx="14">
                  <c:v>118.807850736175</c:v>
                </c:pt>
                <c:pt idx="15">
                  <c:v>120.552615582209</c:v>
                </c:pt>
                <c:pt idx="16">
                  <c:v>125.965030992584</c:v>
                </c:pt>
                <c:pt idx="17">
                  <c:v>131.84091107728301</c:v>
                </c:pt>
                <c:pt idx="18">
                  <c:v>135.336944467471</c:v>
                </c:pt>
                <c:pt idx="19">
                  <c:v>138.62781626836801</c:v>
                </c:pt>
                <c:pt idx="20">
                  <c:v>144.66804339437999</c:v>
                </c:pt>
                <c:pt idx="21">
                  <c:v>151.484009993607</c:v>
                </c:pt>
                <c:pt idx="22">
                  <c:v>157.05705904749701</c:v>
                </c:pt>
                <c:pt idx="23">
                  <c:v>162.08419933179599</c:v>
                </c:pt>
                <c:pt idx="24">
                  <c:v>167.38917952874701</c:v>
                </c:pt>
                <c:pt idx="25">
                  <c:v>172.88336117718799</c:v>
                </c:pt>
                <c:pt idx="26">
                  <c:v>173.07735737490799</c:v>
                </c:pt>
                <c:pt idx="27">
                  <c:v>170.64128218040199</c:v>
                </c:pt>
                <c:pt idx="28">
                  <c:v>174.30544433204301</c:v>
                </c:pt>
                <c:pt idx="29">
                  <c:v>182.529126525436</c:v>
                </c:pt>
                <c:pt idx="30">
                  <c:v>182.63656169381599</c:v>
                </c:pt>
                <c:pt idx="31">
                  <c:v>176.268142526904</c:v>
                </c:pt>
                <c:pt idx="32">
                  <c:v>173.83286565058901</c:v>
                </c:pt>
                <c:pt idx="33">
                  <c:v>172.974100970178</c:v>
                </c:pt>
                <c:pt idx="34">
                  <c:v>164.12916637539101</c:v>
                </c:pt>
                <c:pt idx="35">
                  <c:v>151.25548531446699</c:v>
                </c:pt>
                <c:pt idx="36">
                  <c:v>139.45750370246799</c:v>
                </c:pt>
                <c:pt idx="37">
                  <c:v>127.246976392861</c:v>
                </c:pt>
                <c:pt idx="38">
                  <c:v>118.879924382699</c:v>
                </c:pt>
                <c:pt idx="39">
                  <c:v>115.72630306394601</c:v>
                </c:pt>
                <c:pt idx="40">
                  <c:v>113.687678452444</c:v>
                </c:pt>
                <c:pt idx="41">
                  <c:v>110.287308326436</c:v>
                </c:pt>
                <c:pt idx="42">
                  <c:v>106.419282327986</c:v>
                </c:pt>
                <c:pt idx="43">
                  <c:v>103.62538037020001</c:v>
                </c:pt>
                <c:pt idx="44">
                  <c:v>103.72349584905</c:v>
                </c:pt>
                <c:pt idx="45">
                  <c:v>105.823549150199</c:v>
                </c:pt>
                <c:pt idx="46">
                  <c:v>106.156180624897</c:v>
                </c:pt>
                <c:pt idx="47">
                  <c:v>104.50142442622899</c:v>
                </c:pt>
                <c:pt idx="48">
                  <c:v>104.842386184375</c:v>
                </c:pt>
                <c:pt idx="49">
                  <c:v>107.36877335407</c:v>
                </c:pt>
                <c:pt idx="50">
                  <c:v>110.24581387106799</c:v>
                </c:pt>
                <c:pt idx="51">
                  <c:v>112.34816446924501</c:v>
                </c:pt>
                <c:pt idx="52">
                  <c:v>115.30901339547</c:v>
                </c:pt>
                <c:pt idx="53">
                  <c:v>120.566219921586</c:v>
                </c:pt>
                <c:pt idx="54">
                  <c:v>125.40644686193799</c:v>
                </c:pt>
                <c:pt idx="55">
                  <c:v>127.825204263505</c:v>
                </c:pt>
                <c:pt idx="56">
                  <c:v>132.64967992640899</c:v>
                </c:pt>
                <c:pt idx="57">
                  <c:v>140.83591629237699</c:v>
                </c:pt>
                <c:pt idx="58">
                  <c:v>145.12771921975499</c:v>
                </c:pt>
                <c:pt idx="59">
                  <c:v>146.255233825787</c:v>
                </c:pt>
                <c:pt idx="60">
                  <c:v>149.27261322451201</c:v>
                </c:pt>
                <c:pt idx="61">
                  <c:v>152.86318097914</c:v>
                </c:pt>
                <c:pt idx="62">
                  <c:v>154.765124831619</c:v>
                </c:pt>
                <c:pt idx="63">
                  <c:v>156.53885664731601</c:v>
                </c:pt>
                <c:pt idx="64">
                  <c:v>160.86003017188699</c:v>
                </c:pt>
                <c:pt idx="65">
                  <c:v>165.80216969818099</c:v>
                </c:pt>
                <c:pt idx="66">
                  <c:v>169.61469353405599</c:v>
                </c:pt>
                <c:pt idx="67">
                  <c:v>173.33911865973801</c:v>
                </c:pt>
                <c:pt idx="68">
                  <c:v>178.47110745626401</c:v>
                </c:pt>
                <c:pt idx="69">
                  <c:v>183.00884774632399</c:v>
                </c:pt>
                <c:pt idx="70">
                  <c:v>184.66036627168799</c:v>
                </c:pt>
                <c:pt idx="71">
                  <c:v>186.98242810214199</c:v>
                </c:pt>
                <c:pt idx="72">
                  <c:v>193.98613726904901</c:v>
                </c:pt>
                <c:pt idx="73">
                  <c:v>201.113524866559</c:v>
                </c:pt>
                <c:pt idx="74">
                  <c:v>199.98579242150299</c:v>
                </c:pt>
                <c:pt idx="75">
                  <c:v>197.86515629363501</c:v>
                </c:pt>
                <c:pt idx="76">
                  <c:v>200.88989879106501</c:v>
                </c:pt>
                <c:pt idx="77">
                  <c:v>206.87557921893901</c:v>
                </c:pt>
                <c:pt idx="78">
                  <c:v>210.67947162153001</c:v>
                </c:pt>
                <c:pt idx="79">
                  <c:v>209.388839608463</c:v>
                </c:pt>
                <c:pt idx="80">
                  <c:v>207.10156673857901</c:v>
                </c:pt>
                <c:pt idx="81">
                  <c:v>206.98690551911301</c:v>
                </c:pt>
                <c:pt idx="82">
                  <c:v>213.449819904641</c:v>
                </c:pt>
                <c:pt idx="83">
                  <c:v>218.78025657827499</c:v>
                </c:pt>
                <c:pt idx="84">
                  <c:v>217.75384130934901</c:v>
                </c:pt>
                <c:pt idx="85">
                  <c:v>220.884775496777</c:v>
                </c:pt>
                <c:pt idx="86">
                  <c:v>234.57491753866</c:v>
                </c:pt>
                <c:pt idx="87">
                  <c:v>245.61672849784301</c:v>
                </c:pt>
                <c:pt idx="88">
                  <c:v>251.18602149271001</c:v>
                </c:pt>
                <c:pt idx="89">
                  <c:v>260.206392471833</c:v>
                </c:pt>
                <c:pt idx="90">
                  <c:v>255.25370832526499</c:v>
                </c:pt>
                <c:pt idx="91">
                  <c:v>243.57126719905099</c:v>
                </c:pt>
                <c:pt idx="92">
                  <c:v>242.69842668621399</c:v>
                </c:pt>
                <c:pt idx="93">
                  <c:v>249.368225824517</c:v>
                </c:pt>
                <c:pt idx="94">
                  <c:v>247.39089705620799</c:v>
                </c:pt>
                <c:pt idx="95">
                  <c:v>238.44861873788801</c:v>
                </c:pt>
                <c:pt idx="96">
                  <c:v>234.04292508914901</c:v>
                </c:pt>
                <c:pt idx="97">
                  <c:v>231.34313836107</c:v>
                </c:pt>
                <c:pt idx="98">
                  <c:v>234.51105615829201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CF-468A-9A2B-1C0D85F0C3C2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RegionalPropertyType!$AB$6:$AB$104</c:f>
              <c:numCache>
                <c:formatCode>0</c:formatCode>
                <c:ptCount val="99"/>
                <c:pt idx="0">
                  <c:v>92.471224625290702</c:v>
                </c:pt>
                <c:pt idx="1">
                  <c:v>94.122615867065505</c:v>
                </c:pt>
                <c:pt idx="2">
                  <c:v>96.721838832040902</c:v>
                </c:pt>
                <c:pt idx="3">
                  <c:v>100</c:v>
                </c:pt>
                <c:pt idx="4">
                  <c:v>101.732156191454</c:v>
                </c:pt>
                <c:pt idx="5">
                  <c:v>101.98880772672599</c:v>
                </c:pt>
                <c:pt idx="6">
                  <c:v>101.688831172479</c:v>
                </c:pt>
                <c:pt idx="7">
                  <c:v>102.317832586655</c:v>
                </c:pt>
                <c:pt idx="8">
                  <c:v>103.661135096582</c:v>
                </c:pt>
                <c:pt idx="9">
                  <c:v>106.50973489971599</c:v>
                </c:pt>
                <c:pt idx="10">
                  <c:v>110.43369612767999</c:v>
                </c:pt>
                <c:pt idx="11">
                  <c:v>112.213690456093</c:v>
                </c:pt>
                <c:pt idx="12">
                  <c:v>112.144957165536</c:v>
                </c:pt>
                <c:pt idx="13">
                  <c:v>112.925040071176</c:v>
                </c:pt>
                <c:pt idx="14">
                  <c:v>116.12729254468</c:v>
                </c:pt>
                <c:pt idx="15">
                  <c:v>120.938500038426</c:v>
                </c:pt>
                <c:pt idx="16">
                  <c:v>127.613109534758</c:v>
                </c:pt>
                <c:pt idx="17">
                  <c:v>135.31085504326199</c:v>
                </c:pt>
                <c:pt idx="18">
                  <c:v>138.42822124317601</c:v>
                </c:pt>
                <c:pt idx="19">
                  <c:v>140.37743267929699</c:v>
                </c:pt>
                <c:pt idx="20">
                  <c:v>147.03452797041101</c:v>
                </c:pt>
                <c:pt idx="21">
                  <c:v>155.15748684437901</c:v>
                </c:pt>
                <c:pt idx="22">
                  <c:v>160.935076921752</c:v>
                </c:pt>
                <c:pt idx="23">
                  <c:v>165.40154823093599</c:v>
                </c:pt>
                <c:pt idx="24">
                  <c:v>171.58967284725</c:v>
                </c:pt>
                <c:pt idx="25">
                  <c:v>178.931664140984</c:v>
                </c:pt>
                <c:pt idx="26">
                  <c:v>184.36176774635101</c:v>
                </c:pt>
                <c:pt idx="27">
                  <c:v>187.93042815069899</c:v>
                </c:pt>
                <c:pt idx="28">
                  <c:v>191.920629970091</c:v>
                </c:pt>
                <c:pt idx="29">
                  <c:v>196.72836151138</c:v>
                </c:pt>
                <c:pt idx="30">
                  <c:v>197.86654666847801</c:v>
                </c:pt>
                <c:pt idx="31">
                  <c:v>194.402938697547</c:v>
                </c:pt>
                <c:pt idx="32">
                  <c:v>190.366789532919</c:v>
                </c:pt>
                <c:pt idx="33">
                  <c:v>186.02384849990301</c:v>
                </c:pt>
                <c:pt idx="34">
                  <c:v>175.62357953134699</c:v>
                </c:pt>
                <c:pt idx="35">
                  <c:v>163.50458681076799</c:v>
                </c:pt>
                <c:pt idx="36">
                  <c:v>151.18435755015301</c:v>
                </c:pt>
                <c:pt idx="37">
                  <c:v>139.294908638804</c:v>
                </c:pt>
                <c:pt idx="38">
                  <c:v>133.480532599323</c:v>
                </c:pt>
                <c:pt idx="39">
                  <c:v>131.93633574179299</c:v>
                </c:pt>
                <c:pt idx="40">
                  <c:v>132.59861211979199</c:v>
                </c:pt>
                <c:pt idx="41">
                  <c:v>133.89564552625799</c:v>
                </c:pt>
                <c:pt idx="42">
                  <c:v>128.098052821556</c:v>
                </c:pt>
                <c:pt idx="43">
                  <c:v>120.85720059437899</c:v>
                </c:pt>
                <c:pt idx="44">
                  <c:v>120.915182414507</c:v>
                </c:pt>
                <c:pt idx="45">
                  <c:v>123.062442739033</c:v>
                </c:pt>
                <c:pt idx="46">
                  <c:v>121.90624555862099</c:v>
                </c:pt>
                <c:pt idx="47">
                  <c:v>120.772274342117</c:v>
                </c:pt>
                <c:pt idx="48">
                  <c:v>123.674908444661</c:v>
                </c:pt>
                <c:pt idx="49">
                  <c:v>127.482547250484</c:v>
                </c:pt>
                <c:pt idx="50">
                  <c:v>129.46553253658399</c:v>
                </c:pt>
                <c:pt idx="51">
                  <c:v>130.025152136928</c:v>
                </c:pt>
                <c:pt idx="52">
                  <c:v>133.05254796067601</c:v>
                </c:pt>
                <c:pt idx="53">
                  <c:v>139.74230683809</c:v>
                </c:pt>
                <c:pt idx="54">
                  <c:v>145.81905860121</c:v>
                </c:pt>
                <c:pt idx="55">
                  <c:v>149.00279035037599</c:v>
                </c:pt>
                <c:pt idx="56">
                  <c:v>154.616781939324</c:v>
                </c:pt>
                <c:pt idx="57">
                  <c:v>163.69151074705999</c:v>
                </c:pt>
                <c:pt idx="58">
                  <c:v>167.18340023775801</c:v>
                </c:pt>
                <c:pt idx="59">
                  <c:v>166.27555191844499</c:v>
                </c:pt>
                <c:pt idx="60">
                  <c:v>170.17046486702799</c:v>
                </c:pt>
                <c:pt idx="61">
                  <c:v>178.79073954963701</c:v>
                </c:pt>
                <c:pt idx="62">
                  <c:v>185.28926799326601</c:v>
                </c:pt>
                <c:pt idx="63">
                  <c:v>187.20417972699099</c:v>
                </c:pt>
                <c:pt idx="64">
                  <c:v>191.33940734439199</c:v>
                </c:pt>
                <c:pt idx="65">
                  <c:v>199.832534945514</c:v>
                </c:pt>
                <c:pt idx="66">
                  <c:v>205.59387423033601</c:v>
                </c:pt>
                <c:pt idx="67">
                  <c:v>208.40347692533899</c:v>
                </c:pt>
                <c:pt idx="68">
                  <c:v>218.64122839390899</c:v>
                </c:pt>
                <c:pt idx="69">
                  <c:v>233.69077374852699</c:v>
                </c:pt>
                <c:pt idx="70">
                  <c:v>239.00603256539</c:v>
                </c:pt>
                <c:pt idx="71">
                  <c:v>237.63687556243801</c:v>
                </c:pt>
                <c:pt idx="72">
                  <c:v>241.12983945972601</c:v>
                </c:pt>
                <c:pt idx="73">
                  <c:v>249.47807874148799</c:v>
                </c:pt>
                <c:pt idx="74">
                  <c:v>255.84138277321699</c:v>
                </c:pt>
                <c:pt idx="75">
                  <c:v>259.29461393655902</c:v>
                </c:pt>
                <c:pt idx="76">
                  <c:v>264.54787167315197</c:v>
                </c:pt>
                <c:pt idx="77">
                  <c:v>269.919263737596</c:v>
                </c:pt>
                <c:pt idx="78">
                  <c:v>272.76999304911601</c:v>
                </c:pt>
                <c:pt idx="79">
                  <c:v>273.32230916533598</c:v>
                </c:pt>
                <c:pt idx="80">
                  <c:v>275.056648031588</c:v>
                </c:pt>
                <c:pt idx="81">
                  <c:v>282.097866768995</c:v>
                </c:pt>
                <c:pt idx="82">
                  <c:v>292.117041093522</c:v>
                </c:pt>
                <c:pt idx="83">
                  <c:v>300.08641760318301</c:v>
                </c:pt>
                <c:pt idx="84">
                  <c:v>312.21864536645398</c:v>
                </c:pt>
                <c:pt idx="85">
                  <c:v>333.51428826234002</c:v>
                </c:pt>
                <c:pt idx="86">
                  <c:v>351.72171114622398</c:v>
                </c:pt>
                <c:pt idx="87">
                  <c:v>362.71719658661601</c:v>
                </c:pt>
                <c:pt idx="88">
                  <c:v>382.784740637347</c:v>
                </c:pt>
                <c:pt idx="89">
                  <c:v>408.92229014429699</c:v>
                </c:pt>
                <c:pt idx="90">
                  <c:v>414.31989365579699</c:v>
                </c:pt>
                <c:pt idx="91">
                  <c:v>408.92984257738402</c:v>
                </c:pt>
                <c:pt idx="92">
                  <c:v>413.25093138368902</c:v>
                </c:pt>
                <c:pt idx="93">
                  <c:v>421.760541095745</c:v>
                </c:pt>
                <c:pt idx="94">
                  <c:v>426.41560003548199</c:v>
                </c:pt>
                <c:pt idx="95">
                  <c:v>424.15288909186199</c:v>
                </c:pt>
                <c:pt idx="96">
                  <c:v>415.43329509831301</c:v>
                </c:pt>
                <c:pt idx="97">
                  <c:v>410.74996634750602</c:v>
                </c:pt>
                <c:pt idx="98">
                  <c:v>418.65616879537902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CF-468A-9A2B-1C0D85F0C3C2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RegionalPropertyType!$AC$6:$AC$104</c:f>
              <c:numCache>
                <c:formatCode>0</c:formatCode>
                <c:ptCount val="99"/>
                <c:pt idx="0">
                  <c:v>95.914239048605594</c:v>
                </c:pt>
                <c:pt idx="1">
                  <c:v>98.555420150341405</c:v>
                </c:pt>
                <c:pt idx="2">
                  <c:v>99.254409922247206</c:v>
                </c:pt>
                <c:pt idx="3">
                  <c:v>100</c:v>
                </c:pt>
                <c:pt idx="4">
                  <c:v>102.733272770341</c:v>
                </c:pt>
                <c:pt idx="5">
                  <c:v>106.430667189997</c:v>
                </c:pt>
                <c:pt idx="6">
                  <c:v>107.974456499973</c:v>
                </c:pt>
                <c:pt idx="7">
                  <c:v>107.86938458373901</c:v>
                </c:pt>
                <c:pt idx="8">
                  <c:v>109.389578242344</c:v>
                </c:pt>
                <c:pt idx="9">
                  <c:v>113.019470019031</c:v>
                </c:pt>
                <c:pt idx="10">
                  <c:v>117.48226091305</c:v>
                </c:pt>
                <c:pt idx="11">
                  <c:v>121.023816298543</c:v>
                </c:pt>
                <c:pt idx="12">
                  <c:v>125.333579686783</c:v>
                </c:pt>
                <c:pt idx="13">
                  <c:v>130.11581080839301</c:v>
                </c:pt>
                <c:pt idx="14">
                  <c:v>134.42198129934599</c:v>
                </c:pt>
                <c:pt idx="15">
                  <c:v>139.486637293055</c:v>
                </c:pt>
                <c:pt idx="16">
                  <c:v>147.063542798821</c:v>
                </c:pt>
                <c:pt idx="17">
                  <c:v>156.15768894951199</c:v>
                </c:pt>
                <c:pt idx="18">
                  <c:v>160.207562419537</c:v>
                </c:pt>
                <c:pt idx="19">
                  <c:v>163.27996001775099</c:v>
                </c:pt>
                <c:pt idx="20">
                  <c:v>173.920343112155</c:v>
                </c:pt>
                <c:pt idx="21">
                  <c:v>185.094382151817</c:v>
                </c:pt>
                <c:pt idx="22">
                  <c:v>186.487665919069</c:v>
                </c:pt>
                <c:pt idx="23">
                  <c:v>186.596875968007</c:v>
                </c:pt>
                <c:pt idx="24">
                  <c:v>194.06733860021399</c:v>
                </c:pt>
                <c:pt idx="25">
                  <c:v>200.59544166179899</c:v>
                </c:pt>
                <c:pt idx="26">
                  <c:v>198.14448883588199</c:v>
                </c:pt>
                <c:pt idx="27">
                  <c:v>196.68781154066599</c:v>
                </c:pt>
                <c:pt idx="28">
                  <c:v>203.055793233055</c:v>
                </c:pt>
                <c:pt idx="29">
                  <c:v>209.41496076466899</c:v>
                </c:pt>
                <c:pt idx="30">
                  <c:v>207.87041851194101</c:v>
                </c:pt>
                <c:pt idx="31">
                  <c:v>202.54775850340801</c:v>
                </c:pt>
                <c:pt idx="32">
                  <c:v>199.578525689646</c:v>
                </c:pt>
                <c:pt idx="33">
                  <c:v>195.29266148743201</c:v>
                </c:pt>
                <c:pt idx="34">
                  <c:v>179.72939047564799</c:v>
                </c:pt>
                <c:pt idx="35">
                  <c:v>165.211352301815</c:v>
                </c:pt>
                <c:pt idx="36">
                  <c:v>158.28335855878299</c:v>
                </c:pt>
                <c:pt idx="37">
                  <c:v>151.49243346327299</c:v>
                </c:pt>
                <c:pt idx="38">
                  <c:v>144.35596573673101</c:v>
                </c:pt>
                <c:pt idx="39">
                  <c:v>138.0506435639</c:v>
                </c:pt>
                <c:pt idx="40">
                  <c:v>133.03102326254501</c:v>
                </c:pt>
                <c:pt idx="41">
                  <c:v>128.56658982877201</c:v>
                </c:pt>
                <c:pt idx="42">
                  <c:v>128.459504808182</c:v>
                </c:pt>
                <c:pt idx="43">
                  <c:v>129.19943978741699</c:v>
                </c:pt>
                <c:pt idx="44">
                  <c:v>127.19221147183001</c:v>
                </c:pt>
                <c:pt idx="45">
                  <c:v>125.52243585550799</c:v>
                </c:pt>
                <c:pt idx="46">
                  <c:v>125.702533989717</c:v>
                </c:pt>
                <c:pt idx="47">
                  <c:v>127.02265968294699</c:v>
                </c:pt>
                <c:pt idx="48">
                  <c:v>130.61895761928201</c:v>
                </c:pt>
                <c:pt idx="49">
                  <c:v>134.920367071686</c:v>
                </c:pt>
                <c:pt idx="50">
                  <c:v>136.12272940984201</c:v>
                </c:pt>
                <c:pt idx="51">
                  <c:v>137.40483617894401</c:v>
                </c:pt>
                <c:pt idx="52">
                  <c:v>144.12193690694301</c:v>
                </c:pt>
                <c:pt idx="53">
                  <c:v>155.170785434793</c:v>
                </c:pt>
                <c:pt idx="54">
                  <c:v>160.59135852943001</c:v>
                </c:pt>
                <c:pt idx="55">
                  <c:v>160.49179014451801</c:v>
                </c:pt>
                <c:pt idx="56">
                  <c:v>162.78007715608101</c:v>
                </c:pt>
                <c:pt idx="57">
                  <c:v>165.67827471075401</c:v>
                </c:pt>
                <c:pt idx="58">
                  <c:v>168.32315164642901</c:v>
                </c:pt>
                <c:pt idx="59">
                  <c:v>172.35236826687199</c:v>
                </c:pt>
                <c:pt idx="60">
                  <c:v>177.65084143883999</c:v>
                </c:pt>
                <c:pt idx="61">
                  <c:v>182.501845371787</c:v>
                </c:pt>
                <c:pt idx="62">
                  <c:v>185.50266309176101</c:v>
                </c:pt>
                <c:pt idx="63">
                  <c:v>188.19630885201201</c:v>
                </c:pt>
                <c:pt idx="64">
                  <c:v>193.506748644053</c:v>
                </c:pt>
                <c:pt idx="65">
                  <c:v>200.15474013883599</c:v>
                </c:pt>
                <c:pt idx="66">
                  <c:v>204.040486627852</c:v>
                </c:pt>
                <c:pt idx="67">
                  <c:v>206.123395441253</c:v>
                </c:pt>
                <c:pt idx="68">
                  <c:v>211.343190516991</c:v>
                </c:pt>
                <c:pt idx="69">
                  <c:v>220.46977955920701</c:v>
                </c:pt>
                <c:pt idx="70">
                  <c:v>226.89844537392199</c:v>
                </c:pt>
                <c:pt idx="71">
                  <c:v>228.22451888720099</c:v>
                </c:pt>
                <c:pt idx="72">
                  <c:v>228.94412390825801</c:v>
                </c:pt>
                <c:pt idx="73">
                  <c:v>230.534439539375</c:v>
                </c:pt>
                <c:pt idx="74">
                  <c:v>228.94495650275201</c:v>
                </c:pt>
                <c:pt idx="75">
                  <c:v>227.814507835717</c:v>
                </c:pt>
                <c:pt idx="76">
                  <c:v>233.182647914809</c:v>
                </c:pt>
                <c:pt idx="77">
                  <c:v>239.36803833302201</c:v>
                </c:pt>
                <c:pt idx="78">
                  <c:v>242.33873144720101</c:v>
                </c:pt>
                <c:pt idx="79">
                  <c:v>243.460208533344</c:v>
                </c:pt>
                <c:pt idx="80">
                  <c:v>240.116345216132</c:v>
                </c:pt>
                <c:pt idx="81">
                  <c:v>233.64905244117901</c:v>
                </c:pt>
                <c:pt idx="82">
                  <c:v>238.76802736085099</c:v>
                </c:pt>
                <c:pt idx="83">
                  <c:v>250.36570796608601</c:v>
                </c:pt>
                <c:pt idx="84">
                  <c:v>256.66737987681603</c:v>
                </c:pt>
                <c:pt idx="85">
                  <c:v>265.70087830338798</c:v>
                </c:pt>
                <c:pt idx="86">
                  <c:v>279.33669711842401</c:v>
                </c:pt>
                <c:pt idx="87">
                  <c:v>285.62820726638603</c:v>
                </c:pt>
                <c:pt idx="88">
                  <c:v>286.71175085428303</c:v>
                </c:pt>
                <c:pt idx="89">
                  <c:v>295.93949643842501</c:v>
                </c:pt>
                <c:pt idx="90">
                  <c:v>303.653741711284</c:v>
                </c:pt>
                <c:pt idx="91">
                  <c:v>302.490769067543</c:v>
                </c:pt>
                <c:pt idx="92">
                  <c:v>298.32344180668201</c:v>
                </c:pt>
                <c:pt idx="93">
                  <c:v>298.03675949356699</c:v>
                </c:pt>
                <c:pt idx="94">
                  <c:v>303.65258061157698</c:v>
                </c:pt>
                <c:pt idx="95">
                  <c:v>307.81229716581799</c:v>
                </c:pt>
                <c:pt idx="96">
                  <c:v>308.31266692777399</c:v>
                </c:pt>
                <c:pt idx="97">
                  <c:v>306.788258132208</c:v>
                </c:pt>
                <c:pt idx="98">
                  <c:v>302.50832313426002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CF-468A-9A2B-1C0D85F0C3C2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RegionalPropertyType!$N$6:$N$104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RegionalPropertyType!$AD$6:$AD$104</c:f>
              <c:numCache>
                <c:formatCode>0</c:formatCode>
                <c:ptCount val="99"/>
                <c:pt idx="0">
                  <c:v>93.852840465099803</c:v>
                </c:pt>
                <c:pt idx="1">
                  <c:v>97.834961778329799</c:v>
                </c:pt>
                <c:pt idx="2">
                  <c:v>98.917630198436697</c:v>
                </c:pt>
                <c:pt idx="3">
                  <c:v>100</c:v>
                </c:pt>
                <c:pt idx="4">
                  <c:v>103.896416931348</c:v>
                </c:pt>
                <c:pt idx="5">
                  <c:v>108.46946418109501</c:v>
                </c:pt>
                <c:pt idx="6">
                  <c:v>110.964157129301</c:v>
                </c:pt>
                <c:pt idx="7">
                  <c:v>112.894090602388</c:v>
                </c:pt>
                <c:pt idx="8">
                  <c:v>116.999524225556</c:v>
                </c:pt>
                <c:pt idx="9">
                  <c:v>122.35165116848199</c:v>
                </c:pt>
                <c:pt idx="10">
                  <c:v>126.98457277611401</c:v>
                </c:pt>
                <c:pt idx="11">
                  <c:v>130.46765178455499</c:v>
                </c:pt>
                <c:pt idx="12">
                  <c:v>134.951417472738</c:v>
                </c:pt>
                <c:pt idx="13">
                  <c:v>140.64183463021499</c:v>
                </c:pt>
                <c:pt idx="14">
                  <c:v>144.66705116971301</c:v>
                </c:pt>
                <c:pt idx="15">
                  <c:v>147.929829881014</c:v>
                </c:pt>
                <c:pt idx="16">
                  <c:v>153.995803698792</c:v>
                </c:pt>
                <c:pt idx="17">
                  <c:v>161.229471295932</c:v>
                </c:pt>
                <c:pt idx="18">
                  <c:v>165.146621524886</c:v>
                </c:pt>
                <c:pt idx="19">
                  <c:v>167.84172682270099</c:v>
                </c:pt>
                <c:pt idx="20">
                  <c:v>173.64367410924999</c:v>
                </c:pt>
                <c:pt idx="21">
                  <c:v>181.46550822744601</c:v>
                </c:pt>
                <c:pt idx="22">
                  <c:v>185.988677546606</c:v>
                </c:pt>
                <c:pt idx="23">
                  <c:v>186.94580088828101</c:v>
                </c:pt>
                <c:pt idx="24">
                  <c:v>188.20195380644901</c:v>
                </c:pt>
                <c:pt idx="25">
                  <c:v>190.20144726989599</c:v>
                </c:pt>
                <c:pt idx="26">
                  <c:v>190.79446783275301</c:v>
                </c:pt>
                <c:pt idx="27">
                  <c:v>191.512147701256</c:v>
                </c:pt>
                <c:pt idx="28">
                  <c:v>195.131993388789</c:v>
                </c:pt>
                <c:pt idx="29">
                  <c:v>198.05018128051401</c:v>
                </c:pt>
                <c:pt idx="30">
                  <c:v>191.452620397348</c:v>
                </c:pt>
                <c:pt idx="31">
                  <c:v>181.97707700241301</c:v>
                </c:pt>
                <c:pt idx="32">
                  <c:v>178.76284299186699</c:v>
                </c:pt>
                <c:pt idx="33">
                  <c:v>178.58355888643999</c:v>
                </c:pt>
                <c:pt idx="34">
                  <c:v>175.68144456152299</c:v>
                </c:pt>
                <c:pt idx="35">
                  <c:v>168.71407095395401</c:v>
                </c:pt>
                <c:pt idx="36">
                  <c:v>155.39927992563801</c:v>
                </c:pt>
                <c:pt idx="37">
                  <c:v>140.02211520371699</c:v>
                </c:pt>
                <c:pt idx="38">
                  <c:v>133.57065106368299</c:v>
                </c:pt>
                <c:pt idx="39">
                  <c:v>132.324228056306</c:v>
                </c:pt>
                <c:pt idx="40">
                  <c:v>129.83743678341</c:v>
                </c:pt>
                <c:pt idx="41">
                  <c:v>126.763585204801</c:v>
                </c:pt>
                <c:pt idx="42">
                  <c:v>127.43227810909301</c:v>
                </c:pt>
                <c:pt idx="43">
                  <c:v>131.78048688108899</c:v>
                </c:pt>
                <c:pt idx="44">
                  <c:v>137.10413988085901</c:v>
                </c:pt>
                <c:pt idx="45">
                  <c:v>141.479963269053</c:v>
                </c:pt>
                <c:pt idx="46">
                  <c:v>144.40981354539099</c:v>
                </c:pt>
                <c:pt idx="47">
                  <c:v>148.28905848723801</c:v>
                </c:pt>
                <c:pt idx="48">
                  <c:v>154.74879257864001</c:v>
                </c:pt>
                <c:pt idx="49">
                  <c:v>163.96305188093501</c:v>
                </c:pt>
                <c:pt idx="50">
                  <c:v>168.61339763502301</c:v>
                </c:pt>
                <c:pt idx="51">
                  <c:v>168.106106664175</c:v>
                </c:pt>
                <c:pt idx="52">
                  <c:v>171.25061490376601</c:v>
                </c:pt>
                <c:pt idx="53">
                  <c:v>179.01996474188201</c:v>
                </c:pt>
                <c:pt idx="54">
                  <c:v>185.86347498072499</c:v>
                </c:pt>
                <c:pt idx="55">
                  <c:v>189.919317703421</c:v>
                </c:pt>
                <c:pt idx="56">
                  <c:v>196.36582320952101</c:v>
                </c:pt>
                <c:pt idx="57">
                  <c:v>205.440344997349</c:v>
                </c:pt>
                <c:pt idx="58">
                  <c:v>210.573512290178</c:v>
                </c:pt>
                <c:pt idx="59">
                  <c:v>212.523320301513</c:v>
                </c:pt>
                <c:pt idx="60">
                  <c:v>218.80978986458399</c:v>
                </c:pt>
                <c:pt idx="61">
                  <c:v>229.701272824608</c:v>
                </c:pt>
                <c:pt idx="62">
                  <c:v>234.88100944739099</c:v>
                </c:pt>
                <c:pt idx="63">
                  <c:v>235.53774304406801</c:v>
                </c:pt>
                <c:pt idx="64">
                  <c:v>245.09956106748999</c:v>
                </c:pt>
                <c:pt idx="65">
                  <c:v>264.68539629563401</c:v>
                </c:pt>
                <c:pt idx="66">
                  <c:v>275.20825850861303</c:v>
                </c:pt>
                <c:pt idx="67">
                  <c:v>274.89112929561298</c:v>
                </c:pt>
                <c:pt idx="68">
                  <c:v>281.10141752395498</c:v>
                </c:pt>
                <c:pt idx="69">
                  <c:v>291.95974426568699</c:v>
                </c:pt>
                <c:pt idx="70">
                  <c:v>299.36854993316399</c:v>
                </c:pt>
                <c:pt idx="71">
                  <c:v>302.86475623653303</c:v>
                </c:pt>
                <c:pt idx="72">
                  <c:v>313.22639989001101</c:v>
                </c:pt>
                <c:pt idx="73">
                  <c:v>330.77473186642601</c:v>
                </c:pt>
                <c:pt idx="74">
                  <c:v>334.37001505989701</c:v>
                </c:pt>
                <c:pt idx="75">
                  <c:v>330.12094563566001</c:v>
                </c:pt>
                <c:pt idx="76">
                  <c:v>336.93049997294003</c:v>
                </c:pt>
                <c:pt idx="77">
                  <c:v>350.82476010851201</c:v>
                </c:pt>
                <c:pt idx="78">
                  <c:v>364.28591967048197</c:v>
                </c:pt>
                <c:pt idx="79">
                  <c:v>370.644304234353</c:v>
                </c:pt>
                <c:pt idx="80">
                  <c:v>373.79890739141001</c:v>
                </c:pt>
                <c:pt idx="81">
                  <c:v>378.333398072585</c:v>
                </c:pt>
                <c:pt idx="82">
                  <c:v>390.731497078541</c:v>
                </c:pt>
                <c:pt idx="83">
                  <c:v>405.45516189961802</c:v>
                </c:pt>
                <c:pt idx="84">
                  <c:v>420.31437712883098</c:v>
                </c:pt>
                <c:pt idx="85">
                  <c:v>447.664118529593</c:v>
                </c:pt>
                <c:pt idx="86">
                  <c:v>474.267842369466</c:v>
                </c:pt>
                <c:pt idx="87">
                  <c:v>489.52050103888701</c:v>
                </c:pt>
                <c:pt idx="88">
                  <c:v>516.34133705794602</c:v>
                </c:pt>
                <c:pt idx="89">
                  <c:v>543.07422106127297</c:v>
                </c:pt>
                <c:pt idx="90">
                  <c:v>512.63864472685498</c:v>
                </c:pt>
                <c:pt idx="91">
                  <c:v>478.14237017361199</c:v>
                </c:pt>
                <c:pt idx="92">
                  <c:v>477.17427305479498</c:v>
                </c:pt>
                <c:pt idx="93">
                  <c:v>477.674942877364</c:v>
                </c:pt>
                <c:pt idx="94">
                  <c:v>466.39295782467798</c:v>
                </c:pt>
                <c:pt idx="95">
                  <c:v>449.11751314427198</c:v>
                </c:pt>
                <c:pt idx="96">
                  <c:v>431.709144577507</c:v>
                </c:pt>
                <c:pt idx="97">
                  <c:v>415.49747670970697</c:v>
                </c:pt>
                <c:pt idx="98">
                  <c:v>410.336054422769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CF-468A-9A2B-1C0D85F0C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PrimeMarkets!$O$22:$O$120</c:f>
              <c:numCache>
                <c:formatCode>#,##0_);[Red]\(#,##0\)</c:formatCode>
                <c:ptCount val="99"/>
                <c:pt idx="0">
                  <c:v>84.604666659798596</c:v>
                </c:pt>
                <c:pt idx="1">
                  <c:v>92.412568890987899</c:v>
                </c:pt>
                <c:pt idx="2">
                  <c:v>97.420105930757799</c:v>
                </c:pt>
                <c:pt idx="3">
                  <c:v>100</c:v>
                </c:pt>
                <c:pt idx="4">
                  <c:v>93.477113147822294</c:v>
                </c:pt>
                <c:pt idx="5">
                  <c:v>99.2725781946789</c:v>
                </c:pt>
                <c:pt idx="6">
                  <c:v>98.601033275539706</c:v>
                </c:pt>
                <c:pt idx="7">
                  <c:v>95.323554454553602</c:v>
                </c:pt>
                <c:pt idx="8">
                  <c:v>97.325800732761195</c:v>
                </c:pt>
                <c:pt idx="9">
                  <c:v>101.119530788872</c:v>
                </c:pt>
                <c:pt idx="10">
                  <c:v>104.460312556537</c:v>
                </c:pt>
                <c:pt idx="11">
                  <c:v>109.058857481204</c:v>
                </c:pt>
                <c:pt idx="12">
                  <c:v>105.064663780929</c:v>
                </c:pt>
                <c:pt idx="13">
                  <c:v>118.33894070347</c:v>
                </c:pt>
                <c:pt idx="14">
                  <c:v>113.865430308876</c:v>
                </c:pt>
                <c:pt idx="15">
                  <c:v>122.015210067813</c:v>
                </c:pt>
                <c:pt idx="16">
                  <c:v>132.70836498326801</c:v>
                </c:pt>
                <c:pt idx="17">
                  <c:v>124.646656557181</c:v>
                </c:pt>
                <c:pt idx="18">
                  <c:v>135.381311738899</c:v>
                </c:pt>
                <c:pt idx="19">
                  <c:v>138.71028598405599</c:v>
                </c:pt>
                <c:pt idx="20">
                  <c:v>148.88330210117201</c:v>
                </c:pt>
                <c:pt idx="21">
                  <c:v>154.31200631017199</c:v>
                </c:pt>
                <c:pt idx="22">
                  <c:v>157.38080224599199</c:v>
                </c:pt>
                <c:pt idx="23">
                  <c:v>165.297318788186</c:v>
                </c:pt>
                <c:pt idx="24">
                  <c:v>168.94225434242799</c:v>
                </c:pt>
                <c:pt idx="25">
                  <c:v>183.33777070916099</c:v>
                </c:pt>
                <c:pt idx="26">
                  <c:v>171.61282859473999</c:v>
                </c:pt>
                <c:pt idx="27">
                  <c:v>187.91601377444201</c:v>
                </c:pt>
                <c:pt idx="28">
                  <c:v>183.085538082727</c:v>
                </c:pt>
                <c:pt idx="29">
                  <c:v>199.274851707263</c:v>
                </c:pt>
                <c:pt idx="30">
                  <c:v>192.502814817879</c:v>
                </c:pt>
                <c:pt idx="31">
                  <c:v>188.50895846836801</c:v>
                </c:pt>
                <c:pt idx="32">
                  <c:v>186.176292740821</c:v>
                </c:pt>
                <c:pt idx="33">
                  <c:v>188.718737746556</c:v>
                </c:pt>
                <c:pt idx="34">
                  <c:v>195.246834408838</c:v>
                </c:pt>
                <c:pt idx="35">
                  <c:v>171.21284033702599</c:v>
                </c:pt>
                <c:pt idx="36">
                  <c:v>151.97417332328101</c:v>
                </c:pt>
                <c:pt idx="37">
                  <c:v>142.523550911738</c:v>
                </c:pt>
                <c:pt idx="38">
                  <c:v>137.544017286833</c:v>
                </c:pt>
                <c:pt idx="39">
                  <c:v>127.511882223497</c:v>
                </c:pt>
                <c:pt idx="40">
                  <c:v>142.967159443143</c:v>
                </c:pt>
                <c:pt idx="41">
                  <c:v>133.56229669325199</c:v>
                </c:pt>
                <c:pt idx="42">
                  <c:v>131.822522180601</c:v>
                </c:pt>
                <c:pt idx="43">
                  <c:v>136.55254680912699</c:v>
                </c:pt>
                <c:pt idx="44">
                  <c:v>129.35953747618899</c:v>
                </c:pt>
                <c:pt idx="45">
                  <c:v>140.00908073974199</c:v>
                </c:pt>
                <c:pt idx="46">
                  <c:v>135.09466903899099</c:v>
                </c:pt>
                <c:pt idx="47">
                  <c:v>142.62713413078501</c:v>
                </c:pt>
                <c:pt idx="48">
                  <c:v>126.232140142525</c:v>
                </c:pt>
                <c:pt idx="49">
                  <c:v>152.30215889425301</c:v>
                </c:pt>
                <c:pt idx="50">
                  <c:v>144.47024105300201</c:v>
                </c:pt>
                <c:pt idx="51">
                  <c:v>153.98784923400399</c:v>
                </c:pt>
                <c:pt idx="52">
                  <c:v>148.30797272839499</c:v>
                </c:pt>
                <c:pt idx="53">
                  <c:v>159.93934219138899</c:v>
                </c:pt>
                <c:pt idx="54">
                  <c:v>153.845008663182</c:v>
                </c:pt>
                <c:pt idx="55">
                  <c:v>160.22054726315901</c:v>
                </c:pt>
                <c:pt idx="56">
                  <c:v>164.17556086491899</c:v>
                </c:pt>
                <c:pt idx="57">
                  <c:v>171.99499007061999</c:v>
                </c:pt>
                <c:pt idx="58">
                  <c:v>180.42461788163399</c:v>
                </c:pt>
                <c:pt idx="59">
                  <c:v>183.95280411572</c:v>
                </c:pt>
                <c:pt idx="60">
                  <c:v>177.79286437230701</c:v>
                </c:pt>
                <c:pt idx="61">
                  <c:v>187.33706746665999</c:v>
                </c:pt>
                <c:pt idx="62">
                  <c:v>191.571086551983</c:v>
                </c:pt>
                <c:pt idx="63">
                  <c:v>187.06670186884699</c:v>
                </c:pt>
                <c:pt idx="64">
                  <c:v>199.974283111994</c:v>
                </c:pt>
                <c:pt idx="65">
                  <c:v>202.52804139745899</c:v>
                </c:pt>
                <c:pt idx="66">
                  <c:v>206.77708383430101</c:v>
                </c:pt>
                <c:pt idx="67">
                  <c:v>205.304075525954</c:v>
                </c:pt>
                <c:pt idx="68">
                  <c:v>220.74056093032499</c:v>
                </c:pt>
                <c:pt idx="69">
                  <c:v>209.552015631681</c:v>
                </c:pt>
                <c:pt idx="70">
                  <c:v>220.38505564209399</c:v>
                </c:pt>
                <c:pt idx="71">
                  <c:v>227.073252711571</c:v>
                </c:pt>
                <c:pt idx="72">
                  <c:v>219.05461691240501</c:v>
                </c:pt>
                <c:pt idx="73">
                  <c:v>237.306175944069</c:v>
                </c:pt>
                <c:pt idx="74">
                  <c:v>238.988653934891</c:v>
                </c:pt>
                <c:pt idx="75">
                  <c:v>233.70725072908701</c:v>
                </c:pt>
                <c:pt idx="76">
                  <c:v>232.988595317076</c:v>
                </c:pt>
                <c:pt idx="77">
                  <c:v>245.07226135441201</c:v>
                </c:pt>
                <c:pt idx="78">
                  <c:v>255.044588415541</c:v>
                </c:pt>
                <c:pt idx="79">
                  <c:v>242.6043681774</c:v>
                </c:pt>
                <c:pt idx="80">
                  <c:v>250.255338272855</c:v>
                </c:pt>
                <c:pt idx="81">
                  <c:v>235.88618024316801</c:v>
                </c:pt>
                <c:pt idx="82">
                  <c:v>266.03563049497899</c:v>
                </c:pt>
                <c:pt idx="83">
                  <c:v>273.44306951303901</c:v>
                </c:pt>
                <c:pt idx="84">
                  <c:v>257.64606119032101</c:v>
                </c:pt>
                <c:pt idx="85">
                  <c:v>268.515071338236</c:v>
                </c:pt>
                <c:pt idx="86">
                  <c:v>273.16737815463102</c:v>
                </c:pt>
                <c:pt idx="87">
                  <c:v>285.30271075710903</c:v>
                </c:pt>
                <c:pt idx="88">
                  <c:v>272.42929409488301</c:v>
                </c:pt>
                <c:pt idx="89">
                  <c:v>276.91635994786799</c:v>
                </c:pt>
                <c:pt idx="90">
                  <c:v>276.56112018121001</c:v>
                </c:pt>
                <c:pt idx="91">
                  <c:v>295.38477855195799</c:v>
                </c:pt>
                <c:pt idx="92">
                  <c:v>244.520347556724</c:v>
                </c:pt>
                <c:pt idx="93">
                  <c:v>252.45682902213201</c:v>
                </c:pt>
                <c:pt idx="94">
                  <c:v>259.55062092575997</c:v>
                </c:pt>
                <c:pt idx="95">
                  <c:v>217.29157235264799</c:v>
                </c:pt>
                <c:pt idx="96">
                  <c:v>248.75698467116499</c:v>
                </c:pt>
                <c:pt idx="97">
                  <c:v>221.43755097809</c:v>
                </c:pt>
                <c:pt idx="98">
                  <c:v>224.330542770379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C0-400A-AB05-6FF6C56C57A6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PrimeMarkets!$S$6:$S$120</c:f>
              <c:numCache>
                <c:formatCode>0</c:formatCode>
                <c:ptCount val="115"/>
                <c:pt idx="0">
                  <c:v>58.446665526509001</c:v>
                </c:pt>
                <c:pt idx="1">
                  <c:v>62.2068977002968</c:v>
                </c:pt>
                <c:pt idx="2">
                  <c:v>65.767621989990701</c:v>
                </c:pt>
                <c:pt idx="3">
                  <c:v>65.414387256530503</c:v>
                </c:pt>
                <c:pt idx="4">
                  <c:v>65.853216491025805</c:v>
                </c:pt>
                <c:pt idx="5">
                  <c:v>69.6207695318612</c:v>
                </c:pt>
                <c:pt idx="6">
                  <c:v>74.663203617375601</c:v>
                </c:pt>
                <c:pt idx="7">
                  <c:v>77.336455837816104</c:v>
                </c:pt>
                <c:pt idx="8">
                  <c:v>77.879213029944196</c:v>
                </c:pt>
                <c:pt idx="9">
                  <c:v>78.530866230444104</c:v>
                </c:pt>
                <c:pt idx="10">
                  <c:v>80.323974386597698</c:v>
                </c:pt>
                <c:pt idx="11">
                  <c:v>82.7237631445321</c:v>
                </c:pt>
                <c:pt idx="12">
                  <c:v>85.543104148458696</c:v>
                </c:pt>
                <c:pt idx="13">
                  <c:v>89.337898967601305</c:v>
                </c:pt>
                <c:pt idx="14">
                  <c:v>90.615224282140602</c:v>
                </c:pt>
                <c:pt idx="15">
                  <c:v>90.383303733936401</c:v>
                </c:pt>
                <c:pt idx="16">
                  <c:v>93.213840561414401</c:v>
                </c:pt>
                <c:pt idx="17">
                  <c:v>98.809099795462501</c:v>
                </c:pt>
                <c:pt idx="18">
                  <c:v>101.346168410026</c:v>
                </c:pt>
                <c:pt idx="19">
                  <c:v>100</c:v>
                </c:pt>
                <c:pt idx="20">
                  <c:v>100.253651675868</c:v>
                </c:pt>
                <c:pt idx="21">
                  <c:v>102.582243482465</c:v>
                </c:pt>
                <c:pt idx="22">
                  <c:v>103.334300130561</c:v>
                </c:pt>
                <c:pt idx="23">
                  <c:v>102.595899218573</c:v>
                </c:pt>
                <c:pt idx="24">
                  <c:v>103.650873262834</c:v>
                </c:pt>
                <c:pt idx="25">
                  <c:v>106.390993349841</c:v>
                </c:pt>
                <c:pt idx="26">
                  <c:v>108.621452743581</c:v>
                </c:pt>
                <c:pt idx="27">
                  <c:v>109.793892254612</c:v>
                </c:pt>
                <c:pt idx="28">
                  <c:v>112.405243196348</c:v>
                </c:pt>
                <c:pt idx="29">
                  <c:v>116.05371785046501</c:v>
                </c:pt>
                <c:pt idx="30">
                  <c:v>118.453791092893</c:v>
                </c:pt>
                <c:pt idx="31">
                  <c:v>120.801574452568</c:v>
                </c:pt>
                <c:pt idx="32">
                  <c:v>125.131038913442</c:v>
                </c:pt>
                <c:pt idx="33">
                  <c:v>129.91880032287699</c:v>
                </c:pt>
                <c:pt idx="34">
                  <c:v>134.373615782988</c:v>
                </c:pt>
                <c:pt idx="35">
                  <c:v>138.875152016887</c:v>
                </c:pt>
                <c:pt idx="36">
                  <c:v>144.393997382164</c:v>
                </c:pt>
                <c:pt idx="37">
                  <c:v>151.154339199763</c:v>
                </c:pt>
                <c:pt idx="38">
                  <c:v>156.00155045846299</c:v>
                </c:pt>
                <c:pt idx="39">
                  <c:v>158.78055413305199</c:v>
                </c:pt>
                <c:pt idx="40">
                  <c:v>162.23401625880501</c:v>
                </c:pt>
                <c:pt idx="41">
                  <c:v>165.971984549485</c:v>
                </c:pt>
                <c:pt idx="42">
                  <c:v>166.11498352146199</c:v>
                </c:pt>
                <c:pt idx="43">
                  <c:v>164.85802372154399</c:v>
                </c:pt>
                <c:pt idx="44">
                  <c:v>168.473614906915</c:v>
                </c:pt>
                <c:pt idx="45">
                  <c:v>175.276606021162</c:v>
                </c:pt>
                <c:pt idx="46">
                  <c:v>173.28783748254401</c:v>
                </c:pt>
                <c:pt idx="47">
                  <c:v>166.24052478765199</c:v>
                </c:pt>
                <c:pt idx="48">
                  <c:v>163.93322503849001</c:v>
                </c:pt>
                <c:pt idx="49">
                  <c:v>162.82018566803001</c:v>
                </c:pt>
                <c:pt idx="50">
                  <c:v>154.20503220456101</c:v>
                </c:pt>
                <c:pt idx="51">
                  <c:v>142.256320499195</c:v>
                </c:pt>
                <c:pt idx="52">
                  <c:v>131.39650101869501</c:v>
                </c:pt>
                <c:pt idx="53">
                  <c:v>121.740428369249</c:v>
                </c:pt>
                <c:pt idx="54">
                  <c:v>120.48850193098799</c:v>
                </c:pt>
                <c:pt idx="55">
                  <c:v>122.22829263163599</c:v>
                </c:pt>
                <c:pt idx="56">
                  <c:v>118.51269093317801</c:v>
                </c:pt>
                <c:pt idx="57">
                  <c:v>113.338806166235</c:v>
                </c:pt>
                <c:pt idx="58">
                  <c:v>110.89360299418701</c:v>
                </c:pt>
                <c:pt idx="59">
                  <c:v>108.851542707902</c:v>
                </c:pt>
                <c:pt idx="60">
                  <c:v>106.98668503427901</c:v>
                </c:pt>
                <c:pt idx="61">
                  <c:v>108.69506014469199</c:v>
                </c:pt>
                <c:pt idx="62">
                  <c:v>110.134837887562</c:v>
                </c:pt>
                <c:pt idx="63">
                  <c:v>108.40643224828899</c:v>
                </c:pt>
                <c:pt idx="64">
                  <c:v>107.06012856057301</c:v>
                </c:pt>
                <c:pt idx="65">
                  <c:v>107.518477490998</c:v>
                </c:pt>
                <c:pt idx="66">
                  <c:v>110.363524479383</c:v>
                </c:pt>
                <c:pt idx="67">
                  <c:v>113.09618500779401</c:v>
                </c:pt>
                <c:pt idx="68">
                  <c:v>114.55507544929399</c:v>
                </c:pt>
                <c:pt idx="69">
                  <c:v>116.31401480931299</c:v>
                </c:pt>
                <c:pt idx="70">
                  <c:v>118.85519669699499</c:v>
                </c:pt>
                <c:pt idx="71">
                  <c:v>121.46988739082001</c:v>
                </c:pt>
                <c:pt idx="72">
                  <c:v>125.191109700178</c:v>
                </c:pt>
                <c:pt idx="73">
                  <c:v>130.64089256700001</c:v>
                </c:pt>
                <c:pt idx="74">
                  <c:v>132.89615417035401</c:v>
                </c:pt>
                <c:pt idx="75">
                  <c:v>133.474427183459</c:v>
                </c:pt>
                <c:pt idx="76">
                  <c:v>137.690996926732</c:v>
                </c:pt>
                <c:pt idx="77">
                  <c:v>142.863890873402</c:v>
                </c:pt>
                <c:pt idx="78">
                  <c:v>143.107345615149</c:v>
                </c:pt>
                <c:pt idx="79">
                  <c:v>141.86614405589799</c:v>
                </c:pt>
                <c:pt idx="80">
                  <c:v>144.344383631109</c:v>
                </c:pt>
                <c:pt idx="81">
                  <c:v>148.45340017537001</c:v>
                </c:pt>
                <c:pt idx="82">
                  <c:v>152.70423247403599</c:v>
                </c:pt>
                <c:pt idx="83">
                  <c:v>156.34378998086399</c:v>
                </c:pt>
                <c:pt idx="84">
                  <c:v>161.81411504840801</c:v>
                </c:pt>
                <c:pt idx="85">
                  <c:v>168.090645068398</c:v>
                </c:pt>
                <c:pt idx="86">
                  <c:v>168.191120972622</c:v>
                </c:pt>
                <c:pt idx="87">
                  <c:v>167.180705280474</c:v>
                </c:pt>
                <c:pt idx="88">
                  <c:v>171.941645759355</c:v>
                </c:pt>
                <c:pt idx="89">
                  <c:v>178.24390479621499</c:v>
                </c:pt>
                <c:pt idx="90">
                  <c:v>179.89613365422599</c:v>
                </c:pt>
                <c:pt idx="91">
                  <c:v>179.63205973837799</c:v>
                </c:pt>
                <c:pt idx="92">
                  <c:v>181.76974956158301</c:v>
                </c:pt>
                <c:pt idx="93">
                  <c:v>184.40291462969</c:v>
                </c:pt>
                <c:pt idx="94">
                  <c:v>185.95328727592201</c:v>
                </c:pt>
                <c:pt idx="95">
                  <c:v>186.741863796768</c:v>
                </c:pt>
                <c:pt idx="96">
                  <c:v>186.81512453510601</c:v>
                </c:pt>
                <c:pt idx="97">
                  <c:v>185.50211975223601</c:v>
                </c:pt>
                <c:pt idx="98">
                  <c:v>190.11616271663499</c:v>
                </c:pt>
                <c:pt idx="99">
                  <c:v>196.54184903635601</c:v>
                </c:pt>
                <c:pt idx="100">
                  <c:v>198.142761899607</c:v>
                </c:pt>
                <c:pt idx="101">
                  <c:v>204.024123868218</c:v>
                </c:pt>
                <c:pt idx="102">
                  <c:v>213.99424893846299</c:v>
                </c:pt>
                <c:pt idx="103">
                  <c:v>219.09629302837601</c:v>
                </c:pt>
                <c:pt idx="104">
                  <c:v>224.09250263195901</c:v>
                </c:pt>
                <c:pt idx="105">
                  <c:v>234.64633383235201</c:v>
                </c:pt>
                <c:pt idx="106">
                  <c:v>232.355593152669</c:v>
                </c:pt>
                <c:pt idx="107">
                  <c:v>222.18548802918099</c:v>
                </c:pt>
                <c:pt idx="108">
                  <c:v>221.13789146025201</c:v>
                </c:pt>
                <c:pt idx="109">
                  <c:v>226.69838101600601</c:v>
                </c:pt>
                <c:pt idx="110">
                  <c:v>225.30369100780899</c:v>
                </c:pt>
                <c:pt idx="111">
                  <c:v>217.565069899164</c:v>
                </c:pt>
                <c:pt idx="112">
                  <c:v>216.29898598774199</c:v>
                </c:pt>
                <c:pt idx="113">
                  <c:v>217.03816774158599</c:v>
                </c:pt>
                <c:pt idx="114">
                  <c:v>214.91933946817699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C0-400A-AB05-6FF6C56C5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PrimeMarkets!$P$22:$P$120</c:f>
              <c:numCache>
                <c:formatCode>#,##0_);[Red]\(#,##0\)</c:formatCode>
                <c:ptCount val="99"/>
                <c:pt idx="0">
                  <c:v>91.414310412827504</c:v>
                </c:pt>
                <c:pt idx="1">
                  <c:v>103.605543900809</c:v>
                </c:pt>
                <c:pt idx="2">
                  <c:v>96.706725669534904</c:v>
                </c:pt>
                <c:pt idx="3">
                  <c:v>100</c:v>
                </c:pt>
                <c:pt idx="4">
                  <c:v>102.58084516584501</c:v>
                </c:pt>
                <c:pt idx="5">
                  <c:v>108.674101276163</c:v>
                </c:pt>
                <c:pt idx="6">
                  <c:v>103.527782867973</c:v>
                </c:pt>
                <c:pt idx="7">
                  <c:v>103.101390765538</c:v>
                </c:pt>
                <c:pt idx="8">
                  <c:v>107.52639066058001</c:v>
                </c:pt>
                <c:pt idx="9">
                  <c:v>107.46232312092999</c:v>
                </c:pt>
                <c:pt idx="10">
                  <c:v>111.35974351719</c:v>
                </c:pt>
                <c:pt idx="11">
                  <c:v>116.67584906246501</c:v>
                </c:pt>
                <c:pt idx="12">
                  <c:v>116.747248103662</c:v>
                </c:pt>
                <c:pt idx="13">
                  <c:v>119.59658944967801</c:v>
                </c:pt>
                <c:pt idx="14">
                  <c:v>115.97641281198101</c:v>
                </c:pt>
                <c:pt idx="15">
                  <c:v>126.65623075297199</c:v>
                </c:pt>
                <c:pt idx="16">
                  <c:v>129.07593936969701</c:v>
                </c:pt>
                <c:pt idx="17">
                  <c:v>134.62188714226801</c:v>
                </c:pt>
                <c:pt idx="18">
                  <c:v>139.51674165760301</c:v>
                </c:pt>
                <c:pt idx="19">
                  <c:v>139.92603235675401</c:v>
                </c:pt>
                <c:pt idx="20">
                  <c:v>147.787026692518</c:v>
                </c:pt>
                <c:pt idx="21">
                  <c:v>152.96655792898</c:v>
                </c:pt>
                <c:pt idx="22">
                  <c:v>153.184722317547</c:v>
                </c:pt>
                <c:pt idx="23">
                  <c:v>164.85223204102999</c:v>
                </c:pt>
                <c:pt idx="24">
                  <c:v>172.80843054691499</c:v>
                </c:pt>
                <c:pt idx="25">
                  <c:v>172.81450181637501</c:v>
                </c:pt>
                <c:pt idx="26">
                  <c:v>182.06993422321199</c:v>
                </c:pt>
                <c:pt idx="27">
                  <c:v>184.45294577985501</c:v>
                </c:pt>
                <c:pt idx="28">
                  <c:v>191.883157142454</c:v>
                </c:pt>
                <c:pt idx="29">
                  <c:v>188.46654480928299</c:v>
                </c:pt>
                <c:pt idx="30">
                  <c:v>186.572556902743</c:v>
                </c:pt>
                <c:pt idx="31">
                  <c:v>200.87418069640501</c:v>
                </c:pt>
                <c:pt idx="32">
                  <c:v>192.373051169793</c:v>
                </c:pt>
                <c:pt idx="33">
                  <c:v>189.334292889789</c:v>
                </c:pt>
                <c:pt idx="34">
                  <c:v>193.77374056787599</c:v>
                </c:pt>
                <c:pt idx="35">
                  <c:v>172.07173822835</c:v>
                </c:pt>
                <c:pt idx="36">
                  <c:v>158.27094798574299</c:v>
                </c:pt>
                <c:pt idx="37">
                  <c:v>153.789094090704</c:v>
                </c:pt>
                <c:pt idx="38">
                  <c:v>141.20302266026101</c:v>
                </c:pt>
                <c:pt idx="39">
                  <c:v>136.68590467688301</c:v>
                </c:pt>
                <c:pt idx="40">
                  <c:v>130.115543518718</c:v>
                </c:pt>
                <c:pt idx="41">
                  <c:v>138.68324199941199</c:v>
                </c:pt>
                <c:pt idx="42">
                  <c:v>120.044084226427</c:v>
                </c:pt>
                <c:pt idx="43">
                  <c:v>136.698539999144</c:v>
                </c:pt>
                <c:pt idx="44">
                  <c:v>121.60877847074499</c:v>
                </c:pt>
                <c:pt idx="45">
                  <c:v>133.34816302837899</c:v>
                </c:pt>
                <c:pt idx="46">
                  <c:v>136.13653329405801</c:v>
                </c:pt>
                <c:pt idx="47">
                  <c:v>125.229668967314</c:v>
                </c:pt>
                <c:pt idx="48">
                  <c:v>134.91864888876</c:v>
                </c:pt>
                <c:pt idx="49">
                  <c:v>124.76978222747501</c:v>
                </c:pt>
                <c:pt idx="50">
                  <c:v>125.816289984208</c:v>
                </c:pt>
                <c:pt idx="51">
                  <c:v>140.20844871258899</c:v>
                </c:pt>
                <c:pt idx="52">
                  <c:v>121.88000993043801</c:v>
                </c:pt>
                <c:pt idx="53">
                  <c:v>134.908005090215</c:v>
                </c:pt>
                <c:pt idx="54">
                  <c:v>139.82653904167699</c:v>
                </c:pt>
                <c:pt idx="55">
                  <c:v>143.354049448045</c:v>
                </c:pt>
                <c:pt idx="56">
                  <c:v>152.88613116501401</c:v>
                </c:pt>
                <c:pt idx="57">
                  <c:v>147.92195062029799</c:v>
                </c:pt>
                <c:pt idx="58">
                  <c:v>165.4455618177</c:v>
                </c:pt>
                <c:pt idx="59">
                  <c:v>160.967241658917</c:v>
                </c:pt>
                <c:pt idx="60">
                  <c:v>163.41423258803999</c:v>
                </c:pt>
                <c:pt idx="61">
                  <c:v>173.440348100226</c:v>
                </c:pt>
                <c:pt idx="62">
                  <c:v>176.95481093100599</c:v>
                </c:pt>
                <c:pt idx="63">
                  <c:v>175.70719673787801</c:v>
                </c:pt>
                <c:pt idx="64">
                  <c:v>181.88026286744699</c:v>
                </c:pt>
                <c:pt idx="65">
                  <c:v>187.74616959745001</c:v>
                </c:pt>
                <c:pt idx="66">
                  <c:v>191.30195921124599</c:v>
                </c:pt>
                <c:pt idx="67">
                  <c:v>202.723169574764</c:v>
                </c:pt>
                <c:pt idx="68">
                  <c:v>208.979293556659</c:v>
                </c:pt>
                <c:pt idx="69">
                  <c:v>224.90616660549301</c:v>
                </c:pt>
                <c:pt idx="70">
                  <c:v>222.615521280965</c:v>
                </c:pt>
                <c:pt idx="71">
                  <c:v>227.24801614769001</c:v>
                </c:pt>
                <c:pt idx="72">
                  <c:v>240.628344353469</c:v>
                </c:pt>
                <c:pt idx="73">
                  <c:v>231.84442766984299</c:v>
                </c:pt>
                <c:pt idx="74">
                  <c:v>243.95957353703699</c:v>
                </c:pt>
                <c:pt idx="75">
                  <c:v>243.85326714095299</c:v>
                </c:pt>
                <c:pt idx="76">
                  <c:v>267.12013626171199</c:v>
                </c:pt>
                <c:pt idx="77">
                  <c:v>246.28268970187301</c:v>
                </c:pt>
                <c:pt idx="78">
                  <c:v>251.87024926337699</c:v>
                </c:pt>
                <c:pt idx="79">
                  <c:v>272.31826798553999</c:v>
                </c:pt>
                <c:pt idx="80">
                  <c:v>249.38892321448</c:v>
                </c:pt>
                <c:pt idx="81">
                  <c:v>278.13929317942001</c:v>
                </c:pt>
                <c:pt idx="82">
                  <c:v>275.39174354456799</c:v>
                </c:pt>
                <c:pt idx="83">
                  <c:v>292.12559541782798</c:v>
                </c:pt>
                <c:pt idx="84">
                  <c:v>303.91829071215398</c:v>
                </c:pt>
                <c:pt idx="85">
                  <c:v>310.41611277339501</c:v>
                </c:pt>
                <c:pt idx="86">
                  <c:v>335.72890367621801</c:v>
                </c:pt>
                <c:pt idx="87">
                  <c:v>354.85569759395298</c:v>
                </c:pt>
                <c:pt idx="88">
                  <c:v>362.23142672619599</c:v>
                </c:pt>
                <c:pt idx="89">
                  <c:v>380.52501286756899</c:v>
                </c:pt>
                <c:pt idx="90">
                  <c:v>406.94465474165497</c:v>
                </c:pt>
                <c:pt idx="91">
                  <c:v>394.17632331652101</c:v>
                </c:pt>
                <c:pt idx="92">
                  <c:v>414.42434480133301</c:v>
                </c:pt>
                <c:pt idx="93">
                  <c:v>406.53992671891899</c:v>
                </c:pt>
                <c:pt idx="94">
                  <c:v>418.367965338386</c:v>
                </c:pt>
                <c:pt idx="95">
                  <c:v>408.56032716665999</c:v>
                </c:pt>
                <c:pt idx="96">
                  <c:v>425.35239532898203</c:v>
                </c:pt>
                <c:pt idx="97">
                  <c:v>420.14761053239999</c:v>
                </c:pt>
                <c:pt idx="98">
                  <c:v>420.37681512538097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72-4598-9258-E6A82989E9AA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PrimeMarkets!$T$6:$T$120</c:f>
              <c:numCache>
                <c:formatCode>0</c:formatCode>
                <c:ptCount val="115"/>
                <c:pt idx="0">
                  <c:v>67.948369484057295</c:v>
                </c:pt>
                <c:pt idx="1">
                  <c:v>70.183233545831897</c:v>
                </c:pt>
                <c:pt idx="2">
                  <c:v>71.782419215998999</c:v>
                </c:pt>
                <c:pt idx="3">
                  <c:v>70.537345595279305</c:v>
                </c:pt>
                <c:pt idx="4">
                  <c:v>70.328124468870399</c:v>
                </c:pt>
                <c:pt idx="5">
                  <c:v>73.074042764226604</c:v>
                </c:pt>
                <c:pt idx="6">
                  <c:v>77.193983954838103</c:v>
                </c:pt>
                <c:pt idx="7">
                  <c:v>79.289795370572705</c:v>
                </c:pt>
                <c:pt idx="8">
                  <c:v>79.354581179553506</c:v>
                </c:pt>
                <c:pt idx="9">
                  <c:v>79.552535721957</c:v>
                </c:pt>
                <c:pt idx="10">
                  <c:v>81.353300549024496</c:v>
                </c:pt>
                <c:pt idx="11">
                  <c:v>84.152389372944299</c:v>
                </c:pt>
                <c:pt idx="12">
                  <c:v>86.757662000009702</c:v>
                </c:pt>
                <c:pt idx="13">
                  <c:v>87.673785898774895</c:v>
                </c:pt>
                <c:pt idx="14">
                  <c:v>88.148643320939698</c:v>
                </c:pt>
                <c:pt idx="15">
                  <c:v>90.830085006665399</c:v>
                </c:pt>
                <c:pt idx="16">
                  <c:v>94.574512963698396</c:v>
                </c:pt>
                <c:pt idx="17">
                  <c:v>97.960651876146002</c:v>
                </c:pt>
                <c:pt idx="18">
                  <c:v>99.500318806446302</c:v>
                </c:pt>
                <c:pt idx="19">
                  <c:v>100</c:v>
                </c:pt>
                <c:pt idx="20">
                  <c:v>101.518975825382</c:v>
                </c:pt>
                <c:pt idx="21">
                  <c:v>102.78382960918999</c:v>
                </c:pt>
                <c:pt idx="22">
                  <c:v>102.534935022723</c:v>
                </c:pt>
                <c:pt idx="23">
                  <c:v>102.577766332935</c:v>
                </c:pt>
                <c:pt idx="24">
                  <c:v>103.9276570049</c:v>
                </c:pt>
                <c:pt idx="25">
                  <c:v>107.005648742357</c:v>
                </c:pt>
                <c:pt idx="26">
                  <c:v>110.644507708924</c:v>
                </c:pt>
                <c:pt idx="27">
                  <c:v>111.968536033731</c:v>
                </c:pt>
                <c:pt idx="28">
                  <c:v>112.159489777036</c:v>
                </c:pt>
                <c:pt idx="29">
                  <c:v>113.517493457244</c:v>
                </c:pt>
                <c:pt idx="30">
                  <c:v>116.63463651983901</c:v>
                </c:pt>
                <c:pt idx="31">
                  <c:v>120.66111929522999</c:v>
                </c:pt>
                <c:pt idx="32">
                  <c:v>126.874037353508</c:v>
                </c:pt>
                <c:pt idx="33">
                  <c:v>133.87202594886099</c:v>
                </c:pt>
                <c:pt idx="34">
                  <c:v>135.11864062599199</c:v>
                </c:pt>
                <c:pt idx="35">
                  <c:v>135.97191368731799</c:v>
                </c:pt>
                <c:pt idx="36">
                  <c:v>143.785097915802</c:v>
                </c:pt>
                <c:pt idx="37">
                  <c:v>152.88131893207401</c:v>
                </c:pt>
                <c:pt idx="38">
                  <c:v>156.25349015697401</c:v>
                </c:pt>
                <c:pt idx="39">
                  <c:v>158.32281822959101</c:v>
                </c:pt>
                <c:pt idx="40">
                  <c:v>163.19375887907501</c:v>
                </c:pt>
                <c:pt idx="41">
                  <c:v>167.91555569172499</c:v>
                </c:pt>
                <c:pt idx="42">
                  <c:v>171.06678905023099</c:v>
                </c:pt>
                <c:pt idx="43">
                  <c:v>173.19027192018501</c:v>
                </c:pt>
                <c:pt idx="44">
                  <c:v>175.49889806256999</c:v>
                </c:pt>
                <c:pt idx="45">
                  <c:v>178.435063102996</c:v>
                </c:pt>
                <c:pt idx="46">
                  <c:v>178.809427490524</c:v>
                </c:pt>
                <c:pt idx="47">
                  <c:v>175.77671383047101</c:v>
                </c:pt>
                <c:pt idx="48">
                  <c:v>172.78436492583</c:v>
                </c:pt>
                <c:pt idx="49">
                  <c:v>171.66335153342399</c:v>
                </c:pt>
                <c:pt idx="50">
                  <c:v>165.48354143981601</c:v>
                </c:pt>
                <c:pt idx="51">
                  <c:v>154.409059249953</c:v>
                </c:pt>
                <c:pt idx="52">
                  <c:v>143.086689554743</c:v>
                </c:pt>
                <c:pt idx="53">
                  <c:v>135.69269935933201</c:v>
                </c:pt>
                <c:pt idx="54">
                  <c:v>132.90571810671801</c:v>
                </c:pt>
                <c:pt idx="55">
                  <c:v>129.65828998193001</c:v>
                </c:pt>
                <c:pt idx="56">
                  <c:v>127.660940540968</c:v>
                </c:pt>
                <c:pt idx="57">
                  <c:v>128.967553991529</c:v>
                </c:pt>
                <c:pt idx="58">
                  <c:v>125.35111881831</c:v>
                </c:pt>
                <c:pt idx="59">
                  <c:v>118.412758658456</c:v>
                </c:pt>
                <c:pt idx="60">
                  <c:v>118.254598002294</c:v>
                </c:pt>
                <c:pt idx="61">
                  <c:v>123.164776114869</c:v>
                </c:pt>
                <c:pt idx="62">
                  <c:v>122.92726948575</c:v>
                </c:pt>
                <c:pt idx="63">
                  <c:v>118.84552032712099</c:v>
                </c:pt>
                <c:pt idx="64">
                  <c:v>118.415426840062</c:v>
                </c:pt>
                <c:pt idx="65">
                  <c:v>120.255611087754</c:v>
                </c:pt>
                <c:pt idx="66">
                  <c:v>123.26460404836899</c:v>
                </c:pt>
                <c:pt idx="67">
                  <c:v>124.425787222232</c:v>
                </c:pt>
                <c:pt idx="68">
                  <c:v>125.11960214005499</c:v>
                </c:pt>
                <c:pt idx="69">
                  <c:v>129.12375818140299</c:v>
                </c:pt>
                <c:pt idx="70">
                  <c:v>133.47256023444399</c:v>
                </c:pt>
                <c:pt idx="71">
                  <c:v>135.507384631538</c:v>
                </c:pt>
                <c:pt idx="72">
                  <c:v>139.64826966832399</c:v>
                </c:pt>
                <c:pt idx="73">
                  <c:v>146.54788192396401</c:v>
                </c:pt>
                <c:pt idx="74">
                  <c:v>150.26707862809701</c:v>
                </c:pt>
                <c:pt idx="75">
                  <c:v>151.18172829994501</c:v>
                </c:pt>
                <c:pt idx="76">
                  <c:v>154.86054101818101</c:v>
                </c:pt>
                <c:pt idx="77">
                  <c:v>161.51501028046999</c:v>
                </c:pt>
                <c:pt idx="78">
                  <c:v>163.96129129744901</c:v>
                </c:pt>
                <c:pt idx="79">
                  <c:v>163.28235344094099</c:v>
                </c:pt>
                <c:pt idx="80">
                  <c:v>168.568462097333</c:v>
                </c:pt>
                <c:pt idx="81">
                  <c:v>178.20822985242501</c:v>
                </c:pt>
                <c:pt idx="82">
                  <c:v>181.11561528578099</c:v>
                </c:pt>
                <c:pt idx="83">
                  <c:v>180.39924498584699</c:v>
                </c:pt>
                <c:pt idx="84">
                  <c:v>190.34133966130099</c:v>
                </c:pt>
                <c:pt idx="85">
                  <c:v>207.56976824991699</c:v>
                </c:pt>
                <c:pt idx="86">
                  <c:v>212.23058283801299</c:v>
                </c:pt>
                <c:pt idx="87">
                  <c:v>208.07883395381401</c:v>
                </c:pt>
                <c:pt idx="88">
                  <c:v>210.92043715496899</c:v>
                </c:pt>
                <c:pt idx="89">
                  <c:v>217.56555320082899</c:v>
                </c:pt>
                <c:pt idx="90">
                  <c:v>223.413352047903</c:v>
                </c:pt>
                <c:pt idx="91">
                  <c:v>227.392611209492</c:v>
                </c:pt>
                <c:pt idx="92">
                  <c:v>231.07427231475501</c:v>
                </c:pt>
                <c:pt idx="93">
                  <c:v>234.52742801793701</c:v>
                </c:pt>
                <c:pt idx="94">
                  <c:v>238.21148406542801</c:v>
                </c:pt>
                <c:pt idx="95">
                  <c:v>242.55322065838399</c:v>
                </c:pt>
                <c:pt idx="96">
                  <c:v>247.63660978129499</c:v>
                </c:pt>
                <c:pt idx="97">
                  <c:v>252.55008885431499</c:v>
                </c:pt>
                <c:pt idx="98">
                  <c:v>259.92203975707503</c:v>
                </c:pt>
                <c:pt idx="99">
                  <c:v>269.04080038161601</c:v>
                </c:pt>
                <c:pt idx="100">
                  <c:v>279.24630695085602</c:v>
                </c:pt>
                <c:pt idx="101">
                  <c:v>294.86224187157802</c:v>
                </c:pt>
                <c:pt idx="102">
                  <c:v>309.67574560745999</c:v>
                </c:pt>
                <c:pt idx="103">
                  <c:v>319.51239060225902</c:v>
                </c:pt>
                <c:pt idx="104">
                  <c:v>338.74504677853503</c:v>
                </c:pt>
                <c:pt idx="105">
                  <c:v>367.40939280495201</c:v>
                </c:pt>
                <c:pt idx="106">
                  <c:v>371.49884763818602</c:v>
                </c:pt>
                <c:pt idx="107">
                  <c:v>362.981695236284</c:v>
                </c:pt>
                <c:pt idx="108">
                  <c:v>371.72627783488599</c:v>
                </c:pt>
                <c:pt idx="109">
                  <c:v>387.43141476815202</c:v>
                </c:pt>
                <c:pt idx="110">
                  <c:v>395.07201571053901</c:v>
                </c:pt>
                <c:pt idx="111">
                  <c:v>395.15895051748601</c:v>
                </c:pt>
                <c:pt idx="112">
                  <c:v>394.30105299020698</c:v>
                </c:pt>
                <c:pt idx="113">
                  <c:v>396.07318004695998</c:v>
                </c:pt>
                <c:pt idx="114">
                  <c:v>404.00675020686401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2-4598-9258-E6A82989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PrimeMarkets!$Q$22:$Q$120</c:f>
              <c:numCache>
                <c:formatCode>#,##0_);[Red]\(#,##0\)</c:formatCode>
                <c:ptCount val="99"/>
                <c:pt idx="0">
                  <c:v>90.050068649853699</c:v>
                </c:pt>
                <c:pt idx="1">
                  <c:v>98.923121738511895</c:v>
                </c:pt>
                <c:pt idx="2">
                  <c:v>99.602960032103098</c:v>
                </c:pt>
                <c:pt idx="3">
                  <c:v>100</c:v>
                </c:pt>
                <c:pt idx="4">
                  <c:v>103.759354719123</c:v>
                </c:pt>
                <c:pt idx="5">
                  <c:v>102.281924288563</c:v>
                </c:pt>
                <c:pt idx="6">
                  <c:v>105.77002502367</c:v>
                </c:pt>
                <c:pt idx="7">
                  <c:v>104.58515336062101</c:v>
                </c:pt>
                <c:pt idx="8">
                  <c:v>114.08915905308901</c:v>
                </c:pt>
                <c:pt idx="9">
                  <c:v>114.430218498288</c:v>
                </c:pt>
                <c:pt idx="10">
                  <c:v>120.181550672962</c:v>
                </c:pt>
                <c:pt idx="11">
                  <c:v>125.653138345218</c:v>
                </c:pt>
                <c:pt idx="12">
                  <c:v>125.687838673435</c:v>
                </c:pt>
                <c:pt idx="13">
                  <c:v>136.29755693918099</c:v>
                </c:pt>
                <c:pt idx="14">
                  <c:v>146.14656817125001</c:v>
                </c:pt>
                <c:pt idx="15">
                  <c:v>146.48304291010399</c:v>
                </c:pt>
                <c:pt idx="16">
                  <c:v>154.825657452314</c:v>
                </c:pt>
                <c:pt idx="17">
                  <c:v>164.01563983825099</c:v>
                </c:pt>
                <c:pt idx="18">
                  <c:v>168.63516397163801</c:v>
                </c:pt>
                <c:pt idx="19">
                  <c:v>173.41051742804299</c:v>
                </c:pt>
                <c:pt idx="20">
                  <c:v>189.01136365188</c:v>
                </c:pt>
                <c:pt idx="21">
                  <c:v>201.11144379458901</c:v>
                </c:pt>
                <c:pt idx="22">
                  <c:v>204.489191110908</c:v>
                </c:pt>
                <c:pt idx="23">
                  <c:v>202.198993152708</c:v>
                </c:pt>
                <c:pt idx="24">
                  <c:v>212.04055448154699</c:v>
                </c:pt>
                <c:pt idx="25">
                  <c:v>225.036014531136</c:v>
                </c:pt>
                <c:pt idx="26">
                  <c:v>218.120379181998</c:v>
                </c:pt>
                <c:pt idx="27">
                  <c:v>218.626860095794</c:v>
                </c:pt>
                <c:pt idx="28">
                  <c:v>228.61390493120101</c:v>
                </c:pt>
                <c:pt idx="29">
                  <c:v>236.827016273808</c:v>
                </c:pt>
                <c:pt idx="30">
                  <c:v>246.23686146917899</c:v>
                </c:pt>
                <c:pt idx="31">
                  <c:v>229.02749737224801</c:v>
                </c:pt>
                <c:pt idx="32">
                  <c:v>228.49991204493799</c:v>
                </c:pt>
                <c:pt idx="33">
                  <c:v>233.325105980188</c:v>
                </c:pt>
                <c:pt idx="34">
                  <c:v>211.26551034018399</c:v>
                </c:pt>
                <c:pt idx="35">
                  <c:v>224.043655470597</c:v>
                </c:pt>
                <c:pt idx="36">
                  <c:v>198.05795839581401</c:v>
                </c:pt>
                <c:pt idx="37">
                  <c:v>201.200743145362</c:v>
                </c:pt>
                <c:pt idx="38">
                  <c:v>184.17623347215499</c:v>
                </c:pt>
                <c:pt idx="39">
                  <c:v>176.02152601543401</c:v>
                </c:pt>
                <c:pt idx="40">
                  <c:v>189.38264451652901</c:v>
                </c:pt>
                <c:pt idx="41">
                  <c:v>158.171335075157</c:v>
                </c:pt>
                <c:pt idx="42">
                  <c:v>169.02096941294499</c:v>
                </c:pt>
                <c:pt idx="43">
                  <c:v>174.27071955076701</c:v>
                </c:pt>
                <c:pt idx="44">
                  <c:v>180.171628712585</c:v>
                </c:pt>
                <c:pt idx="45">
                  <c:v>168.857095829515</c:v>
                </c:pt>
                <c:pt idx="46">
                  <c:v>176.780530920259</c:v>
                </c:pt>
                <c:pt idx="47">
                  <c:v>180.33999284892499</c:v>
                </c:pt>
                <c:pt idx="48">
                  <c:v>180.85031000844501</c:v>
                </c:pt>
                <c:pt idx="49">
                  <c:v>191.89315803928699</c:v>
                </c:pt>
                <c:pt idx="50">
                  <c:v>185.96001815769</c:v>
                </c:pt>
                <c:pt idx="51">
                  <c:v>193.415580518349</c:v>
                </c:pt>
                <c:pt idx="52">
                  <c:v>193.25964627801901</c:v>
                </c:pt>
                <c:pt idx="53">
                  <c:v>205.297389505155</c:v>
                </c:pt>
                <c:pt idx="54">
                  <c:v>215.825528011458</c:v>
                </c:pt>
                <c:pt idx="55">
                  <c:v>223.58071812025801</c:v>
                </c:pt>
                <c:pt idx="56">
                  <c:v>227.47427588043101</c:v>
                </c:pt>
                <c:pt idx="57">
                  <c:v>230.68129907490001</c:v>
                </c:pt>
                <c:pt idx="58">
                  <c:v>236.60915455879001</c:v>
                </c:pt>
                <c:pt idx="59">
                  <c:v>250.25195632495999</c:v>
                </c:pt>
                <c:pt idx="60">
                  <c:v>251.64468313774401</c:v>
                </c:pt>
                <c:pt idx="61">
                  <c:v>249.265588707213</c:v>
                </c:pt>
                <c:pt idx="62">
                  <c:v>264.52462732239701</c:v>
                </c:pt>
                <c:pt idx="63">
                  <c:v>266.43297503267797</c:v>
                </c:pt>
                <c:pt idx="64">
                  <c:v>273.41365316714501</c:v>
                </c:pt>
                <c:pt idx="65">
                  <c:v>278.27012597383299</c:v>
                </c:pt>
                <c:pt idx="66">
                  <c:v>291.46700544025703</c:v>
                </c:pt>
                <c:pt idx="67">
                  <c:v>300.85051169759703</c:v>
                </c:pt>
                <c:pt idx="68">
                  <c:v>304.89473642712801</c:v>
                </c:pt>
                <c:pt idx="69">
                  <c:v>307.74820556981098</c:v>
                </c:pt>
                <c:pt idx="70">
                  <c:v>315.46056397393397</c:v>
                </c:pt>
                <c:pt idx="71">
                  <c:v>328.67683447808201</c:v>
                </c:pt>
                <c:pt idx="72">
                  <c:v>345.82424012740699</c:v>
                </c:pt>
                <c:pt idx="73">
                  <c:v>328.86004393117503</c:v>
                </c:pt>
                <c:pt idx="74">
                  <c:v>327.803851283661</c:v>
                </c:pt>
                <c:pt idx="75">
                  <c:v>332.36184438115703</c:v>
                </c:pt>
                <c:pt idx="76">
                  <c:v>345.34531258006399</c:v>
                </c:pt>
                <c:pt idx="77">
                  <c:v>352.20022913939999</c:v>
                </c:pt>
                <c:pt idx="78">
                  <c:v>337.96288383267898</c:v>
                </c:pt>
                <c:pt idx="79">
                  <c:v>332.42869585551898</c:v>
                </c:pt>
                <c:pt idx="80">
                  <c:v>334.724977058577</c:v>
                </c:pt>
                <c:pt idx="81">
                  <c:v>335.27592025798702</c:v>
                </c:pt>
                <c:pt idx="82">
                  <c:v>349.34754729713399</c:v>
                </c:pt>
                <c:pt idx="83">
                  <c:v>350.38096619092403</c:v>
                </c:pt>
                <c:pt idx="84">
                  <c:v>366.65610807681702</c:v>
                </c:pt>
                <c:pt idx="85">
                  <c:v>361.70315204575599</c:v>
                </c:pt>
                <c:pt idx="86">
                  <c:v>372.685163844567</c:v>
                </c:pt>
                <c:pt idx="87">
                  <c:v>411.745977866658</c:v>
                </c:pt>
                <c:pt idx="88">
                  <c:v>377.22585560127499</c:v>
                </c:pt>
                <c:pt idx="89">
                  <c:v>393.12784715057097</c:v>
                </c:pt>
                <c:pt idx="90">
                  <c:v>420.684376389124</c:v>
                </c:pt>
                <c:pt idx="91">
                  <c:v>415.41222926754</c:v>
                </c:pt>
                <c:pt idx="92">
                  <c:v>417.90171986902197</c:v>
                </c:pt>
                <c:pt idx="93">
                  <c:v>400.52414035988198</c:v>
                </c:pt>
                <c:pt idx="94">
                  <c:v>412.17591427559603</c:v>
                </c:pt>
                <c:pt idx="95">
                  <c:v>407.94969739986198</c:v>
                </c:pt>
                <c:pt idx="96">
                  <c:v>419.90407878038599</c:v>
                </c:pt>
                <c:pt idx="97">
                  <c:v>404.68023457688901</c:v>
                </c:pt>
                <c:pt idx="98">
                  <c:v>404.846335413107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8F-4DD6-8C1C-890A2BF0213E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PrimeMarkets!$U$6:$U$120</c:f>
              <c:numCache>
                <c:formatCode>0</c:formatCode>
                <c:ptCount val="115"/>
                <c:pt idx="0">
                  <c:v>68.815209928512502</c:v>
                </c:pt>
                <c:pt idx="1">
                  <c:v>67.878881184652599</c:v>
                </c:pt>
                <c:pt idx="2">
                  <c:v>69.739734094522305</c:v>
                </c:pt>
                <c:pt idx="3">
                  <c:v>73.971760229242193</c:v>
                </c:pt>
                <c:pt idx="4">
                  <c:v>76.214024551312306</c:v>
                </c:pt>
                <c:pt idx="5">
                  <c:v>77.264809103330407</c:v>
                </c:pt>
                <c:pt idx="6">
                  <c:v>79.554145264150506</c:v>
                </c:pt>
                <c:pt idx="7">
                  <c:v>81.951671690390498</c:v>
                </c:pt>
                <c:pt idx="8">
                  <c:v>83.199933030825903</c:v>
                </c:pt>
                <c:pt idx="9">
                  <c:v>84.465170800893304</c:v>
                </c:pt>
                <c:pt idx="10">
                  <c:v>84.885723396056903</c:v>
                </c:pt>
                <c:pt idx="11">
                  <c:v>85.411968591953794</c:v>
                </c:pt>
                <c:pt idx="12">
                  <c:v>87.730654478585194</c:v>
                </c:pt>
                <c:pt idx="13">
                  <c:v>91.152997699623796</c:v>
                </c:pt>
                <c:pt idx="14">
                  <c:v>93.838121480153703</c:v>
                </c:pt>
                <c:pt idx="15">
                  <c:v>94.887336830423905</c:v>
                </c:pt>
                <c:pt idx="16">
                  <c:v>95.974176838714598</c:v>
                </c:pt>
                <c:pt idx="17">
                  <c:v>97.869006937324698</c:v>
                </c:pt>
                <c:pt idx="18">
                  <c:v>99.061225663687097</c:v>
                </c:pt>
                <c:pt idx="19">
                  <c:v>100</c:v>
                </c:pt>
                <c:pt idx="20">
                  <c:v>102.175268217716</c:v>
                </c:pt>
                <c:pt idx="21">
                  <c:v>105.212166980879</c:v>
                </c:pt>
                <c:pt idx="22">
                  <c:v>107.459317897096</c:v>
                </c:pt>
                <c:pt idx="23">
                  <c:v>108.521933891149</c:v>
                </c:pt>
                <c:pt idx="24">
                  <c:v>109.746633286231</c:v>
                </c:pt>
                <c:pt idx="25">
                  <c:v>112.260030829817</c:v>
                </c:pt>
                <c:pt idx="26">
                  <c:v>116.617129169672</c:v>
                </c:pt>
                <c:pt idx="27">
                  <c:v>120.87553035654101</c:v>
                </c:pt>
                <c:pt idx="28">
                  <c:v>124.871084281489</c:v>
                </c:pt>
                <c:pt idx="29">
                  <c:v>128.713931525036</c:v>
                </c:pt>
                <c:pt idx="30">
                  <c:v>132.533273021886</c:v>
                </c:pt>
                <c:pt idx="31">
                  <c:v>137.961372968653</c:v>
                </c:pt>
                <c:pt idx="32">
                  <c:v>145.15836384799201</c:v>
                </c:pt>
                <c:pt idx="33">
                  <c:v>152.00650837178</c:v>
                </c:pt>
                <c:pt idx="34">
                  <c:v>155.464907025618</c:v>
                </c:pt>
                <c:pt idx="35">
                  <c:v>159.26975551320899</c:v>
                </c:pt>
                <c:pt idx="36">
                  <c:v>169.589507302317</c:v>
                </c:pt>
                <c:pt idx="37">
                  <c:v>181.920294913497</c:v>
                </c:pt>
                <c:pt idx="38">
                  <c:v>183.08608835610301</c:v>
                </c:pt>
                <c:pt idx="39">
                  <c:v>181.21777341871001</c:v>
                </c:pt>
                <c:pt idx="40">
                  <c:v>187.73575520035399</c:v>
                </c:pt>
                <c:pt idx="41">
                  <c:v>193.51202749839001</c:v>
                </c:pt>
                <c:pt idx="42">
                  <c:v>189.57163236638499</c:v>
                </c:pt>
                <c:pt idx="43">
                  <c:v>187.028333530504</c:v>
                </c:pt>
                <c:pt idx="44">
                  <c:v>193.82770635469399</c:v>
                </c:pt>
                <c:pt idx="45">
                  <c:v>199.31976915539701</c:v>
                </c:pt>
                <c:pt idx="46">
                  <c:v>194.38073135818999</c:v>
                </c:pt>
                <c:pt idx="47">
                  <c:v>187.08779552797699</c:v>
                </c:pt>
                <c:pt idx="48">
                  <c:v>184.31253958581999</c:v>
                </c:pt>
                <c:pt idx="49">
                  <c:v>181.36786707345101</c:v>
                </c:pt>
                <c:pt idx="50">
                  <c:v>169.391747291337</c:v>
                </c:pt>
                <c:pt idx="51">
                  <c:v>156.97924120204601</c:v>
                </c:pt>
                <c:pt idx="52">
                  <c:v>151.84374482285901</c:v>
                </c:pt>
                <c:pt idx="53">
                  <c:v>148.873104075154</c:v>
                </c:pt>
                <c:pt idx="54">
                  <c:v>145.34133692078899</c:v>
                </c:pt>
                <c:pt idx="55">
                  <c:v>141.16869939780301</c:v>
                </c:pt>
                <c:pt idx="56">
                  <c:v>137.10280124092901</c:v>
                </c:pt>
                <c:pt idx="57">
                  <c:v>132.35454192748199</c:v>
                </c:pt>
                <c:pt idx="58">
                  <c:v>132.194695781413</c:v>
                </c:pt>
                <c:pt idx="59">
                  <c:v>133.90593425124499</c:v>
                </c:pt>
                <c:pt idx="60">
                  <c:v>131.93167569546199</c:v>
                </c:pt>
                <c:pt idx="61">
                  <c:v>129.652960515572</c:v>
                </c:pt>
                <c:pt idx="62">
                  <c:v>130.18488687998999</c:v>
                </c:pt>
                <c:pt idx="63">
                  <c:v>131.23090791578301</c:v>
                </c:pt>
                <c:pt idx="64">
                  <c:v>131.72314039328401</c:v>
                </c:pt>
                <c:pt idx="65">
                  <c:v>134.03300266608699</c:v>
                </c:pt>
                <c:pt idx="66">
                  <c:v>136.66161088449701</c:v>
                </c:pt>
                <c:pt idx="67">
                  <c:v>137.69607346178299</c:v>
                </c:pt>
                <c:pt idx="68">
                  <c:v>141.10520746893101</c:v>
                </c:pt>
                <c:pt idx="69">
                  <c:v>149.26695244670901</c:v>
                </c:pt>
                <c:pt idx="70">
                  <c:v>152.44773677953501</c:v>
                </c:pt>
                <c:pt idx="71">
                  <c:v>150.53714427528399</c:v>
                </c:pt>
                <c:pt idx="72">
                  <c:v>153.54360077444699</c:v>
                </c:pt>
                <c:pt idx="73">
                  <c:v>160.536266180289</c:v>
                </c:pt>
                <c:pt idx="74">
                  <c:v>164.743267154189</c:v>
                </c:pt>
                <c:pt idx="75">
                  <c:v>165.791126762185</c:v>
                </c:pt>
                <c:pt idx="76">
                  <c:v>168.82268399605999</c:v>
                </c:pt>
                <c:pt idx="77">
                  <c:v>172.38554884467601</c:v>
                </c:pt>
                <c:pt idx="78">
                  <c:v>173.659403023371</c:v>
                </c:pt>
                <c:pt idx="79">
                  <c:v>175.032648370619</c:v>
                </c:pt>
                <c:pt idx="80">
                  <c:v>179.22760569161699</c:v>
                </c:pt>
                <c:pt idx="81">
                  <c:v>184.53998420841501</c:v>
                </c:pt>
                <c:pt idx="82">
                  <c:v>189.00436632750399</c:v>
                </c:pt>
                <c:pt idx="83">
                  <c:v>193.19689559165499</c:v>
                </c:pt>
                <c:pt idx="84">
                  <c:v>200.17217312493099</c:v>
                </c:pt>
                <c:pt idx="85">
                  <c:v>208.78712949155801</c:v>
                </c:pt>
                <c:pt idx="86">
                  <c:v>210.96161541401</c:v>
                </c:pt>
                <c:pt idx="87">
                  <c:v>208.96262964392301</c:v>
                </c:pt>
                <c:pt idx="88">
                  <c:v>209.07367686663599</c:v>
                </c:pt>
                <c:pt idx="89">
                  <c:v>209.85312495182899</c:v>
                </c:pt>
                <c:pt idx="90">
                  <c:v>211.310741742717</c:v>
                </c:pt>
                <c:pt idx="91">
                  <c:v>212.65707858917199</c:v>
                </c:pt>
                <c:pt idx="92">
                  <c:v>212.90550375669201</c:v>
                </c:pt>
                <c:pt idx="93">
                  <c:v>213.44007415864999</c:v>
                </c:pt>
                <c:pt idx="94">
                  <c:v>214.90756418804</c:v>
                </c:pt>
                <c:pt idx="95">
                  <c:v>216.51307925561099</c:v>
                </c:pt>
                <c:pt idx="96">
                  <c:v>216.178506975993</c:v>
                </c:pt>
                <c:pt idx="97">
                  <c:v>212.878554121798</c:v>
                </c:pt>
                <c:pt idx="98">
                  <c:v>215.65127639665999</c:v>
                </c:pt>
                <c:pt idx="99">
                  <c:v>224.26821307590799</c:v>
                </c:pt>
                <c:pt idx="100">
                  <c:v>232.59514947726601</c:v>
                </c:pt>
                <c:pt idx="101">
                  <c:v>243.56464251586399</c:v>
                </c:pt>
                <c:pt idx="102">
                  <c:v>253.134362922382</c:v>
                </c:pt>
                <c:pt idx="103">
                  <c:v>257.55079168616402</c:v>
                </c:pt>
                <c:pt idx="104">
                  <c:v>262.93580001924602</c:v>
                </c:pt>
                <c:pt idx="105">
                  <c:v>270.66105500147597</c:v>
                </c:pt>
                <c:pt idx="106">
                  <c:v>271.889511696162</c:v>
                </c:pt>
                <c:pt idx="107">
                  <c:v>270.25266630597298</c:v>
                </c:pt>
                <c:pt idx="108">
                  <c:v>273.05480399955297</c:v>
                </c:pt>
                <c:pt idx="109">
                  <c:v>279.88629043290001</c:v>
                </c:pt>
                <c:pt idx="110">
                  <c:v>283.43844857032599</c:v>
                </c:pt>
                <c:pt idx="111">
                  <c:v>282.05802254207703</c:v>
                </c:pt>
                <c:pt idx="112">
                  <c:v>282.73154088461598</c:v>
                </c:pt>
                <c:pt idx="113">
                  <c:v>283.007933021626</c:v>
                </c:pt>
                <c:pt idx="114">
                  <c:v>279.48652070968399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8F-4DD6-8C1C-890A2BF0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PrimeMarkets!$N$22:$N$120</c:f>
              <c:numCache>
                <c:formatCode>[$-409]mmm\-yy;@</c:formatCode>
                <c:ptCount val="99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</c:numCache>
            </c:numRef>
          </c:xVal>
          <c:yVal>
            <c:numRef>
              <c:f>PrimeMarkets!$R$22:$R$120</c:f>
              <c:numCache>
                <c:formatCode>#,##0_);[Red]\(#,##0\)</c:formatCode>
                <c:ptCount val="99"/>
                <c:pt idx="0">
                  <c:v>93.067029679559695</c:v>
                </c:pt>
                <c:pt idx="1">
                  <c:v>99.328164761258904</c:v>
                </c:pt>
                <c:pt idx="2">
                  <c:v>100.261227763237</c:v>
                </c:pt>
                <c:pt idx="3">
                  <c:v>100</c:v>
                </c:pt>
                <c:pt idx="4">
                  <c:v>103.554009707446</c:v>
                </c:pt>
                <c:pt idx="5">
                  <c:v>111.367519929425</c:v>
                </c:pt>
                <c:pt idx="6">
                  <c:v>113.54550846406499</c:v>
                </c:pt>
                <c:pt idx="7">
                  <c:v>114.17039321205699</c:v>
                </c:pt>
                <c:pt idx="8">
                  <c:v>121.440328429602</c:v>
                </c:pt>
                <c:pt idx="9">
                  <c:v>127.878229635089</c:v>
                </c:pt>
                <c:pt idx="10">
                  <c:v>131.82854614071601</c:v>
                </c:pt>
                <c:pt idx="11">
                  <c:v>140.532836160409</c:v>
                </c:pt>
                <c:pt idx="12">
                  <c:v>142.21345852585799</c:v>
                </c:pt>
                <c:pt idx="13">
                  <c:v>152.53404100552399</c:v>
                </c:pt>
                <c:pt idx="14">
                  <c:v>160.68052210796299</c:v>
                </c:pt>
                <c:pt idx="15">
                  <c:v>161.40667020525399</c:v>
                </c:pt>
                <c:pt idx="16">
                  <c:v>170.05098616316101</c:v>
                </c:pt>
                <c:pt idx="17">
                  <c:v>175.25244813525899</c:v>
                </c:pt>
                <c:pt idx="18">
                  <c:v>184.05705565092401</c:v>
                </c:pt>
                <c:pt idx="19">
                  <c:v>187.35155455964301</c:v>
                </c:pt>
                <c:pt idx="20">
                  <c:v>196.85617613529101</c:v>
                </c:pt>
                <c:pt idx="21">
                  <c:v>200.72547574287501</c:v>
                </c:pt>
                <c:pt idx="22">
                  <c:v>210.797297032421</c:v>
                </c:pt>
                <c:pt idx="23">
                  <c:v>207.61680050578499</c:v>
                </c:pt>
                <c:pt idx="24">
                  <c:v>222.870718670092</c:v>
                </c:pt>
                <c:pt idx="25">
                  <c:v>213.44918013326799</c:v>
                </c:pt>
                <c:pt idx="26">
                  <c:v>213.950319166084</c:v>
                </c:pt>
                <c:pt idx="27">
                  <c:v>213.56876965152901</c:v>
                </c:pt>
                <c:pt idx="28">
                  <c:v>216.845952125487</c:v>
                </c:pt>
                <c:pt idx="29">
                  <c:v>228.57707709489401</c:v>
                </c:pt>
                <c:pt idx="30">
                  <c:v>232.900922542449</c:v>
                </c:pt>
                <c:pt idx="31">
                  <c:v>217.40983601073501</c:v>
                </c:pt>
                <c:pt idx="32">
                  <c:v>212.345565159328</c:v>
                </c:pt>
                <c:pt idx="33">
                  <c:v>209.858094392715</c:v>
                </c:pt>
                <c:pt idx="34">
                  <c:v>212.00425266557099</c:v>
                </c:pt>
                <c:pt idx="35">
                  <c:v>213.56976373624499</c:v>
                </c:pt>
                <c:pt idx="36">
                  <c:v>197.93392372320099</c:v>
                </c:pt>
                <c:pt idx="37">
                  <c:v>194.20403332885701</c:v>
                </c:pt>
                <c:pt idx="38">
                  <c:v>179.03845816913099</c:v>
                </c:pt>
                <c:pt idx="39">
                  <c:v>161.80291536542299</c:v>
                </c:pt>
                <c:pt idx="40">
                  <c:v>174.63045528211001</c:v>
                </c:pt>
                <c:pt idx="41">
                  <c:v>166.33762826507601</c:v>
                </c:pt>
                <c:pt idx="42">
                  <c:v>177.10797237805099</c:v>
                </c:pt>
                <c:pt idx="43">
                  <c:v>180.898916117054</c:v>
                </c:pt>
                <c:pt idx="44">
                  <c:v>173.41878859702601</c:v>
                </c:pt>
                <c:pt idx="45">
                  <c:v>183.42003056945299</c:v>
                </c:pt>
                <c:pt idx="46">
                  <c:v>187.77036002571</c:v>
                </c:pt>
                <c:pt idx="47">
                  <c:v>192.980947449046</c:v>
                </c:pt>
                <c:pt idx="48">
                  <c:v>194.72799012151501</c:v>
                </c:pt>
                <c:pt idx="49">
                  <c:v>201.74050503633501</c:v>
                </c:pt>
                <c:pt idx="50">
                  <c:v>197.75549492879301</c:v>
                </c:pt>
                <c:pt idx="51">
                  <c:v>208.73804210593801</c:v>
                </c:pt>
                <c:pt idx="52">
                  <c:v>213.048158169895</c:v>
                </c:pt>
                <c:pt idx="53">
                  <c:v>225.91888511580399</c:v>
                </c:pt>
                <c:pt idx="54">
                  <c:v>231.86363803089199</c:v>
                </c:pt>
                <c:pt idx="55">
                  <c:v>243.22332932155601</c:v>
                </c:pt>
                <c:pt idx="56">
                  <c:v>252.07898263041599</c:v>
                </c:pt>
                <c:pt idx="57">
                  <c:v>260.78090498843602</c:v>
                </c:pt>
                <c:pt idx="58">
                  <c:v>259.17654321157897</c:v>
                </c:pt>
                <c:pt idx="59">
                  <c:v>282.84326198385003</c:v>
                </c:pt>
                <c:pt idx="60">
                  <c:v>285.89643330923502</c:v>
                </c:pt>
                <c:pt idx="61">
                  <c:v>288.370461656055</c:v>
                </c:pt>
                <c:pt idx="62">
                  <c:v>308.59709378509899</c:v>
                </c:pt>
                <c:pt idx="63">
                  <c:v>302.24414831592799</c:v>
                </c:pt>
                <c:pt idx="64">
                  <c:v>307.46052986677</c:v>
                </c:pt>
                <c:pt idx="65">
                  <c:v>339.308361268559</c:v>
                </c:pt>
                <c:pt idx="66">
                  <c:v>322.816227737389</c:v>
                </c:pt>
                <c:pt idx="67">
                  <c:v>348.98950845676899</c:v>
                </c:pt>
                <c:pt idx="68">
                  <c:v>338.892672221049</c:v>
                </c:pt>
                <c:pt idx="69">
                  <c:v>370.66177205883798</c:v>
                </c:pt>
                <c:pt idx="70">
                  <c:v>359.07508605621803</c:v>
                </c:pt>
                <c:pt idx="71">
                  <c:v>369.040175864807</c:v>
                </c:pt>
                <c:pt idx="72">
                  <c:v>378.70752149342502</c:v>
                </c:pt>
                <c:pt idx="73">
                  <c:v>382.80059256056899</c:v>
                </c:pt>
                <c:pt idx="74">
                  <c:v>381.94186119655899</c:v>
                </c:pt>
                <c:pt idx="75">
                  <c:v>385.61204310931799</c:v>
                </c:pt>
                <c:pt idx="76">
                  <c:v>391.427048948037</c:v>
                </c:pt>
                <c:pt idx="77">
                  <c:v>390.56424828240898</c:v>
                </c:pt>
                <c:pt idx="78">
                  <c:v>409.61193626238099</c:v>
                </c:pt>
                <c:pt idx="79">
                  <c:v>409.35405261986602</c:v>
                </c:pt>
                <c:pt idx="80">
                  <c:v>400.69314254599601</c:v>
                </c:pt>
                <c:pt idx="81">
                  <c:v>374.78802321286099</c:v>
                </c:pt>
                <c:pt idx="82">
                  <c:v>401.20080840571399</c:v>
                </c:pt>
                <c:pt idx="83">
                  <c:v>407.68047051581402</c:v>
                </c:pt>
                <c:pt idx="84">
                  <c:v>404.90849546895902</c:v>
                </c:pt>
                <c:pt idx="85">
                  <c:v>431.83167857478901</c:v>
                </c:pt>
                <c:pt idx="86">
                  <c:v>471.88719126519601</c:v>
                </c:pt>
                <c:pt idx="87">
                  <c:v>459.63410939258898</c:v>
                </c:pt>
                <c:pt idx="88">
                  <c:v>450.319634252073</c:v>
                </c:pt>
                <c:pt idx="89">
                  <c:v>510.43061183024599</c:v>
                </c:pt>
                <c:pt idx="90">
                  <c:v>454.88470721387802</c:v>
                </c:pt>
                <c:pt idx="91">
                  <c:v>468.40372832752399</c:v>
                </c:pt>
                <c:pt idx="92">
                  <c:v>424.95114518863397</c:v>
                </c:pt>
                <c:pt idx="93">
                  <c:v>430.54215588480901</c:v>
                </c:pt>
                <c:pt idx="94">
                  <c:v>438.44102178093198</c:v>
                </c:pt>
                <c:pt idx="95">
                  <c:v>455.99547925391499</c:v>
                </c:pt>
                <c:pt idx="96">
                  <c:v>397.392502197819</c:v>
                </c:pt>
                <c:pt idx="97">
                  <c:v>449.51168456392099</c:v>
                </c:pt>
                <c:pt idx="98">
                  <c:v>437.02434382868199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19-4DE1-AE88-6AAD25D7F78C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PrimeMarkets!$V$6:$V$120</c:f>
              <c:numCache>
                <c:formatCode>0</c:formatCode>
                <c:ptCount val="115"/>
                <c:pt idx="0">
                  <c:v>62.432503014896596</c:v>
                </c:pt>
                <c:pt idx="1">
                  <c:v>63.1803879979092</c:v>
                </c:pt>
                <c:pt idx="2">
                  <c:v>64.227344299016195</c:v>
                </c:pt>
                <c:pt idx="3">
                  <c:v>65.196407536684703</c:v>
                </c:pt>
                <c:pt idx="4">
                  <c:v>67.753461697377702</c:v>
                </c:pt>
                <c:pt idx="5">
                  <c:v>71.085891451823301</c:v>
                </c:pt>
                <c:pt idx="6">
                  <c:v>72.629937036603096</c:v>
                </c:pt>
                <c:pt idx="7">
                  <c:v>73.344382864265796</c:v>
                </c:pt>
                <c:pt idx="8">
                  <c:v>74.995538558344705</c:v>
                </c:pt>
                <c:pt idx="9">
                  <c:v>77.589560249924403</c:v>
                </c:pt>
                <c:pt idx="10">
                  <c:v>80.248849094418404</c:v>
                </c:pt>
                <c:pt idx="11">
                  <c:v>82.444337487344797</c:v>
                </c:pt>
                <c:pt idx="12">
                  <c:v>84.883262728511099</c:v>
                </c:pt>
                <c:pt idx="13">
                  <c:v>87.081220773521196</c:v>
                </c:pt>
                <c:pt idx="14">
                  <c:v>88.9384093513886</c:v>
                </c:pt>
                <c:pt idx="15">
                  <c:v>91.470332522659703</c:v>
                </c:pt>
                <c:pt idx="16">
                  <c:v>95.956868808911096</c:v>
                </c:pt>
                <c:pt idx="17">
                  <c:v>100.631620337206</c:v>
                </c:pt>
                <c:pt idx="18">
                  <c:v>100.587956506948</c:v>
                </c:pt>
                <c:pt idx="19">
                  <c:v>100</c:v>
                </c:pt>
                <c:pt idx="20">
                  <c:v>104.33960422061</c:v>
                </c:pt>
                <c:pt idx="21">
                  <c:v>110.351734901558</c:v>
                </c:pt>
                <c:pt idx="22">
                  <c:v>112.90435598890799</c:v>
                </c:pt>
                <c:pt idx="23">
                  <c:v>113.737994418344</c:v>
                </c:pt>
                <c:pt idx="24">
                  <c:v>117.291234695177</c:v>
                </c:pt>
                <c:pt idx="25">
                  <c:v>122.738854458704</c:v>
                </c:pt>
                <c:pt idx="26">
                  <c:v>127.84750102105799</c:v>
                </c:pt>
                <c:pt idx="27">
                  <c:v>131.546305020831</c:v>
                </c:pt>
                <c:pt idx="28">
                  <c:v>135.85645210881501</c:v>
                </c:pt>
                <c:pt idx="29">
                  <c:v>140.907521089087</c:v>
                </c:pt>
                <c:pt idx="30">
                  <c:v>143.878975994103</c:v>
                </c:pt>
                <c:pt idx="31">
                  <c:v>146.86201385668301</c:v>
                </c:pt>
                <c:pt idx="32">
                  <c:v>153.96661883858599</c:v>
                </c:pt>
                <c:pt idx="33">
                  <c:v>162.89339591628001</c:v>
                </c:pt>
                <c:pt idx="34">
                  <c:v>166.993516000825</c:v>
                </c:pt>
                <c:pt idx="35">
                  <c:v>168.552085143846</c:v>
                </c:pt>
                <c:pt idx="36">
                  <c:v>174.462118455422</c:v>
                </c:pt>
                <c:pt idx="37">
                  <c:v>184.17203446095201</c:v>
                </c:pt>
                <c:pt idx="38">
                  <c:v>190.42132577804699</c:v>
                </c:pt>
                <c:pt idx="39">
                  <c:v>191.13897799928199</c:v>
                </c:pt>
                <c:pt idx="40">
                  <c:v>190.630208229283</c:v>
                </c:pt>
                <c:pt idx="41">
                  <c:v>189.24577576584301</c:v>
                </c:pt>
                <c:pt idx="42">
                  <c:v>186.94603564017601</c:v>
                </c:pt>
                <c:pt idx="43">
                  <c:v>187.259187530644</c:v>
                </c:pt>
                <c:pt idx="44">
                  <c:v>192.34220616399</c:v>
                </c:pt>
                <c:pt idx="45">
                  <c:v>197.05442727402499</c:v>
                </c:pt>
                <c:pt idx="46">
                  <c:v>190.06423139903299</c:v>
                </c:pt>
                <c:pt idx="47">
                  <c:v>179.603697064627</c:v>
                </c:pt>
                <c:pt idx="48">
                  <c:v>176.19861797289701</c:v>
                </c:pt>
                <c:pt idx="49">
                  <c:v>175.039287434112</c:v>
                </c:pt>
                <c:pt idx="50">
                  <c:v>166.72757782334699</c:v>
                </c:pt>
                <c:pt idx="51">
                  <c:v>156.4953700053</c:v>
                </c:pt>
                <c:pt idx="52">
                  <c:v>148.858700454592</c:v>
                </c:pt>
                <c:pt idx="53">
                  <c:v>138.32220652326501</c:v>
                </c:pt>
                <c:pt idx="54">
                  <c:v>128.87171992166901</c:v>
                </c:pt>
                <c:pt idx="55">
                  <c:v>125.530130789789</c:v>
                </c:pt>
                <c:pt idx="56">
                  <c:v>126.610047062322</c:v>
                </c:pt>
                <c:pt idx="57">
                  <c:v>126.444882789649</c:v>
                </c:pt>
                <c:pt idx="58">
                  <c:v>126.32756069769999</c:v>
                </c:pt>
                <c:pt idx="59">
                  <c:v>128.26096451152401</c:v>
                </c:pt>
                <c:pt idx="60">
                  <c:v>131.982943244453</c:v>
                </c:pt>
                <c:pt idx="61">
                  <c:v>136.85682846046899</c:v>
                </c:pt>
                <c:pt idx="62">
                  <c:v>141.17611946166301</c:v>
                </c:pt>
                <c:pt idx="63">
                  <c:v>143.72582424200601</c:v>
                </c:pt>
                <c:pt idx="64">
                  <c:v>145.83048322243701</c:v>
                </c:pt>
                <c:pt idx="65">
                  <c:v>149.70431750229099</c:v>
                </c:pt>
                <c:pt idx="66">
                  <c:v>155.49713497340801</c:v>
                </c:pt>
                <c:pt idx="67">
                  <c:v>159.87111477384499</c:v>
                </c:pt>
                <c:pt idx="68">
                  <c:v>163.500880148996</c:v>
                </c:pt>
                <c:pt idx="69">
                  <c:v>170.110378262615</c:v>
                </c:pt>
                <c:pt idx="70">
                  <c:v>176.68786479086401</c:v>
                </c:pt>
                <c:pt idx="71">
                  <c:v>180.49669056251801</c:v>
                </c:pt>
                <c:pt idx="72">
                  <c:v>186.740424016303</c:v>
                </c:pt>
                <c:pt idx="73">
                  <c:v>197.374067310458</c:v>
                </c:pt>
                <c:pt idx="74">
                  <c:v>202.600098506291</c:v>
                </c:pt>
                <c:pt idx="75">
                  <c:v>202.582464910928</c:v>
                </c:pt>
                <c:pt idx="76">
                  <c:v>208.254628112147</c:v>
                </c:pt>
                <c:pt idx="77">
                  <c:v>220.18993642749101</c:v>
                </c:pt>
                <c:pt idx="78">
                  <c:v>225.61888971499801</c:v>
                </c:pt>
                <c:pt idx="79">
                  <c:v>225.01441854924701</c:v>
                </c:pt>
                <c:pt idx="80">
                  <c:v>232.18357566468001</c:v>
                </c:pt>
                <c:pt idx="81">
                  <c:v>246.37849715528</c:v>
                </c:pt>
                <c:pt idx="82">
                  <c:v>253.18271280232599</c:v>
                </c:pt>
                <c:pt idx="83">
                  <c:v>253.37358824242301</c:v>
                </c:pt>
                <c:pt idx="84">
                  <c:v>261.90319371515801</c:v>
                </c:pt>
                <c:pt idx="85">
                  <c:v>275.58302297240402</c:v>
                </c:pt>
                <c:pt idx="86">
                  <c:v>278.72397096599099</c:v>
                </c:pt>
                <c:pt idx="87">
                  <c:v>276.735225257563</c:v>
                </c:pt>
                <c:pt idx="88">
                  <c:v>285.96742927092703</c:v>
                </c:pt>
                <c:pt idx="89">
                  <c:v>301.305923248667</c:v>
                </c:pt>
                <c:pt idx="90">
                  <c:v>305.49777581249703</c:v>
                </c:pt>
                <c:pt idx="91">
                  <c:v>303.379290993138</c:v>
                </c:pt>
                <c:pt idx="92">
                  <c:v>308.86223436670599</c:v>
                </c:pt>
                <c:pt idx="93">
                  <c:v>320.05538141230102</c:v>
                </c:pt>
                <c:pt idx="94">
                  <c:v>330.90332384440399</c:v>
                </c:pt>
                <c:pt idx="95">
                  <c:v>335.71338809840501</c:v>
                </c:pt>
                <c:pt idx="96">
                  <c:v>335.72716587418103</c:v>
                </c:pt>
                <c:pt idx="97">
                  <c:v>335.21335344099401</c:v>
                </c:pt>
                <c:pt idx="98">
                  <c:v>348.15195249642801</c:v>
                </c:pt>
                <c:pt idx="99">
                  <c:v>366.55150106289102</c:v>
                </c:pt>
                <c:pt idx="100">
                  <c:v>381.91272689283301</c:v>
                </c:pt>
                <c:pt idx="101">
                  <c:v>406.85257969367302</c:v>
                </c:pt>
                <c:pt idx="102">
                  <c:v>429.06042896282003</c:v>
                </c:pt>
                <c:pt idx="103">
                  <c:v>439.14876112320701</c:v>
                </c:pt>
                <c:pt idx="104">
                  <c:v>460.30828377974899</c:v>
                </c:pt>
                <c:pt idx="105">
                  <c:v>493.62598652611598</c:v>
                </c:pt>
                <c:pt idx="106">
                  <c:v>480.77401587460798</c:v>
                </c:pt>
                <c:pt idx="107">
                  <c:v>449.006692340136</c:v>
                </c:pt>
                <c:pt idx="108">
                  <c:v>441.31869865025499</c:v>
                </c:pt>
                <c:pt idx="109">
                  <c:v>442.27791157976998</c:v>
                </c:pt>
                <c:pt idx="110">
                  <c:v>443.27288300024901</c:v>
                </c:pt>
                <c:pt idx="111">
                  <c:v>438.70166644266499</c:v>
                </c:pt>
                <c:pt idx="112">
                  <c:v>433.73840406781801</c:v>
                </c:pt>
                <c:pt idx="113">
                  <c:v>428.992396166334</c:v>
                </c:pt>
                <c:pt idx="114">
                  <c:v>420.99827966550902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19-4DE1-AE88-6AAD25D7F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62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VW'!$Q$42:$Q$352</c:f>
              <c:numCache>
                <c:formatCode>[$-409]mmm\-yy;@</c:formatCode>
                <c:ptCount val="311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  <c:pt idx="306">
                  <c:v>45488</c:v>
                </c:pt>
                <c:pt idx="307">
                  <c:v>45519</c:v>
                </c:pt>
                <c:pt idx="308">
                  <c:v>45550</c:v>
                </c:pt>
                <c:pt idx="309">
                  <c:v>45580</c:v>
                </c:pt>
                <c:pt idx="310">
                  <c:v>45611</c:v>
                </c:pt>
              </c:numCache>
            </c:numRef>
          </c:xVal>
          <c:yVal>
            <c:numRef>
              <c:f>'U.S. EW &amp; VW'!$U$42:$U$352</c:f>
              <c:numCache>
                <c:formatCode>0.0%</c:formatCode>
                <c:ptCount val="311"/>
                <c:pt idx="0">
                  <c:v>4.0727583815235668E-2</c:v>
                </c:pt>
                <c:pt idx="1">
                  <c:v>3.4755303550898287E-2</c:v>
                </c:pt>
                <c:pt idx="2">
                  <c:v>2.8084832434021489E-2</c:v>
                </c:pt>
                <c:pt idx="3">
                  <c:v>3.0229165680822012E-2</c:v>
                </c:pt>
                <c:pt idx="4">
                  <c:v>1.1759938128611758E-2</c:v>
                </c:pt>
                <c:pt idx="5">
                  <c:v>3.0834254527618565E-3</c:v>
                </c:pt>
                <c:pt idx="6">
                  <c:v>1.4378960722872369E-2</c:v>
                </c:pt>
                <c:pt idx="7">
                  <c:v>3.6552495960513909E-2</c:v>
                </c:pt>
                <c:pt idx="8">
                  <c:v>5.3069901038419021E-2</c:v>
                </c:pt>
                <c:pt idx="9">
                  <c:v>5.4197309371693203E-2</c:v>
                </c:pt>
                <c:pt idx="10">
                  <c:v>4.9104841325330995E-2</c:v>
                </c:pt>
                <c:pt idx="11">
                  <c:v>4.6579364747556751E-2</c:v>
                </c:pt>
                <c:pt idx="12">
                  <c:v>5.1565589018157443E-2</c:v>
                </c:pt>
                <c:pt idx="13">
                  <c:v>4.5829817878804802E-2</c:v>
                </c:pt>
                <c:pt idx="14">
                  <c:v>5.0825151973286742E-2</c:v>
                </c:pt>
                <c:pt idx="15">
                  <c:v>5.509415042661403E-2</c:v>
                </c:pt>
                <c:pt idx="16">
                  <c:v>9.0675742298099493E-2</c:v>
                </c:pt>
                <c:pt idx="17">
                  <c:v>0.10556313697348374</c:v>
                </c:pt>
                <c:pt idx="18">
                  <c:v>0.10747717619037123</c:v>
                </c:pt>
                <c:pt idx="19">
                  <c:v>8.3937357048359917E-2</c:v>
                </c:pt>
                <c:pt idx="20">
                  <c:v>7.8480470120628087E-2</c:v>
                </c:pt>
                <c:pt idx="21">
                  <c:v>7.9629755149412507E-2</c:v>
                </c:pt>
                <c:pt idx="22">
                  <c:v>9.1565263330717128E-2</c:v>
                </c:pt>
                <c:pt idx="23">
                  <c:v>9.6998367108266592E-2</c:v>
                </c:pt>
                <c:pt idx="24">
                  <c:v>9.5730198667949518E-2</c:v>
                </c:pt>
                <c:pt idx="25">
                  <c:v>0.11475371471579976</c:v>
                </c:pt>
                <c:pt idx="26">
                  <c:v>0.12734662541909025</c:v>
                </c:pt>
                <c:pt idx="27">
                  <c:v>0.13766549655249238</c:v>
                </c:pt>
                <c:pt idx="28">
                  <c:v>0.10831991133317964</c:v>
                </c:pt>
                <c:pt idx="29">
                  <c:v>8.0015270041152942E-2</c:v>
                </c:pt>
                <c:pt idx="30">
                  <c:v>6.3889654610064239E-2</c:v>
                </c:pt>
                <c:pt idx="31">
                  <c:v>5.1952134711086728E-2</c:v>
                </c:pt>
                <c:pt idx="32">
                  <c:v>3.6586161103035586E-2</c:v>
                </c:pt>
                <c:pt idx="33">
                  <c:v>7.6543357229381659E-3</c:v>
                </c:pt>
                <c:pt idx="34">
                  <c:v>-1.1206978394844413E-2</c:v>
                </c:pt>
                <c:pt idx="35">
                  <c:v>-2.3547886596200995E-2</c:v>
                </c:pt>
                <c:pt idx="36">
                  <c:v>-1.5025694037464343E-2</c:v>
                </c:pt>
                <c:pt idx="37">
                  <c:v>-1.2068240639295791E-4</c:v>
                </c:pt>
                <c:pt idx="38">
                  <c:v>1.5427951564094933E-2</c:v>
                </c:pt>
                <c:pt idx="39">
                  <c:v>1.8238831465535954E-2</c:v>
                </c:pt>
                <c:pt idx="40">
                  <c:v>1.2453497956647741E-2</c:v>
                </c:pt>
                <c:pt idx="41">
                  <c:v>7.080181910007699E-3</c:v>
                </c:pt>
                <c:pt idx="42">
                  <c:v>9.8824545423337185E-4</c:v>
                </c:pt>
                <c:pt idx="43">
                  <c:v>3.2659172663569436E-3</c:v>
                </c:pt>
                <c:pt idx="44">
                  <c:v>7.0602381105799861E-3</c:v>
                </c:pt>
                <c:pt idx="45">
                  <c:v>2.8172849793676402E-2</c:v>
                </c:pt>
                <c:pt idx="46">
                  <c:v>5.3916569323616548E-2</c:v>
                </c:pt>
                <c:pt idx="47">
                  <c:v>8.5535789313829547E-2</c:v>
                </c:pt>
                <c:pt idx="48">
                  <c:v>9.7581961693197439E-2</c:v>
                </c:pt>
                <c:pt idx="49">
                  <c:v>9.3602697894423548E-2</c:v>
                </c:pt>
                <c:pt idx="50">
                  <c:v>8.2543489686270455E-2</c:v>
                </c:pt>
                <c:pt idx="51">
                  <c:v>7.5714002245165002E-2</c:v>
                </c:pt>
                <c:pt idx="52">
                  <c:v>8.2508627213769614E-2</c:v>
                </c:pt>
                <c:pt idx="53">
                  <c:v>8.5588064495381921E-2</c:v>
                </c:pt>
                <c:pt idx="54">
                  <c:v>8.9313618497285141E-2</c:v>
                </c:pt>
                <c:pt idx="55">
                  <c:v>7.2260608842775964E-2</c:v>
                </c:pt>
                <c:pt idx="56">
                  <c:v>5.8860021091566628E-2</c:v>
                </c:pt>
                <c:pt idx="57">
                  <c:v>4.658005424754208E-2</c:v>
                </c:pt>
                <c:pt idx="58">
                  <c:v>3.7944093588617944E-2</c:v>
                </c:pt>
                <c:pt idx="59">
                  <c:v>3.0496765174510054E-2</c:v>
                </c:pt>
                <c:pt idx="60">
                  <c:v>1.5913406607616754E-2</c:v>
                </c:pt>
                <c:pt idx="61">
                  <c:v>3.1800435674703031E-2</c:v>
                </c:pt>
                <c:pt idx="62">
                  <c:v>4.3307540874104156E-2</c:v>
                </c:pt>
                <c:pt idx="63">
                  <c:v>7.1460756438912698E-2</c:v>
                </c:pt>
                <c:pt idx="64">
                  <c:v>7.2607855610277827E-2</c:v>
                </c:pt>
                <c:pt idx="65">
                  <c:v>9.1504001889974207E-2</c:v>
                </c:pt>
                <c:pt idx="66">
                  <c:v>0.11031861094262241</c:v>
                </c:pt>
                <c:pt idx="67">
                  <c:v>0.15201745701159064</c:v>
                </c:pt>
                <c:pt idx="68">
                  <c:v>0.18226517034871104</c:v>
                </c:pt>
                <c:pt idx="69">
                  <c:v>0.19547509843007083</c:v>
                </c:pt>
                <c:pt idx="70">
                  <c:v>0.18341879729243682</c:v>
                </c:pt>
                <c:pt idx="71">
                  <c:v>0.16365676716231192</c:v>
                </c:pt>
                <c:pt idx="72">
                  <c:v>0.15585013978218609</c:v>
                </c:pt>
                <c:pt idx="73">
                  <c:v>0.15296908698536282</c:v>
                </c:pt>
                <c:pt idx="74">
                  <c:v>0.15945432861627329</c:v>
                </c:pt>
                <c:pt idx="75">
                  <c:v>0.1527873867226115</c:v>
                </c:pt>
                <c:pt idx="76">
                  <c:v>0.14604166415787545</c:v>
                </c:pt>
                <c:pt idx="77">
                  <c:v>0.13062647655151016</c:v>
                </c:pt>
                <c:pt idx="78">
                  <c:v>0.12175329538376545</c:v>
                </c:pt>
                <c:pt idx="79">
                  <c:v>0.11565208874615363</c:v>
                </c:pt>
                <c:pt idx="80">
                  <c:v>0.11968724587344659</c:v>
                </c:pt>
                <c:pt idx="81">
                  <c:v>0.13396220801385383</c:v>
                </c:pt>
                <c:pt idx="82">
                  <c:v>0.15358471031557874</c:v>
                </c:pt>
                <c:pt idx="83">
                  <c:v>0.16230308736811905</c:v>
                </c:pt>
                <c:pt idx="84">
                  <c:v>0.15956894643070418</c:v>
                </c:pt>
                <c:pt idx="85">
                  <c:v>0.14055043393849664</c:v>
                </c:pt>
                <c:pt idx="86">
                  <c:v>0.13427039894003889</c:v>
                </c:pt>
                <c:pt idx="87">
                  <c:v>0.1327610792230085</c:v>
                </c:pt>
                <c:pt idx="88">
                  <c:v>0.1400142527167525</c:v>
                </c:pt>
                <c:pt idx="89">
                  <c:v>0.13747421688228534</c:v>
                </c:pt>
                <c:pt idx="90">
                  <c:v>0.13054443845974029</c:v>
                </c:pt>
                <c:pt idx="91">
                  <c:v>0.11944707202562022</c:v>
                </c:pt>
                <c:pt idx="92">
                  <c:v>9.9347447495950592E-2</c:v>
                </c:pt>
                <c:pt idx="93">
                  <c:v>8.8729946985494523E-2</c:v>
                </c:pt>
                <c:pt idx="94">
                  <c:v>8.6368627416686605E-2</c:v>
                </c:pt>
                <c:pt idx="95">
                  <c:v>0.10587909844215693</c:v>
                </c:pt>
                <c:pt idx="96">
                  <c:v>0.11015999636483209</c:v>
                </c:pt>
                <c:pt idx="97">
                  <c:v>0.10854883214241351</c:v>
                </c:pt>
                <c:pt idx="98">
                  <c:v>9.1001049105589704E-2</c:v>
                </c:pt>
                <c:pt idx="99">
                  <c:v>8.8873674341563458E-2</c:v>
                </c:pt>
                <c:pt idx="100">
                  <c:v>9.4491619914648828E-2</c:v>
                </c:pt>
                <c:pt idx="101">
                  <c:v>0.1042471639615945</c:v>
                </c:pt>
                <c:pt idx="102">
                  <c:v>0.10550890040292904</c:v>
                </c:pt>
                <c:pt idx="103">
                  <c:v>9.7708846370553104E-2</c:v>
                </c:pt>
                <c:pt idx="104">
                  <c:v>9.6380898002953241E-2</c:v>
                </c:pt>
                <c:pt idx="105">
                  <c:v>7.8048020184592337E-2</c:v>
                </c:pt>
                <c:pt idx="106">
                  <c:v>6.5562220499379764E-2</c:v>
                </c:pt>
                <c:pt idx="107">
                  <c:v>3.5244092042766573E-2</c:v>
                </c:pt>
                <c:pt idx="108">
                  <c:v>2.6643514083715125E-2</c:v>
                </c:pt>
                <c:pt idx="109">
                  <c:v>-7.6090052682725728E-3</c:v>
                </c:pt>
                <c:pt idx="110">
                  <c:v>-2.8946306435251645E-2</c:v>
                </c:pt>
                <c:pt idx="111">
                  <c:v>-6.4443879302661933E-2</c:v>
                </c:pt>
                <c:pt idx="112">
                  <c:v>-6.4508771522809649E-2</c:v>
                </c:pt>
                <c:pt idx="113">
                  <c:v>-6.4901757750896127E-2</c:v>
                </c:pt>
                <c:pt idx="114">
                  <c:v>-5.8741351779650008E-2</c:v>
                </c:pt>
                <c:pt idx="115">
                  <c:v>-7.3881570641558092E-2</c:v>
                </c:pt>
                <c:pt idx="116">
                  <c:v>-8.6550434728466241E-2</c:v>
                </c:pt>
                <c:pt idx="117">
                  <c:v>-9.4358007859398407E-2</c:v>
                </c:pt>
                <c:pt idx="118">
                  <c:v>-0.10997229817441545</c:v>
                </c:pt>
                <c:pt idx="119">
                  <c:v>-0.12726021605690419</c:v>
                </c:pt>
                <c:pt idx="120">
                  <c:v>-0.14054263049458249</c:v>
                </c:pt>
                <c:pt idx="121">
                  <c:v>-0.12187186600949995</c:v>
                </c:pt>
                <c:pt idx="122">
                  <c:v>-0.11865800024059681</c:v>
                </c:pt>
                <c:pt idx="123">
                  <c:v>-0.12771064496842244</c:v>
                </c:pt>
                <c:pt idx="124">
                  <c:v>-0.19611234365671693</c:v>
                </c:pt>
                <c:pt idx="125">
                  <c:v>-0.24839225513313956</c:v>
                </c:pt>
                <c:pt idx="126">
                  <c:v>-0.29319443359555364</c:v>
                </c:pt>
                <c:pt idx="127">
                  <c:v>-0.2782334106506289</c:v>
                </c:pt>
                <c:pt idx="128">
                  <c:v>-0.26644319790250071</c:v>
                </c:pt>
                <c:pt idx="129">
                  <c:v>-0.25621585122794865</c:v>
                </c:pt>
                <c:pt idx="130">
                  <c:v>-0.26431264943115196</c:v>
                </c:pt>
                <c:pt idx="131">
                  <c:v>-0.26193692204363916</c:v>
                </c:pt>
                <c:pt idx="132">
                  <c:v>-0.25299448466991037</c:v>
                </c:pt>
                <c:pt idx="133">
                  <c:v>-0.23961551151284854</c:v>
                </c:pt>
                <c:pt idx="134">
                  <c:v>-0.20727263627256054</c:v>
                </c:pt>
                <c:pt idx="135">
                  <c:v>-0.15416107973550652</c:v>
                </c:pt>
                <c:pt idx="136">
                  <c:v>-7.3003757447340445E-2</c:v>
                </c:pt>
                <c:pt idx="137">
                  <c:v>-1.1964588357879613E-2</c:v>
                </c:pt>
                <c:pt idx="138">
                  <c:v>3.320413673910938E-2</c:v>
                </c:pt>
                <c:pt idx="139">
                  <c:v>3.9129000089966448E-2</c:v>
                </c:pt>
                <c:pt idx="140">
                  <c:v>5.5547265593986594E-2</c:v>
                </c:pt>
                <c:pt idx="141">
                  <c:v>7.737684134929057E-2</c:v>
                </c:pt>
                <c:pt idx="142">
                  <c:v>0.10869953359944606</c:v>
                </c:pt>
                <c:pt idx="143">
                  <c:v>0.14030835960336829</c:v>
                </c:pt>
                <c:pt idx="144">
                  <c:v>0.16186613387761839</c:v>
                </c:pt>
                <c:pt idx="145">
                  <c:v>0.16318687417066724</c:v>
                </c:pt>
                <c:pt idx="146">
                  <c:v>0.13404850541517432</c:v>
                </c:pt>
                <c:pt idx="147">
                  <c:v>9.1824000880613266E-2</c:v>
                </c:pt>
                <c:pt idx="148">
                  <c:v>6.5535230821400114E-2</c:v>
                </c:pt>
                <c:pt idx="149">
                  <c:v>5.9457703356869063E-2</c:v>
                </c:pt>
                <c:pt idx="150">
                  <c:v>5.9144534384484304E-2</c:v>
                </c:pt>
                <c:pt idx="151">
                  <c:v>5.1862718967936372E-2</c:v>
                </c:pt>
                <c:pt idx="152">
                  <c:v>4.9351688986691178E-2</c:v>
                </c:pt>
                <c:pt idx="153">
                  <c:v>5.3426872022604099E-2</c:v>
                </c:pt>
                <c:pt idx="154">
                  <c:v>7.2439658827655684E-2</c:v>
                </c:pt>
                <c:pt idx="155">
                  <c:v>7.5312962010869899E-2</c:v>
                </c:pt>
                <c:pt idx="156">
                  <c:v>6.7264130696953472E-2</c:v>
                </c:pt>
                <c:pt idx="157">
                  <c:v>4.7951747369114228E-2</c:v>
                </c:pt>
                <c:pt idx="158">
                  <c:v>4.0125724371530946E-2</c:v>
                </c:pt>
                <c:pt idx="159">
                  <c:v>4.5225342321515427E-2</c:v>
                </c:pt>
                <c:pt idx="160">
                  <c:v>4.8404369737690578E-2</c:v>
                </c:pt>
                <c:pt idx="161">
                  <c:v>5.3112337973498347E-2</c:v>
                </c:pt>
                <c:pt idx="162">
                  <c:v>6.5868068429109083E-2</c:v>
                </c:pt>
                <c:pt idx="163">
                  <c:v>7.7314572454826314E-2</c:v>
                </c:pt>
                <c:pt idx="164">
                  <c:v>7.2944962847711015E-2</c:v>
                </c:pt>
                <c:pt idx="165">
                  <c:v>5.6990372799103017E-2</c:v>
                </c:pt>
                <c:pt idx="166">
                  <c:v>4.0474016285245051E-2</c:v>
                </c:pt>
                <c:pt idx="167">
                  <c:v>3.883282727115378E-2</c:v>
                </c:pt>
                <c:pt idx="168">
                  <c:v>3.607069843508115E-2</c:v>
                </c:pt>
                <c:pt idx="169">
                  <c:v>4.9756505017646058E-2</c:v>
                </c:pt>
                <c:pt idx="170">
                  <c:v>6.9137140224897031E-2</c:v>
                </c:pt>
                <c:pt idx="171">
                  <c:v>8.6415391638679617E-2</c:v>
                </c:pt>
                <c:pt idx="172">
                  <c:v>0.10303777026637517</c:v>
                </c:pt>
                <c:pt idx="173">
                  <c:v>0.11064694986694845</c:v>
                </c:pt>
                <c:pt idx="174">
                  <c:v>0.12228475364131652</c:v>
                </c:pt>
                <c:pt idx="175">
                  <c:v>0.11636831428290328</c:v>
                </c:pt>
                <c:pt idx="176">
                  <c:v>0.12115656740781633</c:v>
                </c:pt>
                <c:pt idx="177">
                  <c:v>0.12074631493996235</c:v>
                </c:pt>
                <c:pt idx="178">
                  <c:v>0.12817294648902711</c:v>
                </c:pt>
                <c:pt idx="179">
                  <c:v>0.11633483956903223</c:v>
                </c:pt>
                <c:pt idx="180">
                  <c:v>0.11784269571274519</c:v>
                </c:pt>
                <c:pt idx="181">
                  <c:v>0.10823161855820973</c:v>
                </c:pt>
                <c:pt idx="182">
                  <c:v>0.10684715842892079</c:v>
                </c:pt>
                <c:pt idx="183">
                  <c:v>9.7912589500588343E-2</c:v>
                </c:pt>
                <c:pt idx="184">
                  <c:v>8.250709300467074E-2</c:v>
                </c:pt>
                <c:pt idx="185">
                  <c:v>6.8231884970061163E-2</c:v>
                </c:pt>
                <c:pt idx="186">
                  <c:v>4.7464861342763287E-2</c:v>
                </c:pt>
                <c:pt idx="187">
                  <c:v>5.9745126580212249E-2</c:v>
                </c:pt>
                <c:pt idx="188">
                  <c:v>6.0896996641558676E-2</c:v>
                </c:pt>
                <c:pt idx="189">
                  <c:v>7.3446670022978111E-2</c:v>
                </c:pt>
                <c:pt idx="190">
                  <c:v>7.1647395536065694E-2</c:v>
                </c:pt>
                <c:pt idx="191">
                  <c:v>9.6942170536869821E-2</c:v>
                </c:pt>
                <c:pt idx="192">
                  <c:v>0.11442952813967966</c:v>
                </c:pt>
                <c:pt idx="193">
                  <c:v>0.13388841533416973</c:v>
                </c:pt>
                <c:pt idx="194">
                  <c:v>0.12403535568055046</c:v>
                </c:pt>
                <c:pt idx="195">
                  <c:v>0.126723252753975</c:v>
                </c:pt>
                <c:pt idx="196">
                  <c:v>0.13258165702700264</c:v>
                </c:pt>
                <c:pt idx="197">
                  <c:v>0.14489456120254274</c:v>
                </c:pt>
                <c:pt idx="198">
                  <c:v>0.14349245515459419</c:v>
                </c:pt>
                <c:pt idx="199">
                  <c:v>0.11862104730352518</c:v>
                </c:pt>
                <c:pt idx="200">
                  <c:v>0.10317661040044146</c:v>
                </c:pt>
                <c:pt idx="201">
                  <c:v>8.0079782793415211E-2</c:v>
                </c:pt>
                <c:pt idx="202">
                  <c:v>7.5842281438871062E-2</c:v>
                </c:pt>
                <c:pt idx="203">
                  <c:v>5.814025871160422E-2</c:v>
                </c:pt>
                <c:pt idx="204">
                  <c:v>5.361586107044447E-2</c:v>
                </c:pt>
                <c:pt idx="205">
                  <c:v>3.7832220309552023E-2</c:v>
                </c:pt>
                <c:pt idx="206">
                  <c:v>4.2745655666430959E-2</c:v>
                </c:pt>
                <c:pt idx="207">
                  <c:v>3.3375544604154816E-2</c:v>
                </c:pt>
                <c:pt idx="208">
                  <c:v>3.8553839193691708E-2</c:v>
                </c:pt>
                <c:pt idx="209">
                  <c:v>3.5143730208031077E-2</c:v>
                </c:pt>
                <c:pt idx="210">
                  <c:v>5.0712677042701992E-2</c:v>
                </c:pt>
                <c:pt idx="211">
                  <c:v>5.9747724469678021E-2</c:v>
                </c:pt>
                <c:pt idx="212">
                  <c:v>6.2605045826036987E-2</c:v>
                </c:pt>
                <c:pt idx="213">
                  <c:v>7.0315258685771154E-2</c:v>
                </c:pt>
                <c:pt idx="214">
                  <c:v>6.8104984984143302E-2</c:v>
                </c:pt>
                <c:pt idx="215">
                  <c:v>6.3861865689746056E-2</c:v>
                </c:pt>
                <c:pt idx="216">
                  <c:v>3.8248322451764016E-2</c:v>
                </c:pt>
                <c:pt idx="217">
                  <c:v>2.956435077615982E-2</c:v>
                </c:pt>
                <c:pt idx="218">
                  <c:v>3.2833695297801224E-2</c:v>
                </c:pt>
                <c:pt idx="219">
                  <c:v>5.8148012065557086E-2</c:v>
                </c:pt>
                <c:pt idx="220">
                  <c:v>6.9207303669339915E-2</c:v>
                </c:pt>
                <c:pt idx="221">
                  <c:v>7.3183171604505493E-2</c:v>
                </c:pt>
                <c:pt idx="222">
                  <c:v>5.4057935932028345E-2</c:v>
                </c:pt>
                <c:pt idx="223">
                  <c:v>4.6794675259798302E-2</c:v>
                </c:pt>
                <c:pt idx="224">
                  <c:v>4.4073565372526824E-2</c:v>
                </c:pt>
                <c:pt idx="225">
                  <c:v>5.1933929907140852E-2</c:v>
                </c:pt>
                <c:pt idx="226">
                  <c:v>5.5645179847667814E-2</c:v>
                </c:pt>
                <c:pt idx="227">
                  <c:v>5.7475736999968774E-2</c:v>
                </c:pt>
                <c:pt idx="228">
                  <c:v>6.4595612766220389E-2</c:v>
                </c:pt>
                <c:pt idx="229">
                  <c:v>8.0637155766088986E-2</c:v>
                </c:pt>
                <c:pt idx="230">
                  <c:v>9.2549461287267709E-2</c:v>
                </c:pt>
                <c:pt idx="231">
                  <c:v>8.8427662471619595E-2</c:v>
                </c:pt>
                <c:pt idx="232">
                  <c:v>6.2852246921623944E-2</c:v>
                </c:pt>
                <c:pt idx="233">
                  <c:v>3.8696753266153738E-2</c:v>
                </c:pt>
                <c:pt idx="234">
                  <c:v>3.8270100228257276E-2</c:v>
                </c:pt>
                <c:pt idx="235">
                  <c:v>4.8443591217925963E-2</c:v>
                </c:pt>
                <c:pt idx="236">
                  <c:v>5.625479616736917E-2</c:v>
                </c:pt>
                <c:pt idx="237">
                  <c:v>4.1967086949389554E-2</c:v>
                </c:pt>
                <c:pt idx="238">
                  <c:v>3.1230224813232121E-2</c:v>
                </c:pt>
                <c:pt idx="239">
                  <c:v>2.9972777785130633E-2</c:v>
                </c:pt>
                <c:pt idx="240">
                  <c:v>4.2859732100379411E-2</c:v>
                </c:pt>
                <c:pt idx="241">
                  <c:v>4.8845202438168256E-2</c:v>
                </c:pt>
                <c:pt idx="242">
                  <c:v>4.2450981359376971E-2</c:v>
                </c:pt>
                <c:pt idx="243">
                  <c:v>3.9440427975711456E-2</c:v>
                </c:pt>
                <c:pt idx="244">
                  <c:v>5.4695953969722266E-2</c:v>
                </c:pt>
                <c:pt idx="245">
                  <c:v>8.1043013615724968E-2</c:v>
                </c:pt>
                <c:pt idx="246">
                  <c:v>8.8744633546780527E-2</c:v>
                </c:pt>
                <c:pt idx="247">
                  <c:v>7.791815028427207E-2</c:v>
                </c:pt>
                <c:pt idx="248">
                  <c:v>6.2755183030398953E-2</c:v>
                </c:pt>
                <c:pt idx="249">
                  <c:v>5.9926263945301761E-2</c:v>
                </c:pt>
                <c:pt idx="250">
                  <c:v>6.4980549173874635E-2</c:v>
                </c:pt>
                <c:pt idx="251">
                  <c:v>7.1529410155528383E-2</c:v>
                </c:pt>
                <c:pt idx="252">
                  <c:v>7.1208456237281004E-2</c:v>
                </c:pt>
                <c:pt idx="253">
                  <c:v>6.4231184424889509E-2</c:v>
                </c:pt>
                <c:pt idx="254">
                  <c:v>5.7350716719131833E-2</c:v>
                </c:pt>
                <c:pt idx="255">
                  <c:v>4.5584825295667653E-2</c:v>
                </c:pt>
                <c:pt idx="256">
                  <c:v>2.8431230100851357E-2</c:v>
                </c:pt>
                <c:pt idx="257">
                  <c:v>7.2433197072279132E-3</c:v>
                </c:pt>
                <c:pt idx="258">
                  <c:v>8.6565576405295275E-4</c:v>
                </c:pt>
                <c:pt idx="259">
                  <c:v>9.7148068598043036E-3</c:v>
                </c:pt>
                <c:pt idx="260">
                  <c:v>2.9516947356229339E-2</c:v>
                </c:pt>
                <c:pt idx="261">
                  <c:v>5.2653496487494511E-2</c:v>
                </c:pt>
                <c:pt idx="262">
                  <c:v>7.1570117867183036E-2</c:v>
                </c:pt>
                <c:pt idx="263">
                  <c:v>7.4642841359223056E-2</c:v>
                </c:pt>
                <c:pt idx="264">
                  <c:v>6.8114307237693517E-2</c:v>
                </c:pt>
                <c:pt idx="265">
                  <c:v>5.7025751220087573E-2</c:v>
                </c:pt>
                <c:pt idx="266">
                  <c:v>6.3634502833546547E-2</c:v>
                </c:pt>
                <c:pt idx="267">
                  <c:v>6.9410653588003912E-2</c:v>
                </c:pt>
                <c:pt idx="268">
                  <c:v>8.8619295808976428E-2</c:v>
                </c:pt>
                <c:pt idx="269">
                  <c:v>0.11078933796706991</c:v>
                </c:pt>
                <c:pt idx="270">
                  <c:v>0.14509818064567481</c:v>
                </c:pt>
                <c:pt idx="271">
                  <c:v>0.17026286133270752</c:v>
                </c:pt>
                <c:pt idx="272">
                  <c:v>0.18257390966817488</c:v>
                </c:pt>
                <c:pt idx="273">
                  <c:v>0.18177461222698876</c:v>
                </c:pt>
                <c:pt idx="274">
                  <c:v>0.18787205768870296</c:v>
                </c:pt>
                <c:pt idx="275">
                  <c:v>0.20061180900880426</c:v>
                </c:pt>
                <c:pt idx="276">
                  <c:v>0.21402078362505494</c:v>
                </c:pt>
                <c:pt idx="277">
                  <c:v>0.20563580136101534</c:v>
                </c:pt>
                <c:pt idx="278">
                  <c:v>0.18563101876597066</c:v>
                </c:pt>
                <c:pt idx="279">
                  <c:v>0.18012641072768565</c:v>
                </c:pt>
                <c:pt idx="280">
                  <c:v>0.18863070351627509</c:v>
                </c:pt>
                <c:pt idx="281">
                  <c:v>0.19158404435613119</c:v>
                </c:pt>
                <c:pt idx="282">
                  <c:v>0.17037962982872545</c:v>
                </c:pt>
                <c:pt idx="283">
                  <c:v>0.1297538682478252</c:v>
                </c:pt>
                <c:pt idx="284">
                  <c:v>8.6759165259936877E-2</c:v>
                </c:pt>
                <c:pt idx="285">
                  <c:v>3.9251626177790655E-2</c:v>
                </c:pt>
                <c:pt idx="286">
                  <c:v>-3.9609501837272187E-3</c:v>
                </c:pt>
                <c:pt idx="287">
                  <c:v>-3.5677740762118604E-2</c:v>
                </c:pt>
                <c:pt idx="288">
                  <c:v>-5.2893739406358775E-2</c:v>
                </c:pt>
                <c:pt idx="289">
                  <c:v>-4.987241689426436E-2</c:v>
                </c:pt>
                <c:pt idx="290">
                  <c:v>-6.1199063310628965E-2</c:v>
                </c:pt>
                <c:pt idx="291">
                  <c:v>-7.2398068923525627E-2</c:v>
                </c:pt>
                <c:pt idx="292">
                  <c:v>-9.5049421982252524E-2</c:v>
                </c:pt>
                <c:pt idx="293">
                  <c:v>-9.3203802167967753E-2</c:v>
                </c:pt>
                <c:pt idx="294">
                  <c:v>-9.9135415400324334E-2</c:v>
                </c:pt>
                <c:pt idx="295">
                  <c:v>-9.140285117165925E-2</c:v>
                </c:pt>
                <c:pt idx="296">
                  <c:v>-9.7375410439270227E-2</c:v>
                </c:pt>
                <c:pt idx="297">
                  <c:v>-8.6119907459131895E-2</c:v>
                </c:pt>
                <c:pt idx="298">
                  <c:v>-9.1148569561445347E-2</c:v>
                </c:pt>
                <c:pt idx="299">
                  <c:v>-8.8314263499944645E-2</c:v>
                </c:pt>
                <c:pt idx="300">
                  <c:v>-0.10535529389932741</c:v>
                </c:pt>
                <c:pt idx="301">
                  <c:v>-0.10953308853675636</c:v>
                </c:pt>
                <c:pt idx="302">
                  <c:v>-0.10989806207740449</c:v>
                </c:pt>
                <c:pt idx="303">
                  <c:v>-9.6291872255154232E-2</c:v>
                </c:pt>
                <c:pt idx="304">
                  <c:v>-9.5362106067723551E-2</c:v>
                </c:pt>
                <c:pt idx="305">
                  <c:v>-0.11325014891823548</c:v>
                </c:pt>
                <c:pt idx="306">
                  <c:v>-0.1237062626397154</c:v>
                </c:pt>
                <c:pt idx="307">
                  <c:v>-0.1204827442314661</c:v>
                </c:pt>
                <c:pt idx="308">
                  <c:v>-8.9380404668846225E-2</c:v>
                </c:pt>
                <c:pt idx="309">
                  <c:v>-6.1527393431100585E-2</c:v>
                </c:pt>
                <c:pt idx="310">
                  <c:v>-2.4555731191965968E-2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VW'!$L$42:$L$352</c:f>
              <c:numCache>
                <c:formatCode>[$-409]mmm\-yy;@</c:formatCode>
                <c:ptCount val="311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  <c:pt idx="306">
                  <c:v>45504</c:v>
                </c:pt>
                <c:pt idx="307">
                  <c:v>45535</c:v>
                </c:pt>
                <c:pt idx="308">
                  <c:v>45565</c:v>
                </c:pt>
                <c:pt idx="309">
                  <c:v>45596</c:v>
                </c:pt>
                <c:pt idx="310">
                  <c:v>45626</c:v>
                </c:pt>
              </c:numCache>
            </c:numRef>
          </c:xVal>
          <c:yVal>
            <c:numRef>
              <c:f>'U.S. EW &amp; VW'!$P$42:$P$352</c:f>
              <c:numCache>
                <c:formatCode>0.0%</c:formatCode>
                <c:ptCount val="311"/>
                <c:pt idx="0">
                  <c:v>7.3916494329478777E-2</c:v>
                </c:pt>
                <c:pt idx="1">
                  <c:v>7.3439862221520436E-2</c:v>
                </c:pt>
                <c:pt idx="2">
                  <c:v>7.8196942058596397E-2</c:v>
                </c:pt>
                <c:pt idx="3">
                  <c:v>8.0654038765927138E-2</c:v>
                </c:pt>
                <c:pt idx="4">
                  <c:v>8.4939745640053133E-2</c:v>
                </c:pt>
                <c:pt idx="5">
                  <c:v>8.560236620029249E-2</c:v>
                </c:pt>
                <c:pt idx="6">
                  <c:v>9.5758531355742083E-2</c:v>
                </c:pt>
                <c:pt idx="7">
                  <c:v>0.10815625898065706</c:v>
                </c:pt>
                <c:pt idx="8">
                  <c:v>0.11791668656246812</c:v>
                </c:pt>
                <c:pt idx="9">
                  <c:v>0.11161854530517434</c:v>
                </c:pt>
                <c:pt idx="10">
                  <c:v>9.9695206616901233E-2</c:v>
                </c:pt>
                <c:pt idx="11">
                  <c:v>8.8745908773508519E-2</c:v>
                </c:pt>
                <c:pt idx="12">
                  <c:v>9.7679922605766301E-2</c:v>
                </c:pt>
                <c:pt idx="13">
                  <c:v>0.10723471000617124</c:v>
                </c:pt>
                <c:pt idx="14">
                  <c:v>0.11218403345753103</c:v>
                </c:pt>
                <c:pt idx="15">
                  <c:v>0.10464647304177133</c:v>
                </c:pt>
                <c:pt idx="16">
                  <c:v>0.10444667246824224</c:v>
                </c:pt>
                <c:pt idx="17">
                  <c:v>0.11034355772350235</c:v>
                </c:pt>
                <c:pt idx="18">
                  <c:v>0.10900595753139397</c:v>
                </c:pt>
                <c:pt idx="19">
                  <c:v>0.10238252874437204</c:v>
                </c:pt>
                <c:pt idx="20">
                  <c:v>9.1701859068187286E-2</c:v>
                </c:pt>
                <c:pt idx="21">
                  <c:v>9.5197956908696257E-2</c:v>
                </c:pt>
                <c:pt idx="22">
                  <c:v>9.3501491037526474E-2</c:v>
                </c:pt>
                <c:pt idx="23">
                  <c:v>9.452454078475192E-2</c:v>
                </c:pt>
                <c:pt idx="24">
                  <c:v>8.3938484676106428E-2</c:v>
                </c:pt>
                <c:pt idx="25">
                  <c:v>8.2349603494322299E-2</c:v>
                </c:pt>
                <c:pt idx="26">
                  <c:v>7.6659936385538696E-2</c:v>
                </c:pt>
                <c:pt idx="27">
                  <c:v>6.9896786028705638E-2</c:v>
                </c:pt>
                <c:pt idx="28">
                  <c:v>5.4036060081713133E-2</c:v>
                </c:pt>
                <c:pt idx="29">
                  <c:v>4.6929122674975066E-2</c:v>
                </c:pt>
                <c:pt idx="30">
                  <c:v>5.9554987784260272E-2</c:v>
                </c:pt>
                <c:pt idx="31">
                  <c:v>8.3598818061585201E-2</c:v>
                </c:pt>
                <c:pt idx="32">
                  <c:v>9.9428539902662427E-2</c:v>
                </c:pt>
                <c:pt idx="33">
                  <c:v>8.370133537953528E-2</c:v>
                </c:pt>
                <c:pt idx="34">
                  <c:v>6.1131302269319621E-2</c:v>
                </c:pt>
                <c:pt idx="35">
                  <c:v>4.0707568426969987E-2</c:v>
                </c:pt>
                <c:pt idx="36">
                  <c:v>4.2912827375463092E-2</c:v>
                </c:pt>
                <c:pt idx="37">
                  <c:v>5.3171401681954E-2</c:v>
                </c:pt>
                <c:pt idx="38">
                  <c:v>7.1432216580561869E-2</c:v>
                </c:pt>
                <c:pt idx="39">
                  <c:v>8.0382966967690983E-2</c:v>
                </c:pt>
                <c:pt idx="40">
                  <c:v>8.3283478455196347E-2</c:v>
                </c:pt>
                <c:pt idx="41">
                  <c:v>7.3199245361835308E-2</c:v>
                </c:pt>
                <c:pt idx="42">
                  <c:v>6.4484385133752209E-2</c:v>
                </c:pt>
                <c:pt idx="43">
                  <c:v>5.5502013670690298E-2</c:v>
                </c:pt>
                <c:pt idx="44">
                  <c:v>5.9119913037843475E-2</c:v>
                </c:pt>
                <c:pt idx="45">
                  <c:v>7.9924682283008641E-2</c:v>
                </c:pt>
                <c:pt idx="46">
                  <c:v>0.10844634284018317</c:v>
                </c:pt>
                <c:pt idx="47">
                  <c:v>0.1320954678545101</c:v>
                </c:pt>
                <c:pt idx="48">
                  <c:v>0.12688987944373564</c:v>
                </c:pt>
                <c:pt idx="49">
                  <c:v>0.11204648993027422</c:v>
                </c:pt>
                <c:pt idx="50">
                  <c:v>0.10035177585005095</c:v>
                </c:pt>
                <c:pt idx="51">
                  <c:v>0.10710168259472974</c:v>
                </c:pt>
                <c:pt idx="52">
                  <c:v>0.11510435916299566</c:v>
                </c:pt>
                <c:pt idx="53">
                  <c:v>0.11837945288318275</c:v>
                </c:pt>
                <c:pt idx="54">
                  <c:v>0.11646834344915824</c:v>
                </c:pt>
                <c:pt idx="55">
                  <c:v>0.11590789556627423</c:v>
                </c:pt>
                <c:pt idx="56">
                  <c:v>0.11624688209559131</c:v>
                </c:pt>
                <c:pt idx="57">
                  <c:v>0.10891454741386553</c:v>
                </c:pt>
                <c:pt idx="58">
                  <c:v>9.6325995595536673E-2</c:v>
                </c:pt>
                <c:pt idx="59">
                  <c:v>9.130991025236912E-2</c:v>
                </c:pt>
                <c:pt idx="60">
                  <c:v>0.10208662167934457</c:v>
                </c:pt>
                <c:pt idx="61">
                  <c:v>0.12444442989712257</c:v>
                </c:pt>
                <c:pt idx="62">
                  <c:v>0.13707359702938016</c:v>
                </c:pt>
                <c:pt idx="63">
                  <c:v>0.14190037805507383</c:v>
                </c:pt>
                <c:pt idx="64">
                  <c:v>0.13998888024453482</c:v>
                </c:pt>
                <c:pt idx="65">
                  <c:v>0.14907920801619312</c:v>
                </c:pt>
                <c:pt idx="66">
                  <c:v>0.15602078725222368</c:v>
                </c:pt>
                <c:pt idx="67">
                  <c:v>0.16256085763462957</c:v>
                </c:pt>
                <c:pt idx="68">
                  <c:v>0.15450103463186138</c:v>
                </c:pt>
                <c:pt idx="69">
                  <c:v>0.14177376504560035</c:v>
                </c:pt>
                <c:pt idx="70">
                  <c:v>0.13580628494185221</c:v>
                </c:pt>
                <c:pt idx="71">
                  <c:v>0.14053591363436868</c:v>
                </c:pt>
                <c:pt idx="72">
                  <c:v>0.15505430603238368</c:v>
                </c:pt>
                <c:pt idx="73">
                  <c:v>0.16193687536233559</c:v>
                </c:pt>
                <c:pt idx="74">
                  <c:v>0.16509553938035681</c:v>
                </c:pt>
                <c:pt idx="75">
                  <c:v>0.15908780022643665</c:v>
                </c:pt>
                <c:pt idx="76">
                  <c:v>0.15864530816510691</c:v>
                </c:pt>
                <c:pt idx="77">
                  <c:v>0.1516924289264685</c:v>
                </c:pt>
                <c:pt idx="78">
                  <c:v>0.14858600779149533</c:v>
                </c:pt>
                <c:pt idx="79">
                  <c:v>0.14575238445160132</c:v>
                </c:pt>
                <c:pt idx="80">
                  <c:v>0.15076039758588555</c:v>
                </c:pt>
                <c:pt idx="81">
                  <c:v>0.16181997598345865</c:v>
                </c:pt>
                <c:pt idx="82">
                  <c:v>0.16371079775602482</c:v>
                </c:pt>
                <c:pt idx="83">
                  <c:v>0.16456166557047425</c:v>
                </c:pt>
                <c:pt idx="84">
                  <c:v>0.15103923661234564</c:v>
                </c:pt>
                <c:pt idx="85">
                  <c:v>0.14066352518644742</c:v>
                </c:pt>
                <c:pt idx="86">
                  <c:v>0.12060941921037771</c:v>
                </c:pt>
                <c:pt idx="87">
                  <c:v>0.11298025737856365</c:v>
                </c:pt>
                <c:pt idx="88">
                  <c:v>0.10408071597753499</c:v>
                </c:pt>
                <c:pt idx="89">
                  <c:v>0.10420899685960494</c:v>
                </c:pt>
                <c:pt idx="90">
                  <c:v>9.0474287984212642E-2</c:v>
                </c:pt>
                <c:pt idx="91">
                  <c:v>7.1951662933242178E-2</c:v>
                </c:pt>
                <c:pt idx="92">
                  <c:v>4.905878668949093E-2</c:v>
                </c:pt>
                <c:pt idx="93">
                  <c:v>3.4319938068269051E-2</c:v>
                </c:pt>
                <c:pt idx="94">
                  <c:v>3.6463388558329646E-2</c:v>
                </c:pt>
                <c:pt idx="95">
                  <c:v>3.6662707668033478E-2</c:v>
                </c:pt>
                <c:pt idx="96">
                  <c:v>4.2231472332223685E-2</c:v>
                </c:pt>
                <c:pt idx="97">
                  <c:v>3.8178871086976374E-2</c:v>
                </c:pt>
                <c:pt idx="98">
                  <c:v>4.3600675404644074E-2</c:v>
                </c:pt>
                <c:pt idx="99">
                  <c:v>4.5342631041073167E-2</c:v>
                </c:pt>
                <c:pt idx="100">
                  <c:v>4.3829830127022129E-2</c:v>
                </c:pt>
                <c:pt idx="101">
                  <c:v>4.0209962024468249E-2</c:v>
                </c:pt>
                <c:pt idx="102">
                  <c:v>4.1764814364421587E-2</c:v>
                </c:pt>
                <c:pt idx="103">
                  <c:v>5.1771283799460388E-2</c:v>
                </c:pt>
                <c:pt idx="104">
                  <c:v>5.3931225430926766E-2</c:v>
                </c:pt>
                <c:pt idx="105">
                  <c:v>4.2534273708268566E-2</c:v>
                </c:pt>
                <c:pt idx="106">
                  <c:v>2.2705804878138558E-2</c:v>
                </c:pt>
                <c:pt idx="107">
                  <c:v>9.933351774966459E-3</c:v>
                </c:pt>
                <c:pt idx="108">
                  <c:v>4.1320973579208609E-3</c:v>
                </c:pt>
                <c:pt idx="109">
                  <c:v>-7.5283832935691963E-3</c:v>
                </c:pt>
                <c:pt idx="110">
                  <c:v>-2.6931021926541621E-2</c:v>
                </c:pt>
                <c:pt idx="111">
                  <c:v>-5.3282207075062038E-2</c:v>
                </c:pt>
                <c:pt idx="112">
                  <c:v>-6.3402757777470842E-2</c:v>
                </c:pt>
                <c:pt idx="113">
                  <c:v>-7.2020435456500942E-2</c:v>
                </c:pt>
                <c:pt idx="114">
                  <c:v>-7.2840731951654858E-2</c:v>
                </c:pt>
                <c:pt idx="115">
                  <c:v>-8.3391157712874531E-2</c:v>
                </c:pt>
                <c:pt idx="116">
                  <c:v>-9.4531798384395294E-2</c:v>
                </c:pt>
                <c:pt idx="117">
                  <c:v>-0.10105978427297246</c:v>
                </c:pt>
                <c:pt idx="118">
                  <c:v>-0.11858999199525866</c:v>
                </c:pt>
                <c:pt idx="119">
                  <c:v>-0.13127733485120208</c:v>
                </c:pt>
                <c:pt idx="120">
                  <c:v>-0.16049265124320455</c:v>
                </c:pt>
                <c:pt idx="121">
                  <c:v>-0.17439423075089588</c:v>
                </c:pt>
                <c:pt idx="122">
                  <c:v>-0.19204079856268697</c:v>
                </c:pt>
                <c:pt idx="123">
                  <c:v>-0.1944934063359226</c:v>
                </c:pt>
                <c:pt idx="124">
                  <c:v>-0.19801730622170932</c:v>
                </c:pt>
                <c:pt idx="125">
                  <c:v>-0.1925587361279637</c:v>
                </c:pt>
                <c:pt idx="126">
                  <c:v>-0.18930416637436309</c:v>
                </c:pt>
                <c:pt idx="127">
                  <c:v>-0.19086400713879281</c:v>
                </c:pt>
                <c:pt idx="128">
                  <c:v>-0.1966805712105677</c:v>
                </c:pt>
                <c:pt idx="129">
                  <c:v>-0.20501664029532252</c:v>
                </c:pt>
                <c:pt idx="130">
                  <c:v>-0.18788194271561909</c:v>
                </c:pt>
                <c:pt idx="131">
                  <c:v>-0.16957864378419341</c:v>
                </c:pt>
                <c:pt idx="132">
                  <c:v>-0.13379092274810955</c:v>
                </c:pt>
                <c:pt idx="133">
                  <c:v>-0.11106982447648361</c:v>
                </c:pt>
                <c:pt idx="134">
                  <c:v>-8.6676273902636658E-2</c:v>
                </c:pt>
                <c:pt idx="135">
                  <c:v>-8.416918409263785E-2</c:v>
                </c:pt>
                <c:pt idx="136">
                  <c:v>-9.5806748456794155E-2</c:v>
                </c:pt>
                <c:pt idx="137">
                  <c:v>-0.11243099337006757</c:v>
                </c:pt>
                <c:pt idx="138">
                  <c:v>-0.1159589979106268</c:v>
                </c:pt>
                <c:pt idx="139">
                  <c:v>-0.10278684713481767</c:v>
                </c:pt>
                <c:pt idx="140">
                  <c:v>-7.9792550704192888E-2</c:v>
                </c:pt>
                <c:pt idx="141">
                  <c:v>-5.4222858473176205E-2</c:v>
                </c:pt>
                <c:pt idx="142">
                  <c:v>-4.5287409361219111E-2</c:v>
                </c:pt>
                <c:pt idx="143">
                  <c:v>-4.5558796550193681E-2</c:v>
                </c:pt>
                <c:pt idx="144">
                  <c:v>-6.7417853070458333E-2</c:v>
                </c:pt>
                <c:pt idx="145">
                  <c:v>-8.7309967930382815E-2</c:v>
                </c:pt>
                <c:pt idx="146">
                  <c:v>-9.2044830831362501E-2</c:v>
                </c:pt>
                <c:pt idx="147">
                  <c:v>-7.0258141824564802E-2</c:v>
                </c:pt>
                <c:pt idx="148">
                  <c:v>-3.965360557374431E-2</c:v>
                </c:pt>
                <c:pt idx="149">
                  <c:v>-2.6281969808009564E-2</c:v>
                </c:pt>
                <c:pt idx="150">
                  <c:v>-2.7866713418360889E-2</c:v>
                </c:pt>
                <c:pt idx="151">
                  <c:v>-2.8081713741874403E-2</c:v>
                </c:pt>
                <c:pt idx="152">
                  <c:v>-1.1936518714136035E-2</c:v>
                </c:pt>
                <c:pt idx="153">
                  <c:v>5.6875790474553156E-3</c:v>
                </c:pt>
                <c:pt idx="154">
                  <c:v>1.2280946310474716E-2</c:v>
                </c:pt>
                <c:pt idx="155">
                  <c:v>3.6219166382511769E-3</c:v>
                </c:pt>
                <c:pt idx="156">
                  <c:v>-2.1427102556167421E-3</c:v>
                </c:pt>
                <c:pt idx="157">
                  <c:v>-4.7584309322773466E-3</c:v>
                </c:pt>
                <c:pt idx="158">
                  <c:v>5.5109790746177278E-3</c:v>
                </c:pt>
                <c:pt idx="159">
                  <c:v>6.6622034831433918E-3</c:v>
                </c:pt>
                <c:pt idx="160">
                  <c:v>1.2665805078142522E-2</c:v>
                </c:pt>
                <c:pt idx="161">
                  <c:v>1.9815461043573457E-2</c:v>
                </c:pt>
                <c:pt idx="162">
                  <c:v>3.1651966082455463E-2</c:v>
                </c:pt>
                <c:pt idx="163">
                  <c:v>3.5428043448380464E-2</c:v>
                </c:pt>
                <c:pt idx="164">
                  <c:v>3.1429601583977007E-2</c:v>
                </c:pt>
                <c:pt idx="165">
                  <c:v>3.7162335942976021E-2</c:v>
                </c:pt>
                <c:pt idx="166">
                  <c:v>4.4323914763400918E-2</c:v>
                </c:pt>
                <c:pt idx="167">
                  <c:v>5.5211509813952953E-2</c:v>
                </c:pt>
                <c:pt idx="168">
                  <c:v>5.3857041274568695E-2</c:v>
                </c:pt>
                <c:pt idx="169">
                  <c:v>5.6060576924658045E-2</c:v>
                </c:pt>
                <c:pt idx="170">
                  <c:v>5.3968690488334747E-2</c:v>
                </c:pt>
                <c:pt idx="171">
                  <c:v>6.7628585362554894E-2</c:v>
                </c:pt>
                <c:pt idx="172">
                  <c:v>7.8697560944102962E-2</c:v>
                </c:pt>
                <c:pt idx="173">
                  <c:v>9.327378236755024E-2</c:v>
                </c:pt>
                <c:pt idx="174">
                  <c:v>9.1454853615366316E-2</c:v>
                </c:pt>
                <c:pt idx="175">
                  <c:v>8.5859533961910817E-2</c:v>
                </c:pt>
                <c:pt idx="176">
                  <c:v>8.0524832031674487E-2</c:v>
                </c:pt>
                <c:pt idx="177">
                  <c:v>6.9229833258293683E-2</c:v>
                </c:pt>
                <c:pt idx="178">
                  <c:v>6.7854582221332338E-2</c:v>
                </c:pt>
                <c:pt idx="179">
                  <c:v>7.210850553729875E-2</c:v>
                </c:pt>
                <c:pt idx="180">
                  <c:v>0.10255055418786063</c:v>
                </c:pt>
                <c:pt idx="181">
                  <c:v>0.12278359270694361</c:v>
                </c:pt>
                <c:pt idx="182">
                  <c:v>0.12889288855766856</c:v>
                </c:pt>
                <c:pt idx="183">
                  <c:v>0.11014497614954433</c:v>
                </c:pt>
                <c:pt idx="184">
                  <c:v>0.10139396577984527</c:v>
                </c:pt>
                <c:pt idx="185">
                  <c:v>9.752491438334121E-2</c:v>
                </c:pt>
                <c:pt idx="186">
                  <c:v>0.10873867993839892</c:v>
                </c:pt>
                <c:pt idx="187">
                  <c:v>0.11398975078140361</c:v>
                </c:pt>
                <c:pt idx="188">
                  <c:v>0.11818861332969344</c:v>
                </c:pt>
                <c:pt idx="189">
                  <c:v>0.11704278962051973</c:v>
                </c:pt>
                <c:pt idx="190">
                  <c:v>0.11694118719664948</c:v>
                </c:pt>
                <c:pt idx="191">
                  <c:v>0.11236426358314988</c:v>
                </c:pt>
                <c:pt idx="192">
                  <c:v>0.10729609537991469</c:v>
                </c:pt>
                <c:pt idx="193">
                  <c:v>0.10561855967321332</c:v>
                </c:pt>
                <c:pt idx="194">
                  <c:v>0.10843655987776946</c:v>
                </c:pt>
                <c:pt idx="195">
                  <c:v>0.11126955937109595</c:v>
                </c:pt>
                <c:pt idx="196">
                  <c:v>0.11036197171879492</c:v>
                </c:pt>
                <c:pt idx="197">
                  <c:v>0.10815175396064647</c:v>
                </c:pt>
                <c:pt idx="198">
                  <c:v>0.10491520945114363</c:v>
                </c:pt>
                <c:pt idx="199">
                  <c:v>0.10166325245285424</c:v>
                </c:pt>
                <c:pt idx="200">
                  <c:v>9.3015685113301938E-2</c:v>
                </c:pt>
                <c:pt idx="201">
                  <c:v>8.0710966661493577E-2</c:v>
                </c:pt>
                <c:pt idx="202">
                  <c:v>7.3542149751773422E-2</c:v>
                </c:pt>
                <c:pt idx="203">
                  <c:v>7.6081662056898258E-2</c:v>
                </c:pt>
                <c:pt idx="204">
                  <c:v>8.6509654730705599E-2</c:v>
                </c:pt>
                <c:pt idx="205">
                  <c:v>9.1234440513916271E-2</c:v>
                </c:pt>
                <c:pt idx="206">
                  <c:v>8.6011421329821536E-2</c:v>
                </c:pt>
                <c:pt idx="207">
                  <c:v>7.281048218522157E-2</c:v>
                </c:pt>
                <c:pt idx="208">
                  <c:v>6.6583365648324788E-2</c:v>
                </c:pt>
                <c:pt idx="209">
                  <c:v>6.7186269530346676E-2</c:v>
                </c:pt>
                <c:pt idx="210">
                  <c:v>7.862203427590031E-2</c:v>
                </c:pt>
                <c:pt idx="211">
                  <c:v>8.6740022100382452E-2</c:v>
                </c:pt>
                <c:pt idx="212">
                  <c:v>9.5835052410407462E-2</c:v>
                </c:pt>
                <c:pt idx="213">
                  <c:v>9.7496664877235739E-2</c:v>
                </c:pt>
                <c:pt idx="214">
                  <c:v>9.4236129428729276E-2</c:v>
                </c:pt>
                <c:pt idx="215">
                  <c:v>9.1128409692170953E-2</c:v>
                </c:pt>
                <c:pt idx="216">
                  <c:v>9.0833111410258738E-2</c:v>
                </c:pt>
                <c:pt idx="217">
                  <c:v>0.110032188628157</c:v>
                </c:pt>
                <c:pt idx="218">
                  <c:v>0.12630593473737939</c:v>
                </c:pt>
                <c:pt idx="219">
                  <c:v>0.14596332122676459</c:v>
                </c:pt>
                <c:pt idx="220">
                  <c:v>0.14881770881877454</c:v>
                </c:pt>
                <c:pt idx="221">
                  <c:v>0.15686615802844717</c:v>
                </c:pt>
                <c:pt idx="222">
                  <c:v>0.14232502948190628</c:v>
                </c:pt>
                <c:pt idx="223">
                  <c:v>0.12741143291095502</c:v>
                </c:pt>
                <c:pt idx="224">
                  <c:v>0.10648818884469557</c:v>
                </c:pt>
                <c:pt idx="225">
                  <c:v>0.11010945714483378</c:v>
                </c:pt>
                <c:pt idx="226">
                  <c:v>0.12349199388463883</c:v>
                </c:pt>
                <c:pt idx="227">
                  <c:v>0.13442736734020988</c:v>
                </c:pt>
                <c:pt idx="228">
                  <c:v>0.12574534811736071</c:v>
                </c:pt>
                <c:pt idx="229">
                  <c:v>9.345651608437211E-2</c:v>
                </c:pt>
                <c:pt idx="230">
                  <c:v>6.4524709552763015E-2</c:v>
                </c:pt>
                <c:pt idx="231">
                  <c:v>5.0506288483285866E-2</c:v>
                </c:pt>
                <c:pt idx="232">
                  <c:v>4.9537953471269436E-2</c:v>
                </c:pt>
                <c:pt idx="233">
                  <c:v>5.104555440434777E-2</c:v>
                </c:pt>
                <c:pt idx="234">
                  <c:v>5.0545173092576112E-2</c:v>
                </c:pt>
                <c:pt idx="235">
                  <c:v>5.5055333570038334E-2</c:v>
                </c:pt>
                <c:pt idx="236">
                  <c:v>5.8904018350500964E-2</c:v>
                </c:pt>
                <c:pt idx="237">
                  <c:v>6.298628908214754E-2</c:v>
                </c:pt>
                <c:pt idx="238">
                  <c:v>5.9262161823701476E-2</c:v>
                </c:pt>
                <c:pt idx="239">
                  <c:v>5.2906591239512357E-2</c:v>
                </c:pt>
                <c:pt idx="240">
                  <c:v>4.7963722848416435E-2</c:v>
                </c:pt>
                <c:pt idx="241">
                  <c:v>5.2791647647913109E-2</c:v>
                </c:pt>
                <c:pt idx="242">
                  <c:v>6.7434353999218821E-2</c:v>
                </c:pt>
                <c:pt idx="243">
                  <c:v>7.2238353509333386E-2</c:v>
                </c:pt>
                <c:pt idx="244">
                  <c:v>6.9203660794562527E-2</c:v>
                </c:pt>
                <c:pt idx="245">
                  <c:v>5.3174646735964393E-2</c:v>
                </c:pt>
                <c:pt idx="246">
                  <c:v>5.0443486111594549E-2</c:v>
                </c:pt>
                <c:pt idx="247">
                  <c:v>5.1959043921538051E-2</c:v>
                </c:pt>
                <c:pt idx="248">
                  <c:v>6.0964876245556798E-2</c:v>
                </c:pt>
                <c:pt idx="249">
                  <c:v>5.5561461857458028E-2</c:v>
                </c:pt>
                <c:pt idx="250">
                  <c:v>4.5286488454437057E-2</c:v>
                </c:pt>
                <c:pt idx="251">
                  <c:v>4.1134948722061582E-2</c:v>
                </c:pt>
                <c:pt idx="252">
                  <c:v>4.6724360844804469E-2</c:v>
                </c:pt>
                <c:pt idx="253">
                  <c:v>6.3593376148104452E-2</c:v>
                </c:pt>
                <c:pt idx="254">
                  <c:v>6.9660596990757995E-2</c:v>
                </c:pt>
                <c:pt idx="255">
                  <c:v>6.456542108033636E-2</c:v>
                </c:pt>
                <c:pt idx="256">
                  <c:v>4.5365106082957407E-2</c:v>
                </c:pt>
                <c:pt idx="257">
                  <c:v>3.2517882318739533E-2</c:v>
                </c:pt>
                <c:pt idx="258">
                  <c:v>2.1242028644106847E-2</c:v>
                </c:pt>
                <c:pt idx="259">
                  <c:v>2.3130066441725772E-2</c:v>
                </c:pt>
                <c:pt idx="260">
                  <c:v>3.7173091346746512E-2</c:v>
                </c:pt>
                <c:pt idx="261">
                  <c:v>6.6997158743346663E-2</c:v>
                </c:pt>
                <c:pt idx="262">
                  <c:v>9.03717927675185E-2</c:v>
                </c:pt>
                <c:pt idx="263">
                  <c:v>9.4474258879557294E-2</c:v>
                </c:pt>
                <c:pt idx="264">
                  <c:v>7.5946320162635583E-2</c:v>
                </c:pt>
                <c:pt idx="265">
                  <c:v>5.3752652021321401E-2</c:v>
                </c:pt>
                <c:pt idx="266">
                  <c:v>5.4897929289259517E-2</c:v>
                </c:pt>
                <c:pt idx="267">
                  <c:v>7.4924460732230136E-2</c:v>
                </c:pt>
                <c:pt idx="268">
                  <c:v>0.10525076773670805</c:v>
                </c:pt>
                <c:pt idx="269">
                  <c:v>0.13014617297838127</c:v>
                </c:pt>
                <c:pt idx="270">
                  <c:v>0.14755811867636104</c:v>
                </c:pt>
                <c:pt idx="271">
                  <c:v>0.15539888272708424</c:v>
                </c:pt>
                <c:pt idx="272">
                  <c:v>0.14890197538749494</c:v>
                </c:pt>
                <c:pt idx="273">
                  <c:v>0.14512096487458814</c:v>
                </c:pt>
                <c:pt idx="274">
                  <c:v>0.14384951113445443</c:v>
                </c:pt>
                <c:pt idx="275">
                  <c:v>0.15052879703949729</c:v>
                </c:pt>
                <c:pt idx="276">
                  <c:v>0.14943259113999008</c:v>
                </c:pt>
                <c:pt idx="277">
                  <c:v>0.15181252066337891</c:v>
                </c:pt>
                <c:pt idx="278">
                  <c:v>0.15674812194108578</c:v>
                </c:pt>
                <c:pt idx="279">
                  <c:v>0.17379291589409984</c:v>
                </c:pt>
                <c:pt idx="280">
                  <c:v>0.18077302012907581</c:v>
                </c:pt>
                <c:pt idx="281">
                  <c:v>0.17166314478033229</c:v>
                </c:pt>
                <c:pt idx="282">
                  <c:v>0.14924816099844107</c:v>
                </c:pt>
                <c:pt idx="283">
                  <c:v>0.13245561042513665</c:v>
                </c:pt>
                <c:pt idx="284">
                  <c:v>0.12043903486926211</c:v>
                </c:pt>
                <c:pt idx="285">
                  <c:v>0.10164871958370103</c:v>
                </c:pt>
                <c:pt idx="286">
                  <c:v>7.4641087505065595E-2</c:v>
                </c:pt>
                <c:pt idx="287">
                  <c:v>5.3881464507137267E-2</c:v>
                </c:pt>
                <c:pt idx="288">
                  <c:v>5.3076626050766684E-2</c:v>
                </c:pt>
                <c:pt idx="289">
                  <c:v>5.8506468393635602E-2</c:v>
                </c:pt>
                <c:pt idx="290">
                  <c:v>5.4170823506574761E-2</c:v>
                </c:pt>
                <c:pt idx="291">
                  <c:v>2.1333746496034145E-2</c:v>
                </c:pt>
                <c:pt idx="292">
                  <c:v>9.0465147666629608E-3</c:v>
                </c:pt>
                <c:pt idx="293">
                  <c:v>7.0825043084790096E-3</c:v>
                </c:pt>
                <c:pt idx="294">
                  <c:v>2.8855213398661483E-2</c:v>
                </c:pt>
                <c:pt idx="295">
                  <c:v>3.0113221859612072E-2</c:v>
                </c:pt>
                <c:pt idx="296">
                  <c:v>3.9656236874760165E-2</c:v>
                </c:pt>
                <c:pt idx="297">
                  <c:v>2.1604815553044387E-2</c:v>
                </c:pt>
                <c:pt idx="298">
                  <c:v>2.9426982533707902E-2</c:v>
                </c:pt>
                <c:pt idx="299">
                  <c:v>2.3683150571759848E-2</c:v>
                </c:pt>
                <c:pt idx="300">
                  <c:v>3.9025621987057058E-2</c:v>
                </c:pt>
                <c:pt idx="301">
                  <c:v>3.3028607995919224E-2</c:v>
                </c:pt>
                <c:pt idx="302">
                  <c:v>3.5048081388852736E-2</c:v>
                </c:pt>
                <c:pt idx="303">
                  <c:v>3.3939307280679287E-2</c:v>
                </c:pt>
                <c:pt idx="304">
                  <c:v>2.623176228260915E-2</c:v>
                </c:pt>
                <c:pt idx="305">
                  <c:v>1.1078580569743979E-2</c:v>
                </c:pt>
                <c:pt idx="306">
                  <c:v>-7.482733241647721E-3</c:v>
                </c:pt>
                <c:pt idx="307">
                  <c:v>-1.1830613618918684E-2</c:v>
                </c:pt>
                <c:pt idx="308">
                  <c:v>-1.8667781022312036E-2</c:v>
                </c:pt>
                <c:pt idx="309">
                  <c:v>1.3461268674217486E-2</c:v>
                </c:pt>
                <c:pt idx="310">
                  <c:v>2.8568867392304353E-2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626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TransactionActivity!$N$2:$N$300</c:f>
              <c:numCache>
                <c:formatCode>m/d/yyyy</c:formatCode>
                <c:ptCount val="29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</c:numCache>
            </c:numRef>
          </c:cat>
          <c:val>
            <c:numRef>
              <c:f>TransactionActivity!$P$2:$P$300</c:f>
              <c:numCache>
                <c:formatCode>#,##0</c:formatCode>
                <c:ptCount val="299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42</c:v>
                </c:pt>
                <c:pt idx="10">
                  <c:v>51</c:v>
                </c:pt>
                <c:pt idx="11">
                  <c:v>94</c:v>
                </c:pt>
                <c:pt idx="12">
                  <c:v>43</c:v>
                </c:pt>
                <c:pt idx="13">
                  <c:v>33</c:v>
                </c:pt>
                <c:pt idx="14">
                  <c:v>48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58</c:v>
                </c:pt>
                <c:pt idx="27">
                  <c:v>37</c:v>
                </c:pt>
                <c:pt idx="28">
                  <c:v>60</c:v>
                </c:pt>
                <c:pt idx="29">
                  <c:v>71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68</c:v>
                </c:pt>
                <c:pt idx="35">
                  <c:v>113</c:v>
                </c:pt>
                <c:pt idx="36">
                  <c:v>67</c:v>
                </c:pt>
                <c:pt idx="37">
                  <c:v>69</c:v>
                </c:pt>
                <c:pt idx="38">
                  <c:v>72</c:v>
                </c:pt>
                <c:pt idx="39">
                  <c:v>78</c:v>
                </c:pt>
                <c:pt idx="40">
                  <c:v>84</c:v>
                </c:pt>
                <c:pt idx="41">
                  <c:v>74</c:v>
                </c:pt>
                <c:pt idx="42">
                  <c:v>102</c:v>
                </c:pt>
                <c:pt idx="43">
                  <c:v>91</c:v>
                </c:pt>
                <c:pt idx="44">
                  <c:v>102</c:v>
                </c:pt>
                <c:pt idx="45">
                  <c:v>107</c:v>
                </c:pt>
                <c:pt idx="46">
                  <c:v>73</c:v>
                </c:pt>
                <c:pt idx="47">
                  <c:v>172</c:v>
                </c:pt>
                <c:pt idx="48">
                  <c:v>101</c:v>
                </c:pt>
                <c:pt idx="49">
                  <c:v>85</c:v>
                </c:pt>
                <c:pt idx="50">
                  <c:v>137</c:v>
                </c:pt>
                <c:pt idx="51">
                  <c:v>103</c:v>
                </c:pt>
                <c:pt idx="52">
                  <c:v>118</c:v>
                </c:pt>
                <c:pt idx="53">
                  <c:v>135</c:v>
                </c:pt>
                <c:pt idx="54">
                  <c:v>143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141</c:v>
                </c:pt>
                <c:pt idx="59">
                  <c:v>213</c:v>
                </c:pt>
                <c:pt idx="60">
                  <c:v>126</c:v>
                </c:pt>
                <c:pt idx="61">
                  <c:v>128</c:v>
                </c:pt>
                <c:pt idx="62">
                  <c:v>141</c:v>
                </c:pt>
                <c:pt idx="63">
                  <c:v>154</c:v>
                </c:pt>
                <c:pt idx="64">
                  <c:v>172</c:v>
                </c:pt>
                <c:pt idx="65">
                  <c:v>207</c:v>
                </c:pt>
                <c:pt idx="66">
                  <c:v>188</c:v>
                </c:pt>
                <c:pt idx="67">
                  <c:v>204</c:v>
                </c:pt>
                <c:pt idx="68">
                  <c:v>240</c:v>
                </c:pt>
                <c:pt idx="69">
                  <c:v>168</c:v>
                </c:pt>
                <c:pt idx="70">
                  <c:v>182</c:v>
                </c:pt>
                <c:pt idx="71">
                  <c:v>240</c:v>
                </c:pt>
                <c:pt idx="72">
                  <c:v>177</c:v>
                </c:pt>
                <c:pt idx="73">
                  <c:v>131</c:v>
                </c:pt>
                <c:pt idx="74">
                  <c:v>197</c:v>
                </c:pt>
                <c:pt idx="75">
                  <c:v>150</c:v>
                </c:pt>
                <c:pt idx="76">
                  <c:v>157</c:v>
                </c:pt>
                <c:pt idx="77">
                  <c:v>196</c:v>
                </c:pt>
                <c:pt idx="78">
                  <c:v>167</c:v>
                </c:pt>
                <c:pt idx="79">
                  <c:v>177</c:v>
                </c:pt>
                <c:pt idx="80">
                  <c:v>169</c:v>
                </c:pt>
                <c:pt idx="81">
                  <c:v>149</c:v>
                </c:pt>
                <c:pt idx="82">
                  <c:v>155</c:v>
                </c:pt>
                <c:pt idx="83">
                  <c:v>227</c:v>
                </c:pt>
                <c:pt idx="84">
                  <c:v>165</c:v>
                </c:pt>
                <c:pt idx="85">
                  <c:v>146</c:v>
                </c:pt>
                <c:pt idx="86">
                  <c:v>174</c:v>
                </c:pt>
                <c:pt idx="87">
                  <c:v>165</c:v>
                </c:pt>
                <c:pt idx="88">
                  <c:v>194</c:v>
                </c:pt>
                <c:pt idx="89">
                  <c:v>211</c:v>
                </c:pt>
                <c:pt idx="90">
                  <c:v>180</c:v>
                </c:pt>
                <c:pt idx="91">
                  <c:v>197</c:v>
                </c:pt>
                <c:pt idx="92">
                  <c:v>150</c:v>
                </c:pt>
                <c:pt idx="93">
                  <c:v>127</c:v>
                </c:pt>
                <c:pt idx="94">
                  <c:v>129</c:v>
                </c:pt>
                <c:pt idx="95">
                  <c:v>155</c:v>
                </c:pt>
                <c:pt idx="96">
                  <c:v>109</c:v>
                </c:pt>
                <c:pt idx="97">
                  <c:v>90</c:v>
                </c:pt>
                <c:pt idx="98">
                  <c:v>77</c:v>
                </c:pt>
                <c:pt idx="99">
                  <c:v>97</c:v>
                </c:pt>
                <c:pt idx="100">
                  <c:v>94</c:v>
                </c:pt>
                <c:pt idx="101">
                  <c:v>97</c:v>
                </c:pt>
                <c:pt idx="102">
                  <c:v>100</c:v>
                </c:pt>
                <c:pt idx="103">
                  <c:v>81</c:v>
                </c:pt>
                <c:pt idx="104">
                  <c:v>81</c:v>
                </c:pt>
                <c:pt idx="105">
                  <c:v>68</c:v>
                </c:pt>
                <c:pt idx="106">
                  <c:v>43</c:v>
                </c:pt>
                <c:pt idx="107">
                  <c:v>89</c:v>
                </c:pt>
                <c:pt idx="108">
                  <c:v>45</c:v>
                </c:pt>
                <c:pt idx="109">
                  <c:v>34</c:v>
                </c:pt>
                <c:pt idx="110">
                  <c:v>50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76</c:v>
                </c:pt>
                <c:pt idx="118">
                  <c:v>68</c:v>
                </c:pt>
                <c:pt idx="119">
                  <c:v>141</c:v>
                </c:pt>
                <c:pt idx="120">
                  <c:v>56</c:v>
                </c:pt>
                <c:pt idx="121">
                  <c:v>52</c:v>
                </c:pt>
                <c:pt idx="122">
                  <c:v>76</c:v>
                </c:pt>
                <c:pt idx="123">
                  <c:v>81</c:v>
                </c:pt>
                <c:pt idx="124">
                  <c:v>94</c:v>
                </c:pt>
                <c:pt idx="125">
                  <c:v>126</c:v>
                </c:pt>
                <c:pt idx="126">
                  <c:v>102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134</c:v>
                </c:pt>
                <c:pt idx="131">
                  <c:v>224</c:v>
                </c:pt>
                <c:pt idx="132">
                  <c:v>110</c:v>
                </c:pt>
                <c:pt idx="133">
                  <c:v>106</c:v>
                </c:pt>
                <c:pt idx="134">
                  <c:v>132</c:v>
                </c:pt>
                <c:pt idx="135">
                  <c:v>141</c:v>
                </c:pt>
                <c:pt idx="136">
                  <c:v>162</c:v>
                </c:pt>
                <c:pt idx="137">
                  <c:v>199</c:v>
                </c:pt>
                <c:pt idx="138">
                  <c:v>162</c:v>
                </c:pt>
                <c:pt idx="139">
                  <c:v>152</c:v>
                </c:pt>
                <c:pt idx="140">
                  <c:v>163</c:v>
                </c:pt>
                <c:pt idx="141">
                  <c:v>158</c:v>
                </c:pt>
                <c:pt idx="142">
                  <c:v>127</c:v>
                </c:pt>
                <c:pt idx="143">
                  <c:v>235</c:v>
                </c:pt>
                <c:pt idx="144">
                  <c:v>120</c:v>
                </c:pt>
                <c:pt idx="145">
                  <c:v>141</c:v>
                </c:pt>
                <c:pt idx="146">
                  <c:v>177</c:v>
                </c:pt>
                <c:pt idx="147">
                  <c:v>145</c:v>
                </c:pt>
                <c:pt idx="148">
                  <c:v>174</c:v>
                </c:pt>
                <c:pt idx="149">
                  <c:v>192</c:v>
                </c:pt>
                <c:pt idx="150">
                  <c:v>168</c:v>
                </c:pt>
                <c:pt idx="151">
                  <c:v>187</c:v>
                </c:pt>
                <c:pt idx="152">
                  <c:v>155</c:v>
                </c:pt>
                <c:pt idx="153">
                  <c:v>166</c:v>
                </c:pt>
                <c:pt idx="154">
                  <c:v>219</c:v>
                </c:pt>
                <c:pt idx="155">
                  <c:v>369</c:v>
                </c:pt>
                <c:pt idx="156">
                  <c:v>129</c:v>
                </c:pt>
                <c:pt idx="157">
                  <c:v>117</c:v>
                </c:pt>
                <c:pt idx="158">
                  <c:v>175</c:v>
                </c:pt>
                <c:pt idx="159">
                  <c:v>186</c:v>
                </c:pt>
                <c:pt idx="160">
                  <c:v>196</c:v>
                </c:pt>
                <c:pt idx="161">
                  <c:v>254</c:v>
                </c:pt>
                <c:pt idx="162">
                  <c:v>196</c:v>
                </c:pt>
                <c:pt idx="163">
                  <c:v>242</c:v>
                </c:pt>
                <c:pt idx="164">
                  <c:v>196</c:v>
                </c:pt>
                <c:pt idx="165">
                  <c:v>223</c:v>
                </c:pt>
                <c:pt idx="166">
                  <c:v>197</c:v>
                </c:pt>
                <c:pt idx="167">
                  <c:v>366</c:v>
                </c:pt>
                <c:pt idx="168">
                  <c:v>186</c:v>
                </c:pt>
                <c:pt idx="169">
                  <c:v>164</c:v>
                </c:pt>
                <c:pt idx="170">
                  <c:v>219</c:v>
                </c:pt>
                <c:pt idx="171">
                  <c:v>199</c:v>
                </c:pt>
                <c:pt idx="172">
                  <c:v>233</c:v>
                </c:pt>
                <c:pt idx="173">
                  <c:v>273</c:v>
                </c:pt>
                <c:pt idx="174">
                  <c:v>276</c:v>
                </c:pt>
                <c:pt idx="175">
                  <c:v>238</c:v>
                </c:pt>
                <c:pt idx="176">
                  <c:v>266</c:v>
                </c:pt>
                <c:pt idx="177">
                  <c:v>295</c:v>
                </c:pt>
                <c:pt idx="178">
                  <c:v>242</c:v>
                </c:pt>
                <c:pt idx="179">
                  <c:v>394</c:v>
                </c:pt>
                <c:pt idx="180">
                  <c:v>234</c:v>
                </c:pt>
                <c:pt idx="181">
                  <c:v>199</c:v>
                </c:pt>
                <c:pt idx="182">
                  <c:v>241</c:v>
                </c:pt>
                <c:pt idx="183">
                  <c:v>227</c:v>
                </c:pt>
                <c:pt idx="184">
                  <c:v>248</c:v>
                </c:pt>
                <c:pt idx="185">
                  <c:v>299</c:v>
                </c:pt>
                <c:pt idx="186">
                  <c:v>298</c:v>
                </c:pt>
                <c:pt idx="187">
                  <c:v>259</c:v>
                </c:pt>
                <c:pt idx="188">
                  <c:v>290</c:v>
                </c:pt>
                <c:pt idx="189">
                  <c:v>313</c:v>
                </c:pt>
                <c:pt idx="190">
                  <c:v>247</c:v>
                </c:pt>
                <c:pt idx="191">
                  <c:v>423</c:v>
                </c:pt>
                <c:pt idx="192">
                  <c:v>234</c:v>
                </c:pt>
                <c:pt idx="193">
                  <c:v>232</c:v>
                </c:pt>
                <c:pt idx="194">
                  <c:v>291</c:v>
                </c:pt>
                <c:pt idx="195">
                  <c:v>218</c:v>
                </c:pt>
                <c:pt idx="196">
                  <c:v>270</c:v>
                </c:pt>
                <c:pt idx="197">
                  <c:v>365</c:v>
                </c:pt>
                <c:pt idx="198">
                  <c:v>274</c:v>
                </c:pt>
                <c:pt idx="199">
                  <c:v>292</c:v>
                </c:pt>
                <c:pt idx="200">
                  <c:v>326</c:v>
                </c:pt>
                <c:pt idx="201">
                  <c:v>280</c:v>
                </c:pt>
                <c:pt idx="202">
                  <c:v>312</c:v>
                </c:pt>
                <c:pt idx="203">
                  <c:v>383</c:v>
                </c:pt>
                <c:pt idx="204">
                  <c:v>285</c:v>
                </c:pt>
                <c:pt idx="205">
                  <c:v>210</c:v>
                </c:pt>
                <c:pt idx="206">
                  <c:v>272</c:v>
                </c:pt>
                <c:pt idx="207">
                  <c:v>239</c:v>
                </c:pt>
                <c:pt idx="208">
                  <c:v>280</c:v>
                </c:pt>
                <c:pt idx="209">
                  <c:v>366</c:v>
                </c:pt>
                <c:pt idx="210">
                  <c:v>267</c:v>
                </c:pt>
                <c:pt idx="211">
                  <c:v>298</c:v>
                </c:pt>
                <c:pt idx="212">
                  <c:v>291</c:v>
                </c:pt>
                <c:pt idx="213">
                  <c:v>308</c:v>
                </c:pt>
                <c:pt idx="214">
                  <c:v>275</c:v>
                </c:pt>
                <c:pt idx="215">
                  <c:v>346</c:v>
                </c:pt>
                <c:pt idx="216">
                  <c:v>274</c:v>
                </c:pt>
                <c:pt idx="217">
                  <c:v>236</c:v>
                </c:pt>
                <c:pt idx="218">
                  <c:v>274</c:v>
                </c:pt>
                <c:pt idx="219">
                  <c:v>247</c:v>
                </c:pt>
                <c:pt idx="220">
                  <c:v>275</c:v>
                </c:pt>
                <c:pt idx="221">
                  <c:v>309</c:v>
                </c:pt>
                <c:pt idx="222">
                  <c:v>302</c:v>
                </c:pt>
                <c:pt idx="223">
                  <c:v>345</c:v>
                </c:pt>
                <c:pt idx="224">
                  <c:v>246</c:v>
                </c:pt>
                <c:pt idx="225">
                  <c:v>324</c:v>
                </c:pt>
                <c:pt idx="226">
                  <c:v>324</c:v>
                </c:pt>
                <c:pt idx="227">
                  <c:v>395</c:v>
                </c:pt>
                <c:pt idx="228">
                  <c:v>242</c:v>
                </c:pt>
                <c:pt idx="229">
                  <c:v>229</c:v>
                </c:pt>
                <c:pt idx="230">
                  <c:v>257</c:v>
                </c:pt>
                <c:pt idx="231">
                  <c:v>247</c:v>
                </c:pt>
                <c:pt idx="232">
                  <c:v>319</c:v>
                </c:pt>
                <c:pt idx="233">
                  <c:v>337</c:v>
                </c:pt>
                <c:pt idx="234">
                  <c:v>315</c:v>
                </c:pt>
                <c:pt idx="235">
                  <c:v>342</c:v>
                </c:pt>
                <c:pt idx="236">
                  <c:v>347</c:v>
                </c:pt>
                <c:pt idx="237">
                  <c:v>312</c:v>
                </c:pt>
                <c:pt idx="238">
                  <c:v>288</c:v>
                </c:pt>
                <c:pt idx="239">
                  <c:v>431</c:v>
                </c:pt>
                <c:pt idx="240">
                  <c:v>272</c:v>
                </c:pt>
                <c:pt idx="241">
                  <c:v>244</c:v>
                </c:pt>
                <c:pt idx="242">
                  <c:v>216</c:v>
                </c:pt>
                <c:pt idx="243">
                  <c:v>124</c:v>
                </c:pt>
                <c:pt idx="244">
                  <c:v>108</c:v>
                </c:pt>
                <c:pt idx="245">
                  <c:v>143</c:v>
                </c:pt>
                <c:pt idx="246">
                  <c:v>160</c:v>
                </c:pt>
                <c:pt idx="247">
                  <c:v>152</c:v>
                </c:pt>
                <c:pt idx="248">
                  <c:v>226</c:v>
                </c:pt>
                <c:pt idx="249">
                  <c:v>257</c:v>
                </c:pt>
                <c:pt idx="250">
                  <c:v>226</c:v>
                </c:pt>
                <c:pt idx="251">
                  <c:v>483</c:v>
                </c:pt>
                <c:pt idx="252">
                  <c:v>236</c:v>
                </c:pt>
                <c:pt idx="253">
                  <c:v>193</c:v>
                </c:pt>
                <c:pt idx="254">
                  <c:v>264</c:v>
                </c:pt>
                <c:pt idx="255">
                  <c:v>334</c:v>
                </c:pt>
                <c:pt idx="256">
                  <c:v>308</c:v>
                </c:pt>
                <c:pt idx="257">
                  <c:v>383</c:v>
                </c:pt>
                <c:pt idx="258">
                  <c:v>361</c:v>
                </c:pt>
                <c:pt idx="259">
                  <c:v>404</c:v>
                </c:pt>
                <c:pt idx="260">
                  <c:v>417</c:v>
                </c:pt>
                <c:pt idx="261">
                  <c:v>411</c:v>
                </c:pt>
                <c:pt idx="262">
                  <c:v>409</c:v>
                </c:pt>
                <c:pt idx="263">
                  <c:v>798</c:v>
                </c:pt>
                <c:pt idx="264">
                  <c:v>273</c:v>
                </c:pt>
                <c:pt idx="265">
                  <c:v>282</c:v>
                </c:pt>
                <c:pt idx="266">
                  <c:v>378</c:v>
                </c:pt>
                <c:pt idx="267">
                  <c:v>346</c:v>
                </c:pt>
                <c:pt idx="268">
                  <c:v>352</c:v>
                </c:pt>
                <c:pt idx="269">
                  <c:v>433</c:v>
                </c:pt>
                <c:pt idx="270">
                  <c:v>333</c:v>
                </c:pt>
                <c:pt idx="271">
                  <c:v>316</c:v>
                </c:pt>
                <c:pt idx="272">
                  <c:v>300</c:v>
                </c:pt>
                <c:pt idx="273">
                  <c:v>263</c:v>
                </c:pt>
                <c:pt idx="274">
                  <c:v>253</c:v>
                </c:pt>
                <c:pt idx="275">
                  <c:v>286</c:v>
                </c:pt>
                <c:pt idx="276">
                  <c:v>146</c:v>
                </c:pt>
                <c:pt idx="277">
                  <c:v>141</c:v>
                </c:pt>
                <c:pt idx="278">
                  <c:v>179</c:v>
                </c:pt>
                <c:pt idx="279">
                  <c:v>131</c:v>
                </c:pt>
                <c:pt idx="280">
                  <c:v>160</c:v>
                </c:pt>
                <c:pt idx="281">
                  <c:v>208</c:v>
                </c:pt>
                <c:pt idx="282">
                  <c:v>152</c:v>
                </c:pt>
                <c:pt idx="283">
                  <c:v>196</c:v>
                </c:pt>
                <c:pt idx="284">
                  <c:v>201</c:v>
                </c:pt>
                <c:pt idx="285">
                  <c:v>193</c:v>
                </c:pt>
                <c:pt idx="286">
                  <c:v>154</c:v>
                </c:pt>
                <c:pt idx="287">
                  <c:v>245</c:v>
                </c:pt>
                <c:pt idx="288">
                  <c:v>142</c:v>
                </c:pt>
                <c:pt idx="289">
                  <c:v>142</c:v>
                </c:pt>
                <c:pt idx="290">
                  <c:v>159</c:v>
                </c:pt>
                <c:pt idx="291">
                  <c:v>184</c:v>
                </c:pt>
                <c:pt idx="292">
                  <c:v>189</c:v>
                </c:pt>
                <c:pt idx="293">
                  <c:v>189</c:v>
                </c:pt>
                <c:pt idx="294">
                  <c:v>194</c:v>
                </c:pt>
                <c:pt idx="295">
                  <c:v>231</c:v>
                </c:pt>
                <c:pt idx="296">
                  <c:v>227</c:v>
                </c:pt>
                <c:pt idx="297">
                  <c:v>207</c:v>
                </c:pt>
                <c:pt idx="298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3-42A2-A7CE-2FD1398569CE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TransactionActivity!$N$2:$N$300</c:f>
              <c:numCache>
                <c:formatCode>m/d/yyyy</c:formatCode>
                <c:ptCount val="29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</c:numCache>
            </c:numRef>
          </c:cat>
          <c:val>
            <c:numRef>
              <c:f>TransactionActivity!$Q$2:$Q$300</c:f>
              <c:numCache>
                <c:formatCode>#,##0</c:formatCode>
                <c:ptCount val="299"/>
                <c:pt idx="0">
                  <c:v>174</c:v>
                </c:pt>
                <c:pt idx="1">
                  <c:v>128</c:v>
                </c:pt>
                <c:pt idx="2">
                  <c:v>194</c:v>
                </c:pt>
                <c:pt idx="3">
                  <c:v>156</c:v>
                </c:pt>
                <c:pt idx="4">
                  <c:v>175</c:v>
                </c:pt>
                <c:pt idx="5">
                  <c:v>202</c:v>
                </c:pt>
                <c:pt idx="6">
                  <c:v>177</c:v>
                </c:pt>
                <c:pt idx="7">
                  <c:v>198</c:v>
                </c:pt>
                <c:pt idx="8">
                  <c:v>182</c:v>
                </c:pt>
                <c:pt idx="9">
                  <c:v>174</c:v>
                </c:pt>
                <c:pt idx="10">
                  <c:v>154</c:v>
                </c:pt>
                <c:pt idx="11">
                  <c:v>238</c:v>
                </c:pt>
                <c:pt idx="12">
                  <c:v>206</c:v>
                </c:pt>
                <c:pt idx="13">
                  <c:v>187</c:v>
                </c:pt>
                <c:pt idx="14">
                  <c:v>232</c:v>
                </c:pt>
                <c:pt idx="15">
                  <c:v>214</c:v>
                </c:pt>
                <c:pt idx="16">
                  <c:v>263</c:v>
                </c:pt>
                <c:pt idx="17">
                  <c:v>310</c:v>
                </c:pt>
                <c:pt idx="18">
                  <c:v>262</c:v>
                </c:pt>
                <c:pt idx="19">
                  <c:v>342</c:v>
                </c:pt>
                <c:pt idx="20">
                  <c:v>250</c:v>
                </c:pt>
                <c:pt idx="21">
                  <c:v>283</c:v>
                </c:pt>
                <c:pt idx="22">
                  <c:v>268</c:v>
                </c:pt>
                <c:pt idx="23">
                  <c:v>313</c:v>
                </c:pt>
                <c:pt idx="24">
                  <c:v>292</c:v>
                </c:pt>
                <c:pt idx="25">
                  <c:v>253</c:v>
                </c:pt>
                <c:pt idx="26">
                  <c:v>307</c:v>
                </c:pt>
                <c:pt idx="27">
                  <c:v>329</c:v>
                </c:pt>
                <c:pt idx="28">
                  <c:v>410</c:v>
                </c:pt>
                <c:pt idx="29">
                  <c:v>357</c:v>
                </c:pt>
                <c:pt idx="30">
                  <c:v>384</c:v>
                </c:pt>
                <c:pt idx="31">
                  <c:v>427</c:v>
                </c:pt>
                <c:pt idx="32">
                  <c:v>367</c:v>
                </c:pt>
                <c:pt idx="33">
                  <c:v>392</c:v>
                </c:pt>
                <c:pt idx="34">
                  <c:v>330</c:v>
                </c:pt>
                <c:pt idx="35">
                  <c:v>474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465</c:v>
                </c:pt>
                <c:pt idx="40">
                  <c:v>454</c:v>
                </c:pt>
                <c:pt idx="41">
                  <c:v>483</c:v>
                </c:pt>
                <c:pt idx="42">
                  <c:v>486</c:v>
                </c:pt>
                <c:pt idx="43">
                  <c:v>509</c:v>
                </c:pt>
                <c:pt idx="44">
                  <c:v>482</c:v>
                </c:pt>
                <c:pt idx="45">
                  <c:v>549</c:v>
                </c:pt>
                <c:pt idx="46">
                  <c:v>445</c:v>
                </c:pt>
                <c:pt idx="47">
                  <c:v>634</c:v>
                </c:pt>
                <c:pt idx="48">
                  <c:v>529</c:v>
                </c:pt>
                <c:pt idx="49">
                  <c:v>437</c:v>
                </c:pt>
                <c:pt idx="50">
                  <c:v>633</c:v>
                </c:pt>
                <c:pt idx="51">
                  <c:v>600</c:v>
                </c:pt>
                <c:pt idx="52">
                  <c:v>570</c:v>
                </c:pt>
                <c:pt idx="53">
                  <c:v>675</c:v>
                </c:pt>
                <c:pt idx="54">
                  <c:v>681</c:v>
                </c:pt>
                <c:pt idx="55">
                  <c:v>627</c:v>
                </c:pt>
                <c:pt idx="56">
                  <c:v>612</c:v>
                </c:pt>
                <c:pt idx="57">
                  <c:v>590</c:v>
                </c:pt>
                <c:pt idx="58">
                  <c:v>624</c:v>
                </c:pt>
                <c:pt idx="59">
                  <c:v>709</c:v>
                </c:pt>
                <c:pt idx="60">
                  <c:v>615</c:v>
                </c:pt>
                <c:pt idx="61">
                  <c:v>526</c:v>
                </c:pt>
                <c:pt idx="62">
                  <c:v>691</c:v>
                </c:pt>
                <c:pt idx="63">
                  <c:v>614</c:v>
                </c:pt>
                <c:pt idx="64">
                  <c:v>603</c:v>
                </c:pt>
                <c:pt idx="65">
                  <c:v>815</c:v>
                </c:pt>
                <c:pt idx="66">
                  <c:v>571</c:v>
                </c:pt>
                <c:pt idx="67">
                  <c:v>615</c:v>
                </c:pt>
                <c:pt idx="68">
                  <c:v>714</c:v>
                </c:pt>
                <c:pt idx="69">
                  <c:v>591</c:v>
                </c:pt>
                <c:pt idx="70">
                  <c:v>593</c:v>
                </c:pt>
                <c:pt idx="71">
                  <c:v>645</c:v>
                </c:pt>
                <c:pt idx="72">
                  <c:v>605</c:v>
                </c:pt>
                <c:pt idx="73">
                  <c:v>528</c:v>
                </c:pt>
                <c:pt idx="74">
                  <c:v>680</c:v>
                </c:pt>
                <c:pt idx="75">
                  <c:v>556</c:v>
                </c:pt>
                <c:pt idx="76">
                  <c:v>674</c:v>
                </c:pt>
                <c:pt idx="77">
                  <c:v>747</c:v>
                </c:pt>
                <c:pt idx="78">
                  <c:v>602</c:v>
                </c:pt>
                <c:pt idx="79">
                  <c:v>604</c:v>
                </c:pt>
                <c:pt idx="80">
                  <c:v>579</c:v>
                </c:pt>
                <c:pt idx="81">
                  <c:v>605</c:v>
                </c:pt>
                <c:pt idx="82">
                  <c:v>588</c:v>
                </c:pt>
                <c:pt idx="83">
                  <c:v>740</c:v>
                </c:pt>
                <c:pt idx="84">
                  <c:v>657</c:v>
                </c:pt>
                <c:pt idx="85">
                  <c:v>585</c:v>
                </c:pt>
                <c:pt idx="86">
                  <c:v>735</c:v>
                </c:pt>
                <c:pt idx="87">
                  <c:v>708</c:v>
                </c:pt>
                <c:pt idx="88">
                  <c:v>807</c:v>
                </c:pt>
                <c:pt idx="89">
                  <c:v>768</c:v>
                </c:pt>
                <c:pt idx="90">
                  <c:v>736</c:v>
                </c:pt>
                <c:pt idx="91">
                  <c:v>794</c:v>
                </c:pt>
                <c:pt idx="92">
                  <c:v>641</c:v>
                </c:pt>
                <c:pt idx="93">
                  <c:v>667</c:v>
                </c:pt>
                <c:pt idx="94">
                  <c:v>619</c:v>
                </c:pt>
                <c:pt idx="95">
                  <c:v>691</c:v>
                </c:pt>
                <c:pt idx="96">
                  <c:v>604</c:v>
                </c:pt>
                <c:pt idx="97">
                  <c:v>535</c:v>
                </c:pt>
                <c:pt idx="98">
                  <c:v>585</c:v>
                </c:pt>
                <c:pt idx="99">
                  <c:v>534</c:v>
                </c:pt>
                <c:pt idx="100">
                  <c:v>599</c:v>
                </c:pt>
                <c:pt idx="101">
                  <c:v>655</c:v>
                </c:pt>
                <c:pt idx="102">
                  <c:v>598</c:v>
                </c:pt>
                <c:pt idx="103">
                  <c:v>548</c:v>
                </c:pt>
                <c:pt idx="104">
                  <c:v>526</c:v>
                </c:pt>
                <c:pt idx="105">
                  <c:v>498</c:v>
                </c:pt>
                <c:pt idx="106">
                  <c:v>380</c:v>
                </c:pt>
                <c:pt idx="107">
                  <c:v>573</c:v>
                </c:pt>
                <c:pt idx="108">
                  <c:v>316</c:v>
                </c:pt>
                <c:pt idx="109">
                  <c:v>330</c:v>
                </c:pt>
                <c:pt idx="110">
                  <c:v>375</c:v>
                </c:pt>
                <c:pt idx="111">
                  <c:v>368</c:v>
                </c:pt>
                <c:pt idx="112">
                  <c:v>405</c:v>
                </c:pt>
                <c:pt idx="113">
                  <c:v>488</c:v>
                </c:pt>
                <c:pt idx="114">
                  <c:v>448</c:v>
                </c:pt>
                <c:pt idx="115">
                  <c:v>405</c:v>
                </c:pt>
                <c:pt idx="116">
                  <c:v>451</c:v>
                </c:pt>
                <c:pt idx="117">
                  <c:v>429</c:v>
                </c:pt>
                <c:pt idx="118">
                  <c:v>398</c:v>
                </c:pt>
                <c:pt idx="119">
                  <c:v>671</c:v>
                </c:pt>
                <c:pt idx="120">
                  <c:v>433</c:v>
                </c:pt>
                <c:pt idx="121">
                  <c:v>431</c:v>
                </c:pt>
                <c:pt idx="122">
                  <c:v>585</c:v>
                </c:pt>
                <c:pt idx="123">
                  <c:v>588</c:v>
                </c:pt>
                <c:pt idx="124">
                  <c:v>485</c:v>
                </c:pt>
                <c:pt idx="125">
                  <c:v>647</c:v>
                </c:pt>
                <c:pt idx="126">
                  <c:v>575</c:v>
                </c:pt>
                <c:pt idx="127">
                  <c:v>589</c:v>
                </c:pt>
                <c:pt idx="128">
                  <c:v>616</c:v>
                </c:pt>
                <c:pt idx="129">
                  <c:v>559</c:v>
                </c:pt>
                <c:pt idx="130">
                  <c:v>595</c:v>
                </c:pt>
                <c:pt idx="131">
                  <c:v>986</c:v>
                </c:pt>
                <c:pt idx="132">
                  <c:v>524</c:v>
                </c:pt>
                <c:pt idx="133">
                  <c:v>510</c:v>
                </c:pt>
                <c:pt idx="134">
                  <c:v>803</c:v>
                </c:pt>
                <c:pt idx="135">
                  <c:v>740</c:v>
                </c:pt>
                <c:pt idx="136">
                  <c:v>788</c:v>
                </c:pt>
                <c:pt idx="137">
                  <c:v>874</c:v>
                </c:pt>
                <c:pt idx="138">
                  <c:v>711</c:v>
                </c:pt>
                <c:pt idx="139">
                  <c:v>771</c:v>
                </c:pt>
                <c:pt idx="140">
                  <c:v>754</c:v>
                </c:pt>
                <c:pt idx="141">
                  <c:v>668</c:v>
                </c:pt>
                <c:pt idx="142">
                  <c:v>706</c:v>
                </c:pt>
                <c:pt idx="143">
                  <c:v>1087</c:v>
                </c:pt>
                <c:pt idx="144">
                  <c:v>604</c:v>
                </c:pt>
                <c:pt idx="145">
                  <c:v>703</c:v>
                </c:pt>
                <c:pt idx="146">
                  <c:v>906</c:v>
                </c:pt>
                <c:pt idx="147">
                  <c:v>795</c:v>
                </c:pt>
                <c:pt idx="148">
                  <c:v>943</c:v>
                </c:pt>
                <c:pt idx="149">
                  <c:v>992</c:v>
                </c:pt>
                <c:pt idx="150">
                  <c:v>833</c:v>
                </c:pt>
                <c:pt idx="151">
                  <c:v>997</c:v>
                </c:pt>
                <c:pt idx="152">
                  <c:v>870</c:v>
                </c:pt>
                <c:pt idx="153">
                  <c:v>964</c:v>
                </c:pt>
                <c:pt idx="154">
                  <c:v>969</c:v>
                </c:pt>
                <c:pt idx="155">
                  <c:v>1648</c:v>
                </c:pt>
                <c:pt idx="156">
                  <c:v>735</c:v>
                </c:pt>
                <c:pt idx="157">
                  <c:v>719</c:v>
                </c:pt>
                <c:pt idx="158">
                  <c:v>1034</c:v>
                </c:pt>
                <c:pt idx="159">
                  <c:v>1028</c:v>
                </c:pt>
                <c:pt idx="160">
                  <c:v>1216</c:v>
                </c:pt>
                <c:pt idx="161">
                  <c:v>1188</c:v>
                </c:pt>
                <c:pt idx="162">
                  <c:v>1152</c:v>
                </c:pt>
                <c:pt idx="163">
                  <c:v>1176</c:v>
                </c:pt>
                <c:pt idx="164">
                  <c:v>1106</c:v>
                </c:pt>
                <c:pt idx="165">
                  <c:v>1189</c:v>
                </c:pt>
                <c:pt idx="166">
                  <c:v>935</c:v>
                </c:pt>
                <c:pt idx="167">
                  <c:v>1491</c:v>
                </c:pt>
                <c:pt idx="168">
                  <c:v>1034</c:v>
                </c:pt>
                <c:pt idx="169">
                  <c:v>962</c:v>
                </c:pt>
                <c:pt idx="170">
                  <c:v>1060</c:v>
                </c:pt>
                <c:pt idx="171">
                  <c:v>1089</c:v>
                </c:pt>
                <c:pt idx="172">
                  <c:v>1199</c:v>
                </c:pt>
                <c:pt idx="173">
                  <c:v>1347</c:v>
                </c:pt>
                <c:pt idx="174">
                  <c:v>1225</c:v>
                </c:pt>
                <c:pt idx="175">
                  <c:v>1198</c:v>
                </c:pt>
                <c:pt idx="176">
                  <c:v>1172</c:v>
                </c:pt>
                <c:pt idx="177">
                  <c:v>1281</c:v>
                </c:pt>
                <c:pt idx="178">
                  <c:v>1058</c:v>
                </c:pt>
                <c:pt idx="179">
                  <c:v>1565</c:v>
                </c:pt>
                <c:pt idx="180">
                  <c:v>1036</c:v>
                </c:pt>
                <c:pt idx="181">
                  <c:v>1051</c:v>
                </c:pt>
                <c:pt idx="182">
                  <c:v>1251</c:v>
                </c:pt>
                <c:pt idx="183">
                  <c:v>1222</c:v>
                </c:pt>
                <c:pt idx="184">
                  <c:v>1181</c:v>
                </c:pt>
                <c:pt idx="185">
                  <c:v>1449</c:v>
                </c:pt>
                <c:pt idx="186">
                  <c:v>1397</c:v>
                </c:pt>
                <c:pt idx="187">
                  <c:v>1209</c:v>
                </c:pt>
                <c:pt idx="188">
                  <c:v>1258</c:v>
                </c:pt>
                <c:pt idx="189">
                  <c:v>1328</c:v>
                </c:pt>
                <c:pt idx="190">
                  <c:v>1231</c:v>
                </c:pt>
                <c:pt idx="191">
                  <c:v>1700</c:v>
                </c:pt>
                <c:pt idx="192">
                  <c:v>1130</c:v>
                </c:pt>
                <c:pt idx="193">
                  <c:v>1109</c:v>
                </c:pt>
                <c:pt idx="194">
                  <c:v>1490</c:v>
                </c:pt>
                <c:pt idx="195">
                  <c:v>1362</c:v>
                </c:pt>
                <c:pt idx="196">
                  <c:v>1397</c:v>
                </c:pt>
                <c:pt idx="197">
                  <c:v>1534</c:v>
                </c:pt>
                <c:pt idx="198">
                  <c:v>1256</c:v>
                </c:pt>
                <c:pt idx="199">
                  <c:v>1338</c:v>
                </c:pt>
                <c:pt idx="200">
                  <c:v>1324</c:v>
                </c:pt>
                <c:pt idx="201">
                  <c:v>1214</c:v>
                </c:pt>
                <c:pt idx="202">
                  <c:v>1192</c:v>
                </c:pt>
                <c:pt idx="203">
                  <c:v>1410</c:v>
                </c:pt>
                <c:pt idx="204">
                  <c:v>1135</c:v>
                </c:pt>
                <c:pt idx="205">
                  <c:v>858</c:v>
                </c:pt>
                <c:pt idx="206">
                  <c:v>1116</c:v>
                </c:pt>
                <c:pt idx="207">
                  <c:v>721</c:v>
                </c:pt>
                <c:pt idx="208">
                  <c:v>851</c:v>
                </c:pt>
                <c:pt idx="209">
                  <c:v>1031</c:v>
                </c:pt>
                <c:pt idx="210">
                  <c:v>846</c:v>
                </c:pt>
                <c:pt idx="211">
                  <c:v>965</c:v>
                </c:pt>
                <c:pt idx="212">
                  <c:v>869</c:v>
                </c:pt>
                <c:pt idx="213">
                  <c:v>978</c:v>
                </c:pt>
                <c:pt idx="214">
                  <c:v>923</c:v>
                </c:pt>
                <c:pt idx="215">
                  <c:v>993</c:v>
                </c:pt>
                <c:pt idx="216">
                  <c:v>920</c:v>
                </c:pt>
                <c:pt idx="217">
                  <c:v>752</c:v>
                </c:pt>
                <c:pt idx="218">
                  <c:v>1090</c:v>
                </c:pt>
                <c:pt idx="219">
                  <c:v>1215</c:v>
                </c:pt>
                <c:pt idx="220">
                  <c:v>1282</c:v>
                </c:pt>
                <c:pt idx="221">
                  <c:v>1240</c:v>
                </c:pt>
                <c:pt idx="222">
                  <c:v>1108</c:v>
                </c:pt>
                <c:pt idx="223">
                  <c:v>1167</c:v>
                </c:pt>
                <c:pt idx="224">
                  <c:v>981</c:v>
                </c:pt>
                <c:pt idx="225">
                  <c:v>1152</c:v>
                </c:pt>
                <c:pt idx="226">
                  <c:v>1024</c:v>
                </c:pt>
                <c:pt idx="227">
                  <c:v>1246</c:v>
                </c:pt>
                <c:pt idx="228">
                  <c:v>1013</c:v>
                </c:pt>
                <c:pt idx="229">
                  <c:v>860</c:v>
                </c:pt>
                <c:pt idx="230">
                  <c:v>1041</c:v>
                </c:pt>
                <c:pt idx="231">
                  <c:v>1076</c:v>
                </c:pt>
                <c:pt idx="232">
                  <c:v>1197</c:v>
                </c:pt>
                <c:pt idx="233">
                  <c:v>1125</c:v>
                </c:pt>
                <c:pt idx="234">
                  <c:v>1149</c:v>
                </c:pt>
                <c:pt idx="235">
                  <c:v>1200</c:v>
                </c:pt>
                <c:pt idx="236">
                  <c:v>1253</c:v>
                </c:pt>
                <c:pt idx="237">
                  <c:v>1355</c:v>
                </c:pt>
                <c:pt idx="238">
                  <c:v>1123</c:v>
                </c:pt>
                <c:pt idx="239">
                  <c:v>1520</c:v>
                </c:pt>
                <c:pt idx="240">
                  <c:v>1258</c:v>
                </c:pt>
                <c:pt idx="241">
                  <c:v>1039</c:v>
                </c:pt>
                <c:pt idx="242">
                  <c:v>970</c:v>
                </c:pt>
                <c:pt idx="243">
                  <c:v>640</c:v>
                </c:pt>
                <c:pt idx="244">
                  <c:v>596</c:v>
                </c:pt>
                <c:pt idx="245">
                  <c:v>749</c:v>
                </c:pt>
                <c:pt idx="246">
                  <c:v>911</c:v>
                </c:pt>
                <c:pt idx="247">
                  <c:v>927</c:v>
                </c:pt>
                <c:pt idx="248">
                  <c:v>1098</c:v>
                </c:pt>
                <c:pt idx="249">
                  <c:v>1146</c:v>
                </c:pt>
                <c:pt idx="250">
                  <c:v>1105</c:v>
                </c:pt>
                <c:pt idx="251">
                  <c:v>1943</c:v>
                </c:pt>
                <c:pt idx="252">
                  <c:v>1099</c:v>
                </c:pt>
                <c:pt idx="253">
                  <c:v>1123</c:v>
                </c:pt>
                <c:pt idx="254">
                  <c:v>1569</c:v>
                </c:pt>
                <c:pt idx="255">
                  <c:v>1566</c:v>
                </c:pt>
                <c:pt idx="256">
                  <c:v>1631</c:v>
                </c:pt>
                <c:pt idx="257">
                  <c:v>1929</c:v>
                </c:pt>
                <c:pt idx="258">
                  <c:v>1757</c:v>
                </c:pt>
                <c:pt idx="259">
                  <c:v>1840</c:v>
                </c:pt>
                <c:pt idx="260">
                  <c:v>1867</c:v>
                </c:pt>
                <c:pt idx="261">
                  <c:v>1884</c:v>
                </c:pt>
                <c:pt idx="262">
                  <c:v>1898</c:v>
                </c:pt>
                <c:pt idx="263">
                  <c:v>3026</c:v>
                </c:pt>
                <c:pt idx="264">
                  <c:v>1468</c:v>
                </c:pt>
                <c:pt idx="265">
                  <c:v>1465</c:v>
                </c:pt>
                <c:pt idx="266">
                  <c:v>1938</c:v>
                </c:pt>
                <c:pt idx="267">
                  <c:v>1880</c:v>
                </c:pt>
                <c:pt idx="268">
                  <c:v>1807</c:v>
                </c:pt>
                <c:pt idx="269">
                  <c:v>2009</c:v>
                </c:pt>
                <c:pt idx="270">
                  <c:v>1573</c:v>
                </c:pt>
                <c:pt idx="271">
                  <c:v>1602</c:v>
                </c:pt>
                <c:pt idx="272">
                  <c:v>1498</c:v>
                </c:pt>
                <c:pt idx="273">
                  <c:v>1341</c:v>
                </c:pt>
                <c:pt idx="274">
                  <c:v>1220</c:v>
                </c:pt>
                <c:pt idx="275">
                  <c:v>1451</c:v>
                </c:pt>
                <c:pt idx="276">
                  <c:v>1053</c:v>
                </c:pt>
                <c:pt idx="277">
                  <c:v>904</c:v>
                </c:pt>
                <c:pt idx="278">
                  <c:v>1200</c:v>
                </c:pt>
                <c:pt idx="279">
                  <c:v>971</c:v>
                </c:pt>
                <c:pt idx="280">
                  <c:v>1207</c:v>
                </c:pt>
                <c:pt idx="281">
                  <c:v>1238</c:v>
                </c:pt>
                <c:pt idx="282">
                  <c:v>995</c:v>
                </c:pt>
                <c:pt idx="283">
                  <c:v>1133</c:v>
                </c:pt>
                <c:pt idx="284">
                  <c:v>1109</c:v>
                </c:pt>
                <c:pt idx="285">
                  <c:v>1197</c:v>
                </c:pt>
                <c:pt idx="286">
                  <c:v>1084</c:v>
                </c:pt>
                <c:pt idx="287">
                  <c:v>1231</c:v>
                </c:pt>
                <c:pt idx="288">
                  <c:v>998</c:v>
                </c:pt>
                <c:pt idx="289">
                  <c:v>828</c:v>
                </c:pt>
                <c:pt idx="290">
                  <c:v>967</c:v>
                </c:pt>
                <c:pt idx="291">
                  <c:v>1126</c:v>
                </c:pt>
                <c:pt idx="292">
                  <c:v>1264</c:v>
                </c:pt>
                <c:pt idx="293">
                  <c:v>1110</c:v>
                </c:pt>
                <c:pt idx="294">
                  <c:v>1257</c:v>
                </c:pt>
                <c:pt idx="295">
                  <c:v>1233</c:v>
                </c:pt>
                <c:pt idx="296">
                  <c:v>1185</c:v>
                </c:pt>
                <c:pt idx="297">
                  <c:v>1264</c:v>
                </c:pt>
                <c:pt idx="298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3-42A2-A7CE-2FD139856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62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TransactionActivity!$N$98:$N$300</c:f>
              <c:numCache>
                <c:formatCode>m/d/yyyy</c:formatCode>
                <c:ptCount val="20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</c:numCache>
            </c:numRef>
          </c:cat>
          <c:val>
            <c:numRef>
              <c:f>TransactionActivity!$W$98:$W$300</c:f>
              <c:numCache>
                <c:formatCode>0.00%</c:formatCode>
                <c:ptCount val="203"/>
                <c:pt idx="0">
                  <c:v>1.4025245441795231E-2</c:v>
                </c:pt>
                <c:pt idx="1">
                  <c:v>2.4E-2</c:v>
                </c:pt>
                <c:pt idx="2">
                  <c:v>3.0211480362537766E-2</c:v>
                </c:pt>
                <c:pt idx="3">
                  <c:v>2.2187004754358162E-2</c:v>
                </c:pt>
                <c:pt idx="4">
                  <c:v>1.7316017316017316E-2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4.6104928457869634E-2</c:v>
                </c:pt>
                <c:pt idx="8">
                  <c:v>6.589785831960461E-2</c:v>
                </c:pt>
                <c:pt idx="9">
                  <c:v>7.0671378091872794E-2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0.12087912087912088</c:v>
                </c:pt>
                <c:pt idx="14">
                  <c:v>0.2023529411764706</c:v>
                </c:pt>
                <c:pt idx="15">
                  <c:v>0.20143884892086331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0.1891348088531187</c:v>
                </c:pt>
                <c:pt idx="19">
                  <c:v>0.22173913043478261</c:v>
                </c:pt>
                <c:pt idx="20">
                  <c:v>0.20537428023032631</c:v>
                </c:pt>
                <c:pt idx="21">
                  <c:v>0.20990099009900989</c:v>
                </c:pt>
                <c:pt idx="22">
                  <c:v>0.23175965665236051</c:v>
                </c:pt>
                <c:pt idx="23">
                  <c:v>0.20443349753694581</c:v>
                </c:pt>
                <c:pt idx="24">
                  <c:v>0.2474437627811861</c:v>
                </c:pt>
                <c:pt idx="25">
                  <c:v>0.2360248447204969</c:v>
                </c:pt>
                <c:pt idx="26">
                  <c:v>0.28139183055975792</c:v>
                </c:pt>
                <c:pt idx="27">
                  <c:v>0.28699551569506726</c:v>
                </c:pt>
                <c:pt idx="28">
                  <c:v>0.25906735751295334</c:v>
                </c:pt>
                <c:pt idx="29">
                  <c:v>0.25614489003880986</c:v>
                </c:pt>
                <c:pt idx="30">
                  <c:v>0.25553914327917282</c:v>
                </c:pt>
                <c:pt idx="31">
                  <c:v>0.27906976744186046</c:v>
                </c:pt>
                <c:pt idx="32">
                  <c:v>0.27188328912466841</c:v>
                </c:pt>
                <c:pt idx="33">
                  <c:v>0.28333333333333333</c:v>
                </c:pt>
                <c:pt idx="34">
                  <c:v>0.25925925925925924</c:v>
                </c:pt>
                <c:pt idx="35">
                  <c:v>0.2371900826446281</c:v>
                </c:pt>
                <c:pt idx="36">
                  <c:v>0.24447949526813881</c:v>
                </c:pt>
                <c:pt idx="37">
                  <c:v>0.25324675324675322</c:v>
                </c:pt>
                <c:pt idx="38">
                  <c:v>0.29304812834224597</c:v>
                </c:pt>
                <c:pt idx="39">
                  <c:v>0.25652667423382519</c:v>
                </c:pt>
                <c:pt idx="40">
                  <c:v>0.2431578947368421</c:v>
                </c:pt>
                <c:pt idx="41">
                  <c:v>0.21062441752096925</c:v>
                </c:pt>
                <c:pt idx="42">
                  <c:v>0.22680412371134021</c:v>
                </c:pt>
                <c:pt idx="43">
                  <c:v>0.22968580715059589</c:v>
                </c:pt>
                <c:pt idx="44">
                  <c:v>0.21810250817884405</c:v>
                </c:pt>
                <c:pt idx="45">
                  <c:v>0.19854721549636803</c:v>
                </c:pt>
                <c:pt idx="46">
                  <c:v>0.23889555822328931</c:v>
                </c:pt>
                <c:pt idx="47">
                  <c:v>0.2216338880484115</c:v>
                </c:pt>
                <c:pt idx="48">
                  <c:v>0.20027624309392264</c:v>
                </c:pt>
                <c:pt idx="49">
                  <c:v>0.22511848341232227</c:v>
                </c:pt>
                <c:pt idx="50">
                  <c:v>0.21514312096029548</c:v>
                </c:pt>
                <c:pt idx="51">
                  <c:v>0.22340425531914893</c:v>
                </c:pt>
                <c:pt idx="52">
                  <c:v>0.20053715308863027</c:v>
                </c:pt>
                <c:pt idx="53">
                  <c:v>0.19594594594594594</c:v>
                </c:pt>
                <c:pt idx="54">
                  <c:v>0.19980019980019981</c:v>
                </c:pt>
                <c:pt idx="55">
                  <c:v>0.17483108108108109</c:v>
                </c:pt>
                <c:pt idx="56">
                  <c:v>0.20390243902439023</c:v>
                </c:pt>
                <c:pt idx="57">
                  <c:v>0.15221238938053097</c:v>
                </c:pt>
                <c:pt idx="58">
                  <c:v>0.14814814814814814</c:v>
                </c:pt>
                <c:pt idx="59">
                  <c:v>0.13088745661874071</c:v>
                </c:pt>
                <c:pt idx="60">
                  <c:v>0.16319444444444445</c:v>
                </c:pt>
                <c:pt idx="61">
                  <c:v>0.16507177033492823</c:v>
                </c:pt>
                <c:pt idx="62">
                  <c:v>0.17121588089330025</c:v>
                </c:pt>
                <c:pt idx="63">
                  <c:v>0.14168039538714991</c:v>
                </c:pt>
                <c:pt idx="64">
                  <c:v>0.14447592067988668</c:v>
                </c:pt>
                <c:pt idx="65">
                  <c:v>0.14285714285714285</c:v>
                </c:pt>
                <c:pt idx="66">
                  <c:v>0.11127596439169139</c:v>
                </c:pt>
                <c:pt idx="67">
                  <c:v>0.14174894217207334</c:v>
                </c:pt>
                <c:pt idx="68">
                  <c:v>0.11674347158218126</c:v>
                </c:pt>
                <c:pt idx="69">
                  <c:v>0.11048158640226628</c:v>
                </c:pt>
                <c:pt idx="70">
                  <c:v>0.14310954063604239</c:v>
                </c:pt>
                <c:pt idx="71">
                  <c:v>0.10662358642972536</c:v>
                </c:pt>
                <c:pt idx="72">
                  <c:v>9.8360655737704916E-2</c:v>
                </c:pt>
                <c:pt idx="73">
                  <c:v>8.1705150976909419E-2</c:v>
                </c:pt>
                <c:pt idx="74">
                  <c:v>0.10398749022673964</c:v>
                </c:pt>
                <c:pt idx="75">
                  <c:v>0.11956521739130435</c:v>
                </c:pt>
                <c:pt idx="76">
                  <c:v>9.1480446927374295E-2</c:v>
                </c:pt>
                <c:pt idx="77">
                  <c:v>9.0123456790123457E-2</c:v>
                </c:pt>
                <c:pt idx="78">
                  <c:v>8.0612924716855425E-2</c:v>
                </c:pt>
                <c:pt idx="79">
                  <c:v>7.4512534818941503E-2</c:v>
                </c:pt>
                <c:pt idx="80">
                  <c:v>7.6495132127955487E-2</c:v>
                </c:pt>
                <c:pt idx="81">
                  <c:v>6.3451776649746189E-2</c:v>
                </c:pt>
                <c:pt idx="82">
                  <c:v>7.4615384615384611E-2</c:v>
                </c:pt>
                <c:pt idx="83">
                  <c:v>6.4828994384890246E-2</c:v>
                </c:pt>
                <c:pt idx="84">
                  <c:v>5.748031496062992E-2</c:v>
                </c:pt>
                <c:pt idx="85">
                  <c:v>5.7599999999999998E-2</c:v>
                </c:pt>
                <c:pt idx="86">
                  <c:v>6.4343163538873996E-2</c:v>
                </c:pt>
                <c:pt idx="87">
                  <c:v>6.1421670117322288E-2</c:v>
                </c:pt>
                <c:pt idx="88">
                  <c:v>6.3680895731280621E-2</c:v>
                </c:pt>
                <c:pt idx="89">
                  <c:v>5.8924485125858121E-2</c:v>
                </c:pt>
                <c:pt idx="90">
                  <c:v>5.6047197640117993E-2</c:v>
                </c:pt>
                <c:pt idx="91">
                  <c:v>5.3133514986376022E-2</c:v>
                </c:pt>
                <c:pt idx="92">
                  <c:v>4.9741602067183463E-2</c:v>
                </c:pt>
                <c:pt idx="93">
                  <c:v>4.3875685557586835E-2</c:v>
                </c:pt>
                <c:pt idx="94">
                  <c:v>4.4654939106901215E-2</c:v>
                </c:pt>
                <c:pt idx="95">
                  <c:v>5.5110692416391896E-2</c:v>
                </c:pt>
                <c:pt idx="96">
                  <c:v>4.6920821114369501E-2</c:v>
                </c:pt>
                <c:pt idx="97">
                  <c:v>4.2505592841163314E-2</c:v>
                </c:pt>
                <c:pt idx="98">
                  <c:v>4.6041549691184729E-2</c:v>
                </c:pt>
                <c:pt idx="99">
                  <c:v>0.05</c:v>
                </c:pt>
                <c:pt idx="100">
                  <c:v>4.3791241751649668E-2</c:v>
                </c:pt>
                <c:pt idx="101">
                  <c:v>3.8441284886782515E-2</c:v>
                </c:pt>
                <c:pt idx="102">
                  <c:v>2.6143790849673203E-2</c:v>
                </c:pt>
                <c:pt idx="103">
                  <c:v>3.6196319018404907E-2</c:v>
                </c:pt>
                <c:pt idx="104">
                  <c:v>2.8484848484848484E-2</c:v>
                </c:pt>
                <c:pt idx="105">
                  <c:v>2.2757697456492636E-2</c:v>
                </c:pt>
                <c:pt idx="106">
                  <c:v>3.0585106382978722E-2</c:v>
                </c:pt>
                <c:pt idx="107">
                  <c:v>3.3463469046291133E-2</c:v>
                </c:pt>
                <c:pt idx="108">
                  <c:v>2.0422535211267606E-2</c:v>
                </c:pt>
                <c:pt idx="109">
                  <c:v>1.8726591760299626E-2</c:v>
                </c:pt>
                <c:pt idx="110">
                  <c:v>2.6657060518731988E-2</c:v>
                </c:pt>
                <c:pt idx="111">
                  <c:v>1.5625E-2</c:v>
                </c:pt>
                <c:pt idx="112">
                  <c:v>1.5030946065428824E-2</c:v>
                </c:pt>
                <c:pt idx="113">
                  <c:v>8.5898353614889053E-3</c:v>
                </c:pt>
                <c:pt idx="114">
                  <c:v>1.3477088948787063E-2</c:v>
                </c:pt>
                <c:pt idx="115">
                  <c:v>1.1876484560570071E-2</c:v>
                </c:pt>
                <c:pt idx="116">
                  <c:v>1.3793103448275862E-2</c:v>
                </c:pt>
                <c:pt idx="117">
                  <c:v>1.6329704510108865E-2</c:v>
                </c:pt>
                <c:pt idx="118">
                  <c:v>1.9198664440734557E-2</c:v>
                </c:pt>
                <c:pt idx="119">
                  <c:v>1.7923823749066467E-2</c:v>
                </c:pt>
                <c:pt idx="120">
                  <c:v>1.5912897822445562E-2</c:v>
                </c:pt>
                <c:pt idx="121">
                  <c:v>1.1133603238866396E-2</c:v>
                </c:pt>
                <c:pt idx="122">
                  <c:v>1.6129032258064516E-2</c:v>
                </c:pt>
                <c:pt idx="123">
                  <c:v>1.7099863201094391E-2</c:v>
                </c:pt>
                <c:pt idx="124">
                  <c:v>1.2202954399486191E-2</c:v>
                </c:pt>
                <c:pt idx="125">
                  <c:v>1.6139444803098774E-2</c:v>
                </c:pt>
                <c:pt idx="126">
                  <c:v>1.3475177304964539E-2</c:v>
                </c:pt>
                <c:pt idx="127">
                  <c:v>1.0582010582010581E-2</c:v>
                </c:pt>
                <c:pt idx="128">
                  <c:v>1.3039934800325998E-2</c:v>
                </c:pt>
                <c:pt idx="129">
                  <c:v>9.485094850948509E-3</c:v>
                </c:pt>
                <c:pt idx="130">
                  <c:v>1.112759643916914E-2</c:v>
                </c:pt>
                <c:pt idx="131">
                  <c:v>1.157830591102986E-2</c:v>
                </c:pt>
                <c:pt idx="132">
                  <c:v>1.4342629482071713E-2</c:v>
                </c:pt>
                <c:pt idx="133">
                  <c:v>1.2855831037649219E-2</c:v>
                </c:pt>
                <c:pt idx="134">
                  <c:v>1.4637904468412942E-2</c:v>
                </c:pt>
                <c:pt idx="135">
                  <c:v>1.436130007558579E-2</c:v>
                </c:pt>
                <c:pt idx="136">
                  <c:v>1.4511873350923483E-2</c:v>
                </c:pt>
                <c:pt idx="137">
                  <c:v>1.1627906976744186E-2</c:v>
                </c:pt>
                <c:pt idx="138">
                  <c:v>1.5710382513661202E-2</c:v>
                </c:pt>
                <c:pt idx="139">
                  <c:v>9.727626459143969E-3</c:v>
                </c:pt>
                <c:pt idx="140">
                  <c:v>1.1875E-2</c:v>
                </c:pt>
                <c:pt idx="141">
                  <c:v>8.9982003599280141E-3</c:v>
                </c:pt>
                <c:pt idx="142">
                  <c:v>1.4174344436569808E-2</c:v>
                </c:pt>
                <c:pt idx="143">
                  <c:v>1.3326499231163505E-2</c:v>
                </c:pt>
                <c:pt idx="144">
                  <c:v>1.1764705882352941E-2</c:v>
                </c:pt>
                <c:pt idx="145">
                  <c:v>1.0911925175370226E-2</c:v>
                </c:pt>
                <c:pt idx="146">
                  <c:v>1.6020236087689713E-2</c:v>
                </c:pt>
                <c:pt idx="147">
                  <c:v>9.1623036649214652E-3</c:v>
                </c:pt>
                <c:pt idx="148">
                  <c:v>1.1363636363636364E-2</c:v>
                </c:pt>
                <c:pt idx="149">
                  <c:v>1.5695067264573991E-2</c:v>
                </c:pt>
                <c:pt idx="150">
                  <c:v>1.5873015873015872E-2</c:v>
                </c:pt>
                <c:pt idx="151">
                  <c:v>1.2974976830398516E-2</c:v>
                </c:pt>
                <c:pt idx="152">
                  <c:v>1.283987915407855E-2</c:v>
                </c:pt>
                <c:pt idx="153">
                  <c:v>1.2829650748396294E-2</c:v>
                </c:pt>
                <c:pt idx="154">
                  <c:v>2.3290758827948909E-2</c:v>
                </c:pt>
                <c:pt idx="155">
                  <c:v>1.5251442704039572E-2</c:v>
                </c:pt>
                <c:pt idx="156">
                  <c:v>2.0224719101123594E-2</c:v>
                </c:pt>
                <c:pt idx="157">
                  <c:v>1.4437689969604863E-2</c:v>
                </c:pt>
                <c:pt idx="158">
                  <c:v>1.3093289689034371E-2</c:v>
                </c:pt>
                <c:pt idx="159">
                  <c:v>1.0526315789473684E-2</c:v>
                </c:pt>
                <c:pt idx="160">
                  <c:v>1.3924703455389376E-2</c:v>
                </c:pt>
                <c:pt idx="161">
                  <c:v>1.8166089965397925E-2</c:v>
                </c:pt>
                <c:pt idx="162">
                  <c:v>1.4164305949008499E-2</c:v>
                </c:pt>
                <c:pt idx="163">
                  <c:v>1.3368983957219251E-2</c:v>
                </c:pt>
                <c:pt idx="164">
                  <c:v>1.2259194395796848E-2</c:v>
                </c:pt>
                <c:pt idx="165">
                  <c:v>1.2200435729847494E-2</c:v>
                </c:pt>
                <c:pt idx="166">
                  <c:v>1.0403120936280884E-2</c:v>
                </c:pt>
                <c:pt idx="167">
                  <c:v>7.8451882845188281E-3</c:v>
                </c:pt>
                <c:pt idx="168">
                  <c:v>1.0338885697874785E-2</c:v>
                </c:pt>
                <c:pt idx="169">
                  <c:v>1.0875787063537493E-2</c:v>
                </c:pt>
                <c:pt idx="170">
                  <c:v>1.2089810017271158E-2</c:v>
                </c:pt>
                <c:pt idx="171">
                  <c:v>1.2129380053908356E-2</c:v>
                </c:pt>
                <c:pt idx="172">
                  <c:v>1.2505789717461788E-2</c:v>
                </c:pt>
                <c:pt idx="173">
                  <c:v>9.4185094185094183E-3</c:v>
                </c:pt>
                <c:pt idx="174">
                  <c:v>1.416579223504722E-2</c:v>
                </c:pt>
                <c:pt idx="175">
                  <c:v>1.1991657977059436E-2</c:v>
                </c:pt>
                <c:pt idx="176">
                  <c:v>1.6685205784204672E-2</c:v>
                </c:pt>
                <c:pt idx="177">
                  <c:v>1.5586034912718205E-2</c:v>
                </c:pt>
                <c:pt idx="178">
                  <c:v>1.2898845892735914E-2</c:v>
                </c:pt>
                <c:pt idx="179">
                  <c:v>1.4392630972941854E-2</c:v>
                </c:pt>
                <c:pt idx="180">
                  <c:v>1.4178482068390326E-2</c:v>
                </c:pt>
                <c:pt idx="181">
                  <c:v>1.4354066985645933E-2</c:v>
                </c:pt>
                <c:pt idx="182">
                  <c:v>1.7403915881073241E-2</c:v>
                </c:pt>
                <c:pt idx="183">
                  <c:v>2.0871143375680582E-2</c:v>
                </c:pt>
                <c:pt idx="184">
                  <c:v>1.4630577907827359E-2</c:v>
                </c:pt>
                <c:pt idx="185">
                  <c:v>1.2448132780082987E-2</c:v>
                </c:pt>
                <c:pt idx="186">
                  <c:v>2.0052310374891021E-2</c:v>
                </c:pt>
                <c:pt idx="187">
                  <c:v>1.7306245297215951E-2</c:v>
                </c:pt>
                <c:pt idx="188">
                  <c:v>1.2977099236641221E-2</c:v>
                </c:pt>
                <c:pt idx="189">
                  <c:v>1.5827338129496403E-2</c:v>
                </c:pt>
                <c:pt idx="190">
                  <c:v>2.665589660743134E-2</c:v>
                </c:pt>
                <c:pt idx="191">
                  <c:v>2.3712737127371274E-2</c:v>
                </c:pt>
                <c:pt idx="192">
                  <c:v>2.0175438596491228E-2</c:v>
                </c:pt>
                <c:pt idx="193">
                  <c:v>1.6494845360824743E-2</c:v>
                </c:pt>
                <c:pt idx="194">
                  <c:v>2.1314387211367674E-2</c:v>
                </c:pt>
                <c:pt idx="195">
                  <c:v>2.5190839694656488E-2</c:v>
                </c:pt>
                <c:pt idx="196">
                  <c:v>1.4452856159669649E-2</c:v>
                </c:pt>
                <c:pt idx="197">
                  <c:v>1.3856812933025405E-2</c:v>
                </c:pt>
                <c:pt idx="198">
                  <c:v>2.0675396278428671E-2</c:v>
                </c:pt>
                <c:pt idx="199">
                  <c:v>2.3224043715846996E-2</c:v>
                </c:pt>
                <c:pt idx="200">
                  <c:v>2.0538243626062325E-2</c:v>
                </c:pt>
                <c:pt idx="201">
                  <c:v>1.6315431679129844E-2</c:v>
                </c:pt>
                <c:pt idx="202">
                  <c:v>2.5239338555265448E-2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1-4561-B233-C2F0E463104B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TransactionActivity!$N$98:$N$300</c:f>
              <c:numCache>
                <c:formatCode>m/d/yyyy</c:formatCode>
                <c:ptCount val="203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</c:numCache>
            </c:numRef>
          </c:cat>
          <c:val>
            <c:numRef>
              <c:f>TransactionActivity!$X$98:$X$300</c:f>
              <c:numCache>
                <c:formatCode>0.00%</c:formatCode>
                <c:ptCount val="203"/>
                <c:pt idx="0">
                  <c:v>2.8050490883590462E-3</c:v>
                </c:pt>
                <c:pt idx="1">
                  <c:v>4.7999999999999996E-3</c:v>
                </c:pt>
                <c:pt idx="2">
                  <c:v>4.5317220543806651E-3</c:v>
                </c:pt>
                <c:pt idx="3">
                  <c:v>6.3391442155309036E-3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9.538950715421303E-3</c:v>
                </c:pt>
                <c:pt idx="8">
                  <c:v>6.5897858319604614E-3</c:v>
                </c:pt>
                <c:pt idx="9">
                  <c:v>8.8339222614840993E-3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1.3736263736263736E-2</c:v>
                </c:pt>
                <c:pt idx="14">
                  <c:v>4.2352941176470586E-2</c:v>
                </c:pt>
                <c:pt idx="15">
                  <c:v>2.8776978417266189E-2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2.8169014084507043E-2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6.0085836909871244E-2</c:v>
                </c:pt>
                <c:pt idx="23">
                  <c:v>5.9113300492610835E-2</c:v>
                </c:pt>
                <c:pt idx="24">
                  <c:v>3.8854805725971372E-2</c:v>
                </c:pt>
                <c:pt idx="25">
                  <c:v>4.1407867494824016E-2</c:v>
                </c:pt>
                <c:pt idx="26">
                  <c:v>5.1437216338880487E-2</c:v>
                </c:pt>
                <c:pt idx="27">
                  <c:v>5.0822122571001493E-2</c:v>
                </c:pt>
                <c:pt idx="28">
                  <c:v>4.8359240069084632E-2</c:v>
                </c:pt>
                <c:pt idx="29">
                  <c:v>5.4333764553686936E-2</c:v>
                </c:pt>
                <c:pt idx="30">
                  <c:v>6.0561299852289516E-2</c:v>
                </c:pt>
                <c:pt idx="31">
                  <c:v>4.7965116279069769E-2</c:v>
                </c:pt>
                <c:pt idx="32">
                  <c:v>5.1724137931034482E-2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5.4545454545454543E-2</c:v>
                </c:pt>
                <c:pt idx="36">
                  <c:v>6.1514195583596214E-2</c:v>
                </c:pt>
                <c:pt idx="37">
                  <c:v>6.3311688311688305E-2</c:v>
                </c:pt>
                <c:pt idx="38">
                  <c:v>7.4866310160427801E-2</c:v>
                </c:pt>
                <c:pt idx="39">
                  <c:v>6.8104426787741201E-2</c:v>
                </c:pt>
                <c:pt idx="40">
                  <c:v>6.3157894736842107E-2</c:v>
                </c:pt>
                <c:pt idx="41">
                  <c:v>6.7101584342963649E-2</c:v>
                </c:pt>
                <c:pt idx="42">
                  <c:v>5.9564719358533788E-2</c:v>
                </c:pt>
                <c:pt idx="43">
                  <c:v>5.6338028169014086E-2</c:v>
                </c:pt>
                <c:pt idx="44">
                  <c:v>5.8887677208287893E-2</c:v>
                </c:pt>
                <c:pt idx="45">
                  <c:v>6.2953995157384993E-2</c:v>
                </c:pt>
                <c:pt idx="46">
                  <c:v>3.9615846338535411E-2</c:v>
                </c:pt>
                <c:pt idx="47">
                  <c:v>4.8411497730711045E-2</c:v>
                </c:pt>
                <c:pt idx="48">
                  <c:v>3.591160220994475E-2</c:v>
                </c:pt>
                <c:pt idx="49">
                  <c:v>5.4502369668246446E-2</c:v>
                </c:pt>
                <c:pt idx="50">
                  <c:v>4.2474607571560477E-2</c:v>
                </c:pt>
                <c:pt idx="51">
                  <c:v>5.5319148936170209E-2</c:v>
                </c:pt>
                <c:pt idx="52">
                  <c:v>4.9239033124440466E-2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3.9024390243902439E-2</c:v>
                </c:pt>
                <c:pt idx="57">
                  <c:v>3.7168141592920353E-2</c:v>
                </c:pt>
                <c:pt idx="58">
                  <c:v>4.8821548821548821E-2</c:v>
                </c:pt>
                <c:pt idx="59">
                  <c:v>3.5200793257312839E-2</c:v>
                </c:pt>
                <c:pt idx="60">
                  <c:v>4.7453703703703706E-2</c:v>
                </c:pt>
                <c:pt idx="61">
                  <c:v>3.5885167464114832E-2</c:v>
                </c:pt>
                <c:pt idx="62">
                  <c:v>2.8949545078577336E-2</c:v>
                </c:pt>
                <c:pt idx="63">
                  <c:v>3.130148270181219E-2</c:v>
                </c:pt>
                <c:pt idx="64">
                  <c:v>3.4702549575070823E-2</c:v>
                </c:pt>
                <c:pt idx="65">
                  <c:v>3.3287101248266296E-2</c:v>
                </c:pt>
                <c:pt idx="66">
                  <c:v>3.4866468842729974E-2</c:v>
                </c:pt>
                <c:pt idx="67">
                  <c:v>3.0324400564174896E-2</c:v>
                </c:pt>
                <c:pt idx="68">
                  <c:v>2.6113671274961597E-2</c:v>
                </c:pt>
                <c:pt idx="69">
                  <c:v>2.4079320113314446E-2</c:v>
                </c:pt>
                <c:pt idx="70">
                  <c:v>3.8869257950530034E-2</c:v>
                </c:pt>
                <c:pt idx="71">
                  <c:v>4.0387722132471729E-2</c:v>
                </c:pt>
                <c:pt idx="72">
                  <c:v>2.7868852459016394E-2</c:v>
                </c:pt>
                <c:pt idx="73">
                  <c:v>2.3978685612788632E-2</c:v>
                </c:pt>
                <c:pt idx="74">
                  <c:v>2.5801407349491792E-2</c:v>
                </c:pt>
                <c:pt idx="75">
                  <c:v>1.9409937888198756E-2</c:v>
                </c:pt>
                <c:pt idx="76">
                  <c:v>3.4217877094972066E-2</c:v>
                </c:pt>
                <c:pt idx="77">
                  <c:v>2.0370370370370372E-2</c:v>
                </c:pt>
                <c:pt idx="78">
                  <c:v>2.0652898067954697E-2</c:v>
                </c:pt>
                <c:pt idx="79">
                  <c:v>1.1838440111420613E-2</c:v>
                </c:pt>
                <c:pt idx="80">
                  <c:v>1.6689847009735744E-2</c:v>
                </c:pt>
                <c:pt idx="81">
                  <c:v>1.6497461928934011E-2</c:v>
                </c:pt>
                <c:pt idx="82">
                  <c:v>1.3076923076923076E-2</c:v>
                </c:pt>
                <c:pt idx="83">
                  <c:v>1.9397651863195507E-2</c:v>
                </c:pt>
                <c:pt idx="84">
                  <c:v>1.5748031496062992E-2</c:v>
                </c:pt>
                <c:pt idx="85">
                  <c:v>1.04E-2</c:v>
                </c:pt>
                <c:pt idx="86">
                  <c:v>1.4745308310991957E-2</c:v>
                </c:pt>
                <c:pt idx="87">
                  <c:v>1.4492753623188406E-2</c:v>
                </c:pt>
                <c:pt idx="88">
                  <c:v>1.3995801259622114E-2</c:v>
                </c:pt>
                <c:pt idx="89">
                  <c:v>1.3157894736842105E-2</c:v>
                </c:pt>
                <c:pt idx="90">
                  <c:v>1.3569321533923304E-2</c:v>
                </c:pt>
                <c:pt idx="91">
                  <c:v>1.4305177111716621E-2</c:v>
                </c:pt>
                <c:pt idx="92">
                  <c:v>1.227390180878553E-2</c:v>
                </c:pt>
                <c:pt idx="93">
                  <c:v>1.2187690432663011E-2</c:v>
                </c:pt>
                <c:pt idx="94">
                  <c:v>1.5561569688768605E-2</c:v>
                </c:pt>
                <c:pt idx="95">
                  <c:v>1.4130946773433821E-2</c:v>
                </c:pt>
                <c:pt idx="96">
                  <c:v>9.5307917888563052E-3</c:v>
                </c:pt>
                <c:pt idx="97">
                  <c:v>8.2028337061894104E-3</c:v>
                </c:pt>
                <c:pt idx="98">
                  <c:v>1.1791128579449747E-2</c:v>
                </c:pt>
                <c:pt idx="99">
                  <c:v>6.962025316455696E-3</c:v>
                </c:pt>
                <c:pt idx="100">
                  <c:v>1.3797240551889621E-2</c:v>
                </c:pt>
                <c:pt idx="101">
                  <c:v>1.2111637704054766E-2</c:v>
                </c:pt>
                <c:pt idx="102">
                  <c:v>1.1764705882352941E-2</c:v>
                </c:pt>
                <c:pt idx="103">
                  <c:v>8.5889570552147246E-3</c:v>
                </c:pt>
                <c:pt idx="104">
                  <c:v>1.4545454545454545E-2</c:v>
                </c:pt>
                <c:pt idx="105">
                  <c:v>1.2717536813922356E-2</c:v>
                </c:pt>
                <c:pt idx="106">
                  <c:v>1.0638297872340425E-2</c:v>
                </c:pt>
                <c:pt idx="107">
                  <c:v>1.0596765197992191E-2</c:v>
                </c:pt>
                <c:pt idx="108">
                  <c:v>1.1267605633802818E-2</c:v>
                </c:pt>
                <c:pt idx="109">
                  <c:v>8.4269662921348312E-3</c:v>
                </c:pt>
                <c:pt idx="110">
                  <c:v>9.3659942363112387E-3</c:v>
                </c:pt>
                <c:pt idx="111">
                  <c:v>9.3749999999999997E-3</c:v>
                </c:pt>
                <c:pt idx="112">
                  <c:v>1.3262599469496022E-2</c:v>
                </c:pt>
                <c:pt idx="113">
                  <c:v>1.789549033643522E-2</c:v>
                </c:pt>
                <c:pt idx="114">
                  <c:v>9.883198562443846E-3</c:v>
                </c:pt>
                <c:pt idx="115">
                  <c:v>1.4251781472684086E-2</c:v>
                </c:pt>
                <c:pt idx="116">
                  <c:v>1.1206896551724138E-2</c:v>
                </c:pt>
                <c:pt idx="117">
                  <c:v>1.088646967340591E-2</c:v>
                </c:pt>
                <c:pt idx="118">
                  <c:v>1.5859766277128547E-2</c:v>
                </c:pt>
                <c:pt idx="119">
                  <c:v>1.1949215832710979E-2</c:v>
                </c:pt>
                <c:pt idx="120">
                  <c:v>1.0887772194304857E-2</c:v>
                </c:pt>
                <c:pt idx="121">
                  <c:v>1.0121457489878543E-2</c:v>
                </c:pt>
                <c:pt idx="122">
                  <c:v>8.7976539589442824E-3</c:v>
                </c:pt>
                <c:pt idx="123">
                  <c:v>8.8919288645690833E-3</c:v>
                </c:pt>
                <c:pt idx="124">
                  <c:v>1.0276172125883108E-2</c:v>
                </c:pt>
                <c:pt idx="125">
                  <c:v>1.355713363460297E-2</c:v>
                </c:pt>
                <c:pt idx="126">
                  <c:v>9.2198581560283682E-3</c:v>
                </c:pt>
                <c:pt idx="127">
                  <c:v>1.1904761904761904E-2</c:v>
                </c:pt>
                <c:pt idx="128">
                  <c:v>8.9649551752241236E-3</c:v>
                </c:pt>
                <c:pt idx="129">
                  <c:v>9.485094850948509E-3</c:v>
                </c:pt>
                <c:pt idx="130">
                  <c:v>1.2611275964391691E-2</c:v>
                </c:pt>
                <c:pt idx="131">
                  <c:v>7.3126142595978062E-3</c:v>
                </c:pt>
                <c:pt idx="132">
                  <c:v>9.5617529880478083E-3</c:v>
                </c:pt>
                <c:pt idx="133">
                  <c:v>9.1827364554637279E-3</c:v>
                </c:pt>
                <c:pt idx="134">
                  <c:v>6.9337442218798152E-3</c:v>
                </c:pt>
                <c:pt idx="135">
                  <c:v>6.8027210884353739E-3</c:v>
                </c:pt>
                <c:pt idx="136">
                  <c:v>1.0554089709762533E-2</c:v>
                </c:pt>
                <c:pt idx="137">
                  <c:v>4.7879616963064295E-3</c:v>
                </c:pt>
                <c:pt idx="138">
                  <c:v>6.8306010928961746E-3</c:v>
                </c:pt>
                <c:pt idx="139">
                  <c:v>5.8365758754863814E-3</c:v>
                </c:pt>
                <c:pt idx="140">
                  <c:v>6.2500000000000003E-3</c:v>
                </c:pt>
                <c:pt idx="141">
                  <c:v>4.1991601679664068E-3</c:v>
                </c:pt>
                <c:pt idx="142">
                  <c:v>4.2523033309709423E-3</c:v>
                </c:pt>
                <c:pt idx="143">
                  <c:v>6.1506919528446953E-3</c:v>
                </c:pt>
                <c:pt idx="144">
                  <c:v>3.2679738562091504E-3</c:v>
                </c:pt>
                <c:pt idx="145">
                  <c:v>6.2353858144972721E-3</c:v>
                </c:pt>
                <c:pt idx="146">
                  <c:v>4.2158516020236085E-3</c:v>
                </c:pt>
                <c:pt idx="147">
                  <c:v>3.9267015706806281E-3</c:v>
                </c:pt>
                <c:pt idx="148">
                  <c:v>8.5227272727272721E-3</c:v>
                </c:pt>
                <c:pt idx="149">
                  <c:v>8.9686098654708519E-3</c:v>
                </c:pt>
                <c:pt idx="150">
                  <c:v>7.4696545284780582E-3</c:v>
                </c:pt>
                <c:pt idx="151">
                  <c:v>3.7071362372567192E-3</c:v>
                </c:pt>
                <c:pt idx="152">
                  <c:v>5.287009063444109E-3</c:v>
                </c:pt>
                <c:pt idx="153">
                  <c:v>6.4148253741981472E-3</c:v>
                </c:pt>
                <c:pt idx="154">
                  <c:v>3.7565740045078888E-3</c:v>
                </c:pt>
                <c:pt idx="155">
                  <c:v>6.5952184666117067E-3</c:v>
                </c:pt>
                <c:pt idx="156">
                  <c:v>5.2434456928838954E-3</c:v>
                </c:pt>
                <c:pt idx="157">
                  <c:v>1.5197568389057751E-3</c:v>
                </c:pt>
                <c:pt idx="158">
                  <c:v>6.5466448445171853E-3</c:v>
                </c:pt>
                <c:pt idx="159">
                  <c:v>5.263157894736842E-3</c:v>
                </c:pt>
                <c:pt idx="160">
                  <c:v>3.6101083032490976E-3</c:v>
                </c:pt>
                <c:pt idx="161">
                  <c:v>3.027681660899654E-3</c:v>
                </c:pt>
                <c:pt idx="162">
                  <c:v>5.6657223796033997E-3</c:v>
                </c:pt>
                <c:pt idx="163">
                  <c:v>4.4563279857397506E-3</c:v>
                </c:pt>
                <c:pt idx="164">
                  <c:v>3.9404553415061296E-3</c:v>
                </c:pt>
                <c:pt idx="165">
                  <c:v>3.4858387799564269E-3</c:v>
                </c:pt>
                <c:pt idx="166">
                  <c:v>2.6007802340702211E-3</c:v>
                </c:pt>
                <c:pt idx="167">
                  <c:v>5.2301255230125521E-3</c:v>
                </c:pt>
                <c:pt idx="168">
                  <c:v>4.595060310166571E-3</c:v>
                </c:pt>
                <c:pt idx="169">
                  <c:v>5.1516886090440753E-3</c:v>
                </c:pt>
                <c:pt idx="170">
                  <c:v>6.044905008635579E-3</c:v>
                </c:pt>
                <c:pt idx="171">
                  <c:v>4.4923629829290209E-3</c:v>
                </c:pt>
                <c:pt idx="172">
                  <c:v>4.1685965724872626E-3</c:v>
                </c:pt>
                <c:pt idx="173">
                  <c:v>4.5045045045045045E-3</c:v>
                </c:pt>
                <c:pt idx="174">
                  <c:v>4.1972717733473244E-3</c:v>
                </c:pt>
                <c:pt idx="175">
                  <c:v>4.1710114702815434E-3</c:v>
                </c:pt>
                <c:pt idx="176">
                  <c:v>7.7864293659621799E-3</c:v>
                </c:pt>
                <c:pt idx="177">
                  <c:v>7.481296758104738E-3</c:v>
                </c:pt>
                <c:pt idx="178">
                  <c:v>8.8255261371350986E-3</c:v>
                </c:pt>
                <c:pt idx="179">
                  <c:v>8.6355785837651123E-3</c:v>
                </c:pt>
                <c:pt idx="180">
                  <c:v>7.5062552126772307E-3</c:v>
                </c:pt>
                <c:pt idx="181">
                  <c:v>6.6985645933014355E-3</c:v>
                </c:pt>
                <c:pt idx="182">
                  <c:v>7.251631617113851E-3</c:v>
                </c:pt>
                <c:pt idx="183">
                  <c:v>4.5372050816696917E-3</c:v>
                </c:pt>
                <c:pt idx="184">
                  <c:v>2.926115581565472E-3</c:v>
                </c:pt>
                <c:pt idx="185">
                  <c:v>1.1065006915629323E-2</c:v>
                </c:pt>
                <c:pt idx="186">
                  <c:v>7.8465562336530077E-3</c:v>
                </c:pt>
                <c:pt idx="187">
                  <c:v>5.2671181339352894E-3</c:v>
                </c:pt>
                <c:pt idx="188">
                  <c:v>9.9236641221374048E-3</c:v>
                </c:pt>
                <c:pt idx="189">
                  <c:v>1.1510791366906475E-2</c:v>
                </c:pt>
                <c:pt idx="190">
                  <c:v>8.8852988691437811E-3</c:v>
                </c:pt>
                <c:pt idx="191">
                  <c:v>1.6260162601626018E-2</c:v>
                </c:pt>
                <c:pt idx="192">
                  <c:v>1.1403508771929825E-2</c:v>
                </c:pt>
                <c:pt idx="193">
                  <c:v>8.2474226804123713E-3</c:v>
                </c:pt>
                <c:pt idx="194">
                  <c:v>1.4209591474245116E-2</c:v>
                </c:pt>
                <c:pt idx="195">
                  <c:v>1.1450381679389313E-2</c:v>
                </c:pt>
                <c:pt idx="196">
                  <c:v>9.635237439779766E-3</c:v>
                </c:pt>
                <c:pt idx="197">
                  <c:v>1.7705927636643571E-2</c:v>
                </c:pt>
                <c:pt idx="198">
                  <c:v>9.6485182632667123E-3</c:v>
                </c:pt>
                <c:pt idx="199">
                  <c:v>6.8306010928961746E-3</c:v>
                </c:pt>
                <c:pt idx="200">
                  <c:v>1.6288951841359773E-2</c:v>
                </c:pt>
                <c:pt idx="201">
                  <c:v>1.0197144799456152E-2</c:v>
                </c:pt>
                <c:pt idx="202">
                  <c:v>1.5665796344647518E-2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1-4561-B233-C2F0E463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62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36364204474440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TransactionActivity!$N$2:$N$300</c:f>
              <c:numCache>
                <c:formatCode>m/d/yyyy</c:formatCode>
                <c:ptCount val="29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</c:numCache>
            </c:numRef>
          </c:cat>
          <c:val>
            <c:numRef>
              <c:f>TransactionActivity!$S$2:$S$300</c:f>
              <c:numCache>
                <c:formatCode>"$"#,##0</c:formatCode>
                <c:ptCount val="299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460727450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502113420</c:v>
                </c:pt>
                <c:pt idx="10">
                  <c:v>1333838612</c:v>
                </c:pt>
                <c:pt idx="11">
                  <c:v>1707986856</c:v>
                </c:pt>
                <c:pt idx="12">
                  <c:v>838779465</c:v>
                </c:pt>
                <c:pt idx="13">
                  <c:v>503227265</c:v>
                </c:pt>
                <c:pt idx="14">
                  <c:v>535959040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357657020</c:v>
                </c:pt>
                <c:pt idx="26">
                  <c:v>662942256</c:v>
                </c:pt>
                <c:pt idx="27">
                  <c:v>380774125</c:v>
                </c:pt>
                <c:pt idx="28">
                  <c:v>835738933</c:v>
                </c:pt>
                <c:pt idx="29">
                  <c:v>1067136117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894114033</c:v>
                </c:pt>
                <c:pt idx="34">
                  <c:v>885371948</c:v>
                </c:pt>
                <c:pt idx="35">
                  <c:v>1841826076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919676277</c:v>
                </c:pt>
                <c:pt idx="39">
                  <c:v>1235998374</c:v>
                </c:pt>
                <c:pt idx="40">
                  <c:v>1502743933</c:v>
                </c:pt>
                <c:pt idx="41">
                  <c:v>1220838520</c:v>
                </c:pt>
                <c:pt idx="42">
                  <c:v>1560107380</c:v>
                </c:pt>
                <c:pt idx="43">
                  <c:v>1646402943</c:v>
                </c:pt>
                <c:pt idx="44">
                  <c:v>1508764438</c:v>
                </c:pt>
                <c:pt idx="45">
                  <c:v>1481603541</c:v>
                </c:pt>
                <c:pt idx="46">
                  <c:v>1003206043</c:v>
                </c:pt>
                <c:pt idx="47">
                  <c:v>4139287897</c:v>
                </c:pt>
                <c:pt idx="48">
                  <c:v>1196809658</c:v>
                </c:pt>
                <c:pt idx="49">
                  <c:v>1603677596</c:v>
                </c:pt>
                <c:pt idx="50">
                  <c:v>1773180414</c:v>
                </c:pt>
                <c:pt idx="51">
                  <c:v>2751123185</c:v>
                </c:pt>
                <c:pt idx="52">
                  <c:v>1678303977</c:v>
                </c:pt>
                <c:pt idx="53">
                  <c:v>2298727197</c:v>
                </c:pt>
                <c:pt idx="54">
                  <c:v>2347430392</c:v>
                </c:pt>
                <c:pt idx="55">
                  <c:v>3408445540</c:v>
                </c:pt>
                <c:pt idx="56">
                  <c:v>3049758248</c:v>
                </c:pt>
                <c:pt idx="57">
                  <c:v>2812388966</c:v>
                </c:pt>
                <c:pt idx="58">
                  <c:v>2541025911</c:v>
                </c:pt>
                <c:pt idx="59">
                  <c:v>4653921767</c:v>
                </c:pt>
                <c:pt idx="60">
                  <c:v>2632945902</c:v>
                </c:pt>
                <c:pt idx="61">
                  <c:v>2221277353</c:v>
                </c:pt>
                <c:pt idx="62">
                  <c:v>3042443046</c:v>
                </c:pt>
                <c:pt idx="63">
                  <c:v>3619122823</c:v>
                </c:pt>
                <c:pt idx="64">
                  <c:v>3802592545</c:v>
                </c:pt>
                <c:pt idx="65">
                  <c:v>3720138598</c:v>
                </c:pt>
                <c:pt idx="66">
                  <c:v>4333538235</c:v>
                </c:pt>
                <c:pt idx="67">
                  <c:v>4124736191</c:v>
                </c:pt>
                <c:pt idx="68">
                  <c:v>6483245095</c:v>
                </c:pt>
                <c:pt idx="69">
                  <c:v>3934637451</c:v>
                </c:pt>
                <c:pt idx="70">
                  <c:v>5224019716</c:v>
                </c:pt>
                <c:pt idx="71">
                  <c:v>5994297007</c:v>
                </c:pt>
                <c:pt idx="72">
                  <c:v>3964819726</c:v>
                </c:pt>
                <c:pt idx="73">
                  <c:v>3383861287</c:v>
                </c:pt>
                <c:pt idx="74">
                  <c:v>4706315328</c:v>
                </c:pt>
                <c:pt idx="75">
                  <c:v>4667293324</c:v>
                </c:pt>
                <c:pt idx="76">
                  <c:v>3571627567</c:v>
                </c:pt>
                <c:pt idx="77">
                  <c:v>5290868525</c:v>
                </c:pt>
                <c:pt idx="78">
                  <c:v>3692254718</c:v>
                </c:pt>
                <c:pt idx="79">
                  <c:v>5300163114</c:v>
                </c:pt>
                <c:pt idx="80">
                  <c:v>6083651079</c:v>
                </c:pt>
                <c:pt idx="81">
                  <c:v>3093616999</c:v>
                </c:pt>
                <c:pt idx="82">
                  <c:v>3794614442</c:v>
                </c:pt>
                <c:pt idx="83">
                  <c:v>7484206733</c:v>
                </c:pt>
                <c:pt idx="84">
                  <c:v>6123012271</c:v>
                </c:pt>
                <c:pt idx="85">
                  <c:v>3615477717</c:v>
                </c:pt>
                <c:pt idx="86">
                  <c:v>5019434754</c:v>
                </c:pt>
                <c:pt idx="87">
                  <c:v>4452538915</c:v>
                </c:pt>
                <c:pt idx="88">
                  <c:v>5427021967</c:v>
                </c:pt>
                <c:pt idx="89">
                  <c:v>6269795252</c:v>
                </c:pt>
                <c:pt idx="90">
                  <c:v>5603655103</c:v>
                </c:pt>
                <c:pt idx="91">
                  <c:v>5470247880</c:v>
                </c:pt>
                <c:pt idx="92">
                  <c:v>3821565947</c:v>
                </c:pt>
                <c:pt idx="93">
                  <c:v>3177420775</c:v>
                </c:pt>
                <c:pt idx="94">
                  <c:v>3137530980</c:v>
                </c:pt>
                <c:pt idx="95">
                  <c:v>5690600061</c:v>
                </c:pt>
                <c:pt idx="96">
                  <c:v>2032698538</c:v>
                </c:pt>
                <c:pt idx="97">
                  <c:v>2087953423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1920888187</c:v>
                </c:pt>
                <c:pt idx="101">
                  <c:v>5174752363</c:v>
                </c:pt>
                <c:pt idx="102">
                  <c:v>1853809667</c:v>
                </c:pt>
                <c:pt idx="103">
                  <c:v>1731968915</c:v>
                </c:pt>
                <c:pt idx="104">
                  <c:v>2086795797</c:v>
                </c:pt>
                <c:pt idx="105">
                  <c:v>1632693223</c:v>
                </c:pt>
                <c:pt idx="106">
                  <c:v>455469996</c:v>
                </c:pt>
                <c:pt idx="107">
                  <c:v>1478449543</c:v>
                </c:pt>
                <c:pt idx="108">
                  <c:v>644715110</c:v>
                </c:pt>
                <c:pt idx="109">
                  <c:v>719442371</c:v>
                </c:pt>
                <c:pt idx="110">
                  <c:v>803548045</c:v>
                </c:pt>
                <c:pt idx="111">
                  <c:v>633495751</c:v>
                </c:pt>
                <c:pt idx="112">
                  <c:v>446191042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999062217</c:v>
                </c:pt>
                <c:pt idx="118">
                  <c:v>760258677</c:v>
                </c:pt>
                <c:pt idx="119">
                  <c:v>1914177810</c:v>
                </c:pt>
                <c:pt idx="120">
                  <c:v>885442254</c:v>
                </c:pt>
                <c:pt idx="121">
                  <c:v>1194182649</c:v>
                </c:pt>
                <c:pt idx="122">
                  <c:v>1288120764</c:v>
                </c:pt>
                <c:pt idx="123">
                  <c:v>880391503</c:v>
                </c:pt>
                <c:pt idx="124">
                  <c:v>1540771833</c:v>
                </c:pt>
                <c:pt idx="125">
                  <c:v>2363437023</c:v>
                </c:pt>
                <c:pt idx="126">
                  <c:v>1365737137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2364289275</c:v>
                </c:pt>
                <c:pt idx="130">
                  <c:v>2453119267</c:v>
                </c:pt>
                <c:pt idx="131">
                  <c:v>4276717521</c:v>
                </c:pt>
                <c:pt idx="132">
                  <c:v>1722453837</c:v>
                </c:pt>
                <c:pt idx="133">
                  <c:v>2796521479</c:v>
                </c:pt>
                <c:pt idx="134">
                  <c:v>2033801715</c:v>
                </c:pt>
                <c:pt idx="135">
                  <c:v>2386740854</c:v>
                </c:pt>
                <c:pt idx="136">
                  <c:v>3938746368</c:v>
                </c:pt>
                <c:pt idx="137">
                  <c:v>4130838074</c:v>
                </c:pt>
                <c:pt idx="138">
                  <c:v>3023881781</c:v>
                </c:pt>
                <c:pt idx="139">
                  <c:v>3462633249</c:v>
                </c:pt>
                <c:pt idx="140">
                  <c:v>3537351161</c:v>
                </c:pt>
                <c:pt idx="141">
                  <c:v>3609681419</c:v>
                </c:pt>
                <c:pt idx="142">
                  <c:v>2716884837</c:v>
                </c:pt>
                <c:pt idx="143">
                  <c:v>5500313393</c:v>
                </c:pt>
                <c:pt idx="144">
                  <c:v>2616274237</c:v>
                </c:pt>
                <c:pt idx="145">
                  <c:v>2626471478</c:v>
                </c:pt>
                <c:pt idx="146">
                  <c:v>3662380160</c:v>
                </c:pt>
                <c:pt idx="147">
                  <c:v>2733467831</c:v>
                </c:pt>
                <c:pt idx="148">
                  <c:v>3088658443</c:v>
                </c:pt>
                <c:pt idx="149">
                  <c:v>4106169202</c:v>
                </c:pt>
                <c:pt idx="150">
                  <c:v>3875747916</c:v>
                </c:pt>
                <c:pt idx="151">
                  <c:v>4220838288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4222963677</c:v>
                </c:pt>
                <c:pt idx="155">
                  <c:v>7625156192</c:v>
                </c:pt>
                <c:pt idx="156">
                  <c:v>2457045628</c:v>
                </c:pt>
                <c:pt idx="157">
                  <c:v>1997601470</c:v>
                </c:pt>
                <c:pt idx="158">
                  <c:v>3835185165</c:v>
                </c:pt>
                <c:pt idx="159">
                  <c:v>4256290763</c:v>
                </c:pt>
                <c:pt idx="160">
                  <c:v>4344707375</c:v>
                </c:pt>
                <c:pt idx="161">
                  <c:v>6632963046</c:v>
                </c:pt>
                <c:pt idx="162">
                  <c:v>3958175958</c:v>
                </c:pt>
                <c:pt idx="163">
                  <c:v>4957044656</c:v>
                </c:pt>
                <c:pt idx="164">
                  <c:v>4876370468</c:v>
                </c:pt>
                <c:pt idx="165">
                  <c:v>6764582929</c:v>
                </c:pt>
                <c:pt idx="166">
                  <c:v>4156793265</c:v>
                </c:pt>
                <c:pt idx="167">
                  <c:v>8325764505</c:v>
                </c:pt>
                <c:pt idx="168">
                  <c:v>2817599647</c:v>
                </c:pt>
                <c:pt idx="169">
                  <c:v>3205771061</c:v>
                </c:pt>
                <c:pt idx="170">
                  <c:v>4613593638</c:v>
                </c:pt>
                <c:pt idx="171">
                  <c:v>4185834502</c:v>
                </c:pt>
                <c:pt idx="172">
                  <c:v>5585897115</c:v>
                </c:pt>
                <c:pt idx="173">
                  <c:v>10222752768</c:v>
                </c:pt>
                <c:pt idx="174">
                  <c:v>7253492696</c:v>
                </c:pt>
                <c:pt idx="175">
                  <c:v>6075738069</c:v>
                </c:pt>
                <c:pt idx="176">
                  <c:v>6350532492</c:v>
                </c:pt>
                <c:pt idx="177">
                  <c:v>8162674291</c:v>
                </c:pt>
                <c:pt idx="178">
                  <c:v>6159273892</c:v>
                </c:pt>
                <c:pt idx="179">
                  <c:v>10516911185</c:v>
                </c:pt>
                <c:pt idx="180">
                  <c:v>7016203943</c:v>
                </c:pt>
                <c:pt idx="181">
                  <c:v>5413475569</c:v>
                </c:pt>
                <c:pt idx="182">
                  <c:v>6131385866</c:v>
                </c:pt>
                <c:pt idx="183">
                  <c:v>4901810353</c:v>
                </c:pt>
                <c:pt idx="184">
                  <c:v>8771123008</c:v>
                </c:pt>
                <c:pt idx="185">
                  <c:v>8727255048</c:v>
                </c:pt>
                <c:pt idx="186">
                  <c:v>6426037621</c:v>
                </c:pt>
                <c:pt idx="187">
                  <c:v>8094250783</c:v>
                </c:pt>
                <c:pt idx="188">
                  <c:v>7057651249</c:v>
                </c:pt>
                <c:pt idx="189">
                  <c:v>7868547513</c:v>
                </c:pt>
                <c:pt idx="190">
                  <c:v>5902734167</c:v>
                </c:pt>
                <c:pt idx="191">
                  <c:v>16199323078</c:v>
                </c:pt>
                <c:pt idx="192">
                  <c:v>5802652751</c:v>
                </c:pt>
                <c:pt idx="193">
                  <c:v>5503098082</c:v>
                </c:pt>
                <c:pt idx="194">
                  <c:v>6363660451</c:v>
                </c:pt>
                <c:pt idx="195">
                  <c:v>4579870130</c:v>
                </c:pt>
                <c:pt idx="196">
                  <c:v>5855580263</c:v>
                </c:pt>
                <c:pt idx="197">
                  <c:v>12828294832</c:v>
                </c:pt>
                <c:pt idx="198">
                  <c:v>7943197440</c:v>
                </c:pt>
                <c:pt idx="199">
                  <c:v>8222332598</c:v>
                </c:pt>
                <c:pt idx="200">
                  <c:v>9143083555</c:v>
                </c:pt>
                <c:pt idx="201">
                  <c:v>8388373886</c:v>
                </c:pt>
                <c:pt idx="202">
                  <c:v>9410381931</c:v>
                </c:pt>
                <c:pt idx="203">
                  <c:v>11520326287</c:v>
                </c:pt>
                <c:pt idx="204">
                  <c:v>8016941336</c:v>
                </c:pt>
                <c:pt idx="205">
                  <c:v>5848083618</c:v>
                </c:pt>
                <c:pt idx="206">
                  <c:v>7312627234</c:v>
                </c:pt>
                <c:pt idx="207">
                  <c:v>7103933008</c:v>
                </c:pt>
                <c:pt idx="208">
                  <c:v>6087014750</c:v>
                </c:pt>
                <c:pt idx="209">
                  <c:v>9473481119</c:v>
                </c:pt>
                <c:pt idx="210">
                  <c:v>7339536999</c:v>
                </c:pt>
                <c:pt idx="211">
                  <c:v>7543511601</c:v>
                </c:pt>
                <c:pt idx="212">
                  <c:v>8267777793</c:v>
                </c:pt>
                <c:pt idx="213">
                  <c:v>9214062558</c:v>
                </c:pt>
                <c:pt idx="214">
                  <c:v>8322846421</c:v>
                </c:pt>
                <c:pt idx="215">
                  <c:v>10458194451</c:v>
                </c:pt>
                <c:pt idx="216">
                  <c:v>8201569545</c:v>
                </c:pt>
                <c:pt idx="217">
                  <c:v>6556003925</c:v>
                </c:pt>
                <c:pt idx="218">
                  <c:v>9639971903</c:v>
                </c:pt>
                <c:pt idx="219">
                  <c:v>6309244093</c:v>
                </c:pt>
                <c:pt idx="220">
                  <c:v>7748702567</c:v>
                </c:pt>
                <c:pt idx="221">
                  <c:v>9840763314</c:v>
                </c:pt>
                <c:pt idx="222">
                  <c:v>7977249779</c:v>
                </c:pt>
                <c:pt idx="223">
                  <c:v>10062942480</c:v>
                </c:pt>
                <c:pt idx="224">
                  <c:v>8245368817</c:v>
                </c:pt>
                <c:pt idx="225">
                  <c:v>10496279488</c:v>
                </c:pt>
                <c:pt idx="226">
                  <c:v>10017297816</c:v>
                </c:pt>
                <c:pt idx="227">
                  <c:v>13291258677</c:v>
                </c:pt>
                <c:pt idx="228">
                  <c:v>6313725875</c:v>
                </c:pt>
                <c:pt idx="229">
                  <c:v>6711793901</c:v>
                </c:pt>
                <c:pt idx="230">
                  <c:v>6875938539</c:v>
                </c:pt>
                <c:pt idx="231">
                  <c:v>5533167133</c:v>
                </c:pt>
                <c:pt idx="232">
                  <c:v>9600503869</c:v>
                </c:pt>
                <c:pt idx="233">
                  <c:v>12002413256</c:v>
                </c:pt>
                <c:pt idx="234">
                  <c:v>10129013270</c:v>
                </c:pt>
                <c:pt idx="235">
                  <c:v>9857977806</c:v>
                </c:pt>
                <c:pt idx="236">
                  <c:v>11238570364</c:v>
                </c:pt>
                <c:pt idx="237">
                  <c:v>9569498813</c:v>
                </c:pt>
                <c:pt idx="238">
                  <c:v>9320544017</c:v>
                </c:pt>
                <c:pt idx="239">
                  <c:v>15792330779</c:v>
                </c:pt>
                <c:pt idx="240">
                  <c:v>7933455964</c:v>
                </c:pt>
                <c:pt idx="241">
                  <c:v>7737763169</c:v>
                </c:pt>
                <c:pt idx="242">
                  <c:v>6329338301</c:v>
                </c:pt>
                <c:pt idx="243">
                  <c:v>3669358834</c:v>
                </c:pt>
                <c:pt idx="244">
                  <c:v>2308231738</c:v>
                </c:pt>
                <c:pt idx="245">
                  <c:v>2814646233</c:v>
                </c:pt>
                <c:pt idx="246">
                  <c:v>3216236649</c:v>
                </c:pt>
                <c:pt idx="247">
                  <c:v>2975389161</c:v>
                </c:pt>
                <c:pt idx="248">
                  <c:v>7167547577</c:v>
                </c:pt>
                <c:pt idx="249">
                  <c:v>7450178305</c:v>
                </c:pt>
                <c:pt idx="250">
                  <c:v>6463553196</c:v>
                </c:pt>
                <c:pt idx="251">
                  <c:v>14515613208</c:v>
                </c:pt>
                <c:pt idx="252">
                  <c:v>6561964082</c:v>
                </c:pt>
                <c:pt idx="253">
                  <c:v>4460357545</c:v>
                </c:pt>
                <c:pt idx="254">
                  <c:v>6756264965</c:v>
                </c:pt>
                <c:pt idx="255">
                  <c:v>9008056792</c:v>
                </c:pt>
                <c:pt idx="256">
                  <c:v>7870699452</c:v>
                </c:pt>
                <c:pt idx="257">
                  <c:v>11008880542</c:v>
                </c:pt>
                <c:pt idx="258">
                  <c:v>12145764269</c:v>
                </c:pt>
                <c:pt idx="259">
                  <c:v>13927710703</c:v>
                </c:pt>
                <c:pt idx="260">
                  <c:v>13946433491</c:v>
                </c:pt>
                <c:pt idx="261">
                  <c:v>14245954589</c:v>
                </c:pt>
                <c:pt idx="262">
                  <c:v>13847460495</c:v>
                </c:pt>
                <c:pt idx="263">
                  <c:v>27142618989</c:v>
                </c:pt>
                <c:pt idx="264">
                  <c:v>8814733594</c:v>
                </c:pt>
                <c:pt idx="265">
                  <c:v>8920527565</c:v>
                </c:pt>
                <c:pt idx="266">
                  <c:v>13226636871</c:v>
                </c:pt>
                <c:pt idx="267">
                  <c:v>12072415414</c:v>
                </c:pt>
                <c:pt idx="268">
                  <c:v>12071475780</c:v>
                </c:pt>
                <c:pt idx="269">
                  <c:v>16385749368</c:v>
                </c:pt>
                <c:pt idx="270">
                  <c:v>11185101133</c:v>
                </c:pt>
                <c:pt idx="271">
                  <c:v>9999903860</c:v>
                </c:pt>
                <c:pt idx="272">
                  <c:v>10801589269</c:v>
                </c:pt>
                <c:pt idx="273">
                  <c:v>8210652291</c:v>
                </c:pt>
                <c:pt idx="274">
                  <c:v>7964265041</c:v>
                </c:pt>
                <c:pt idx="275">
                  <c:v>7650794913</c:v>
                </c:pt>
                <c:pt idx="276">
                  <c:v>3401126730</c:v>
                </c:pt>
                <c:pt idx="277">
                  <c:v>2969893314</c:v>
                </c:pt>
                <c:pt idx="278">
                  <c:v>5493571596</c:v>
                </c:pt>
                <c:pt idx="279">
                  <c:v>2999035657</c:v>
                </c:pt>
                <c:pt idx="280">
                  <c:v>3958151452</c:v>
                </c:pt>
                <c:pt idx="281">
                  <c:v>5459891639</c:v>
                </c:pt>
                <c:pt idx="282">
                  <c:v>4782990969</c:v>
                </c:pt>
                <c:pt idx="283">
                  <c:v>6042251398</c:v>
                </c:pt>
                <c:pt idx="284">
                  <c:v>5515119530</c:v>
                </c:pt>
                <c:pt idx="285">
                  <c:v>5497984653</c:v>
                </c:pt>
                <c:pt idx="286">
                  <c:v>3173083315</c:v>
                </c:pt>
                <c:pt idx="287">
                  <c:v>5823816249</c:v>
                </c:pt>
                <c:pt idx="288">
                  <c:v>3204533776</c:v>
                </c:pt>
                <c:pt idx="289">
                  <c:v>3316720208</c:v>
                </c:pt>
                <c:pt idx="290">
                  <c:v>3948834479</c:v>
                </c:pt>
                <c:pt idx="291">
                  <c:v>5194657742</c:v>
                </c:pt>
                <c:pt idx="292">
                  <c:v>5412173931</c:v>
                </c:pt>
                <c:pt idx="293">
                  <c:v>6043085742</c:v>
                </c:pt>
                <c:pt idx="294">
                  <c:v>5582103199</c:v>
                </c:pt>
                <c:pt idx="295">
                  <c:v>5871738292</c:v>
                </c:pt>
                <c:pt idx="296">
                  <c:v>7427352235</c:v>
                </c:pt>
                <c:pt idx="297">
                  <c:v>6969568908</c:v>
                </c:pt>
                <c:pt idx="298">
                  <c:v>5679848846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F-439F-9039-A4655710E567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TransactionActivity!$N$2:$N$300</c:f>
              <c:numCache>
                <c:formatCode>m/d/yyyy</c:formatCode>
                <c:ptCount val="299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</c:numCache>
            </c:numRef>
          </c:cat>
          <c:val>
            <c:numRef>
              <c:f>TransactionActivity!$T$2:$T$300</c:f>
              <c:numCache>
                <c:formatCode>"$"#,##0</c:formatCode>
                <c:ptCount val="299"/>
                <c:pt idx="0">
                  <c:v>249247787</c:v>
                </c:pt>
                <c:pt idx="1">
                  <c:v>180246342</c:v>
                </c:pt>
                <c:pt idx="2">
                  <c:v>266505000</c:v>
                </c:pt>
                <c:pt idx="3">
                  <c:v>233064742</c:v>
                </c:pt>
                <c:pt idx="4">
                  <c:v>257719389</c:v>
                </c:pt>
                <c:pt idx="5">
                  <c:v>338371924</c:v>
                </c:pt>
                <c:pt idx="6">
                  <c:v>270686509</c:v>
                </c:pt>
                <c:pt idx="7">
                  <c:v>320409032</c:v>
                </c:pt>
                <c:pt idx="8">
                  <c:v>270754009</c:v>
                </c:pt>
                <c:pt idx="9">
                  <c:v>265085231</c:v>
                </c:pt>
                <c:pt idx="10">
                  <c:v>223466971</c:v>
                </c:pt>
                <c:pt idx="11">
                  <c:v>367179942</c:v>
                </c:pt>
                <c:pt idx="12">
                  <c:v>377700990</c:v>
                </c:pt>
                <c:pt idx="13">
                  <c:v>278145791</c:v>
                </c:pt>
                <c:pt idx="14">
                  <c:v>368688423</c:v>
                </c:pt>
                <c:pt idx="15">
                  <c:v>323533257</c:v>
                </c:pt>
                <c:pt idx="16">
                  <c:v>463751171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507303591</c:v>
                </c:pt>
                <c:pt idx="20">
                  <c:v>398932842</c:v>
                </c:pt>
                <c:pt idx="21">
                  <c:v>407704143</c:v>
                </c:pt>
                <c:pt idx="22">
                  <c:v>405903547</c:v>
                </c:pt>
                <c:pt idx="23">
                  <c:v>461254106</c:v>
                </c:pt>
                <c:pt idx="24">
                  <c:v>388703901</c:v>
                </c:pt>
                <c:pt idx="25">
                  <c:v>367597539</c:v>
                </c:pt>
                <c:pt idx="26">
                  <c:v>480987484</c:v>
                </c:pt>
                <c:pt idx="27">
                  <c:v>506346667</c:v>
                </c:pt>
                <c:pt idx="28">
                  <c:v>591470413</c:v>
                </c:pt>
                <c:pt idx="29">
                  <c:v>590936495</c:v>
                </c:pt>
                <c:pt idx="30">
                  <c:v>615831717</c:v>
                </c:pt>
                <c:pt idx="31">
                  <c:v>684869160</c:v>
                </c:pt>
                <c:pt idx="32">
                  <c:v>587454537</c:v>
                </c:pt>
                <c:pt idx="33">
                  <c:v>572093958</c:v>
                </c:pt>
                <c:pt idx="34">
                  <c:v>545117203</c:v>
                </c:pt>
                <c:pt idx="35">
                  <c:v>779840162</c:v>
                </c:pt>
                <c:pt idx="36">
                  <c:v>670370755</c:v>
                </c:pt>
                <c:pt idx="37">
                  <c:v>601844016</c:v>
                </c:pt>
                <c:pt idx="38">
                  <c:v>714888773</c:v>
                </c:pt>
                <c:pt idx="39">
                  <c:v>781778061</c:v>
                </c:pt>
                <c:pt idx="40">
                  <c:v>724709829</c:v>
                </c:pt>
                <c:pt idx="41">
                  <c:v>880081788</c:v>
                </c:pt>
                <c:pt idx="42">
                  <c:v>861690520</c:v>
                </c:pt>
                <c:pt idx="43">
                  <c:v>834702062</c:v>
                </c:pt>
                <c:pt idx="44">
                  <c:v>849156217</c:v>
                </c:pt>
                <c:pt idx="45">
                  <c:v>931145741</c:v>
                </c:pt>
                <c:pt idx="46">
                  <c:v>787424608</c:v>
                </c:pt>
                <c:pt idx="47">
                  <c:v>1099410450</c:v>
                </c:pt>
                <c:pt idx="48">
                  <c:v>1093294687</c:v>
                </c:pt>
                <c:pt idx="49">
                  <c:v>834695272</c:v>
                </c:pt>
                <c:pt idx="50">
                  <c:v>1216553325</c:v>
                </c:pt>
                <c:pt idx="51">
                  <c:v>1070321156</c:v>
                </c:pt>
                <c:pt idx="52">
                  <c:v>1024183559</c:v>
                </c:pt>
                <c:pt idx="53">
                  <c:v>1288341226</c:v>
                </c:pt>
                <c:pt idx="54">
                  <c:v>1352477412</c:v>
                </c:pt>
                <c:pt idx="55">
                  <c:v>1296131365</c:v>
                </c:pt>
                <c:pt idx="56">
                  <c:v>1149314756</c:v>
                </c:pt>
                <c:pt idx="57">
                  <c:v>1176229633</c:v>
                </c:pt>
                <c:pt idx="58">
                  <c:v>1423190431</c:v>
                </c:pt>
                <c:pt idx="59">
                  <c:v>1352988121</c:v>
                </c:pt>
                <c:pt idx="60">
                  <c:v>1356925616</c:v>
                </c:pt>
                <c:pt idx="61">
                  <c:v>1191933685</c:v>
                </c:pt>
                <c:pt idx="62">
                  <c:v>1685464966</c:v>
                </c:pt>
                <c:pt idx="63">
                  <c:v>1370868440</c:v>
                </c:pt>
                <c:pt idx="64">
                  <c:v>1405994847</c:v>
                </c:pt>
                <c:pt idx="65">
                  <c:v>2068391657</c:v>
                </c:pt>
                <c:pt idx="66">
                  <c:v>1443816679</c:v>
                </c:pt>
                <c:pt idx="67">
                  <c:v>1524538979</c:v>
                </c:pt>
                <c:pt idx="68">
                  <c:v>1875548817</c:v>
                </c:pt>
                <c:pt idx="69">
                  <c:v>1416031499</c:v>
                </c:pt>
                <c:pt idx="70">
                  <c:v>1766523235</c:v>
                </c:pt>
                <c:pt idx="71">
                  <c:v>1639832496</c:v>
                </c:pt>
                <c:pt idx="72">
                  <c:v>1580468881</c:v>
                </c:pt>
                <c:pt idx="73">
                  <c:v>1352042947</c:v>
                </c:pt>
                <c:pt idx="74">
                  <c:v>1920732459</c:v>
                </c:pt>
                <c:pt idx="75">
                  <c:v>1401436554</c:v>
                </c:pt>
                <c:pt idx="76">
                  <c:v>2004999870</c:v>
                </c:pt>
                <c:pt idx="77">
                  <c:v>2062881413</c:v>
                </c:pt>
                <c:pt idx="78">
                  <c:v>1508199632</c:v>
                </c:pt>
                <c:pt idx="79">
                  <c:v>1657065385</c:v>
                </c:pt>
                <c:pt idx="80">
                  <c:v>1412861439</c:v>
                </c:pt>
                <c:pt idx="81">
                  <c:v>1659064636</c:v>
                </c:pt>
                <c:pt idx="82">
                  <c:v>1461464820</c:v>
                </c:pt>
                <c:pt idx="83">
                  <c:v>1855109226</c:v>
                </c:pt>
                <c:pt idx="84">
                  <c:v>1604347344</c:v>
                </c:pt>
                <c:pt idx="85">
                  <c:v>1659478605</c:v>
                </c:pt>
                <c:pt idx="86">
                  <c:v>1825470610</c:v>
                </c:pt>
                <c:pt idx="87">
                  <c:v>1809990287</c:v>
                </c:pt>
                <c:pt idx="88">
                  <c:v>2232165869</c:v>
                </c:pt>
                <c:pt idx="89">
                  <c:v>1984960242</c:v>
                </c:pt>
                <c:pt idx="90">
                  <c:v>1933898782</c:v>
                </c:pt>
                <c:pt idx="91">
                  <c:v>2134951402</c:v>
                </c:pt>
                <c:pt idx="92">
                  <c:v>1568109372</c:v>
                </c:pt>
                <c:pt idx="93">
                  <c:v>1739625169</c:v>
                </c:pt>
                <c:pt idx="94">
                  <c:v>1588051037</c:v>
                </c:pt>
                <c:pt idx="95">
                  <c:v>1583299863</c:v>
                </c:pt>
                <c:pt idx="96">
                  <c:v>1593054456</c:v>
                </c:pt>
                <c:pt idx="97">
                  <c:v>1335453561</c:v>
                </c:pt>
                <c:pt idx="98">
                  <c:v>1351838172</c:v>
                </c:pt>
                <c:pt idx="99">
                  <c:v>1333444459</c:v>
                </c:pt>
                <c:pt idx="100">
                  <c:v>1299180472</c:v>
                </c:pt>
                <c:pt idx="101">
                  <c:v>1413707691</c:v>
                </c:pt>
                <c:pt idx="102">
                  <c:v>1256390957</c:v>
                </c:pt>
                <c:pt idx="103">
                  <c:v>1136827691</c:v>
                </c:pt>
                <c:pt idx="104">
                  <c:v>1286747620</c:v>
                </c:pt>
                <c:pt idx="105">
                  <c:v>1073895799</c:v>
                </c:pt>
                <c:pt idx="106">
                  <c:v>815238633</c:v>
                </c:pt>
                <c:pt idx="107">
                  <c:v>1171482146</c:v>
                </c:pt>
                <c:pt idx="108">
                  <c:v>550425995</c:v>
                </c:pt>
                <c:pt idx="109">
                  <c:v>564251148</c:v>
                </c:pt>
                <c:pt idx="110">
                  <c:v>1040009340</c:v>
                </c:pt>
                <c:pt idx="111">
                  <c:v>538045436</c:v>
                </c:pt>
                <c:pt idx="112">
                  <c:v>613808847</c:v>
                </c:pt>
                <c:pt idx="113">
                  <c:v>779002002</c:v>
                </c:pt>
                <c:pt idx="114">
                  <c:v>766437869</c:v>
                </c:pt>
                <c:pt idx="115">
                  <c:v>742105523</c:v>
                </c:pt>
                <c:pt idx="116">
                  <c:v>723633588</c:v>
                </c:pt>
                <c:pt idx="117">
                  <c:v>696910265</c:v>
                </c:pt>
                <c:pt idx="118">
                  <c:v>688929012</c:v>
                </c:pt>
                <c:pt idx="119">
                  <c:v>1360991929</c:v>
                </c:pt>
                <c:pt idx="120">
                  <c:v>735965530</c:v>
                </c:pt>
                <c:pt idx="121">
                  <c:v>774580534</c:v>
                </c:pt>
                <c:pt idx="122">
                  <c:v>982219679</c:v>
                </c:pt>
                <c:pt idx="123">
                  <c:v>931524303</c:v>
                </c:pt>
                <c:pt idx="124">
                  <c:v>683414178</c:v>
                </c:pt>
                <c:pt idx="125">
                  <c:v>984884861</c:v>
                </c:pt>
                <c:pt idx="126">
                  <c:v>1063309791</c:v>
                </c:pt>
                <c:pt idx="127">
                  <c:v>929754786</c:v>
                </c:pt>
                <c:pt idx="128">
                  <c:v>977745270</c:v>
                </c:pt>
                <c:pt idx="129">
                  <c:v>959086217</c:v>
                </c:pt>
                <c:pt idx="130">
                  <c:v>1281686770</c:v>
                </c:pt>
                <c:pt idx="131">
                  <c:v>1909847262</c:v>
                </c:pt>
                <c:pt idx="132">
                  <c:v>850183347</c:v>
                </c:pt>
                <c:pt idx="133">
                  <c:v>736143204</c:v>
                </c:pt>
                <c:pt idx="134">
                  <c:v>1274949651</c:v>
                </c:pt>
                <c:pt idx="135">
                  <c:v>1176222297</c:v>
                </c:pt>
                <c:pt idx="136">
                  <c:v>1267275812</c:v>
                </c:pt>
                <c:pt idx="137">
                  <c:v>1526262339</c:v>
                </c:pt>
                <c:pt idx="138">
                  <c:v>1186265815</c:v>
                </c:pt>
                <c:pt idx="139">
                  <c:v>1358421958</c:v>
                </c:pt>
                <c:pt idx="140">
                  <c:v>1301003373</c:v>
                </c:pt>
                <c:pt idx="141">
                  <c:v>1214311754</c:v>
                </c:pt>
                <c:pt idx="142">
                  <c:v>1258247739</c:v>
                </c:pt>
                <c:pt idx="143">
                  <c:v>1874219121</c:v>
                </c:pt>
                <c:pt idx="144">
                  <c:v>1022188618</c:v>
                </c:pt>
                <c:pt idx="145">
                  <c:v>1214628123</c:v>
                </c:pt>
                <c:pt idx="146">
                  <c:v>1601999746</c:v>
                </c:pt>
                <c:pt idx="147">
                  <c:v>1258817410</c:v>
                </c:pt>
                <c:pt idx="148">
                  <c:v>1874032595</c:v>
                </c:pt>
                <c:pt idx="149">
                  <c:v>1732934528</c:v>
                </c:pt>
                <c:pt idx="150">
                  <c:v>1594946176</c:v>
                </c:pt>
                <c:pt idx="151">
                  <c:v>1745241003</c:v>
                </c:pt>
                <c:pt idx="152">
                  <c:v>1464897866</c:v>
                </c:pt>
                <c:pt idx="153">
                  <c:v>1807889758</c:v>
                </c:pt>
                <c:pt idx="154">
                  <c:v>1874336479</c:v>
                </c:pt>
                <c:pt idx="155">
                  <c:v>3679725232</c:v>
                </c:pt>
                <c:pt idx="156">
                  <c:v>1100067959</c:v>
                </c:pt>
                <c:pt idx="157">
                  <c:v>1229373711</c:v>
                </c:pt>
                <c:pt idx="158">
                  <c:v>1776547892</c:v>
                </c:pt>
                <c:pt idx="159">
                  <c:v>1796862333</c:v>
                </c:pt>
                <c:pt idx="160">
                  <c:v>2167700204</c:v>
                </c:pt>
                <c:pt idx="161">
                  <c:v>2543287707</c:v>
                </c:pt>
                <c:pt idx="162">
                  <c:v>2068198734</c:v>
                </c:pt>
                <c:pt idx="163">
                  <c:v>2425403090</c:v>
                </c:pt>
                <c:pt idx="164">
                  <c:v>2174230377</c:v>
                </c:pt>
                <c:pt idx="165">
                  <c:v>2282666227</c:v>
                </c:pt>
                <c:pt idx="166">
                  <c:v>1863077248</c:v>
                </c:pt>
                <c:pt idx="167">
                  <c:v>3214403820</c:v>
                </c:pt>
                <c:pt idx="168">
                  <c:v>2324555120</c:v>
                </c:pt>
                <c:pt idx="169">
                  <c:v>1747745968</c:v>
                </c:pt>
                <c:pt idx="170">
                  <c:v>2187709583</c:v>
                </c:pt>
                <c:pt idx="171">
                  <c:v>2251231423</c:v>
                </c:pt>
                <c:pt idx="172">
                  <c:v>2380662927</c:v>
                </c:pt>
                <c:pt idx="173">
                  <c:v>2928832745</c:v>
                </c:pt>
                <c:pt idx="174">
                  <c:v>2885327469</c:v>
                </c:pt>
                <c:pt idx="175">
                  <c:v>2596604180</c:v>
                </c:pt>
                <c:pt idx="176">
                  <c:v>2564358670</c:v>
                </c:pt>
                <c:pt idx="177">
                  <c:v>2914802601</c:v>
                </c:pt>
                <c:pt idx="178">
                  <c:v>2280231725</c:v>
                </c:pt>
                <c:pt idx="179">
                  <c:v>3578104979</c:v>
                </c:pt>
                <c:pt idx="180">
                  <c:v>4583751292</c:v>
                </c:pt>
                <c:pt idx="181">
                  <c:v>2610802085</c:v>
                </c:pt>
                <c:pt idx="182">
                  <c:v>2857952494</c:v>
                </c:pt>
                <c:pt idx="183">
                  <c:v>2760991729</c:v>
                </c:pt>
                <c:pt idx="184">
                  <c:v>3091838649</c:v>
                </c:pt>
                <c:pt idx="185">
                  <c:v>3787407483</c:v>
                </c:pt>
                <c:pt idx="186">
                  <c:v>3514343879</c:v>
                </c:pt>
                <c:pt idx="187">
                  <c:v>2885250957</c:v>
                </c:pt>
                <c:pt idx="188">
                  <c:v>2938012257</c:v>
                </c:pt>
                <c:pt idx="189">
                  <c:v>3071920236</c:v>
                </c:pt>
                <c:pt idx="190">
                  <c:v>2844000302</c:v>
                </c:pt>
                <c:pt idx="191">
                  <c:v>4143872036</c:v>
                </c:pt>
                <c:pt idx="192">
                  <c:v>2864114897</c:v>
                </c:pt>
                <c:pt idx="193">
                  <c:v>2581622418</c:v>
                </c:pt>
                <c:pt idx="194">
                  <c:v>3452529624</c:v>
                </c:pt>
                <c:pt idx="195">
                  <c:v>3029281597</c:v>
                </c:pt>
                <c:pt idx="196">
                  <c:v>3027008261</c:v>
                </c:pt>
                <c:pt idx="197">
                  <c:v>3639224211</c:v>
                </c:pt>
                <c:pt idx="198">
                  <c:v>2851553657</c:v>
                </c:pt>
                <c:pt idx="199">
                  <c:v>2909807832</c:v>
                </c:pt>
                <c:pt idx="200">
                  <c:v>3283483808</c:v>
                </c:pt>
                <c:pt idx="201">
                  <c:v>2762566039</c:v>
                </c:pt>
                <c:pt idx="202">
                  <c:v>2947855688</c:v>
                </c:pt>
                <c:pt idx="203">
                  <c:v>3300411439</c:v>
                </c:pt>
                <c:pt idx="204">
                  <c:v>3068198077</c:v>
                </c:pt>
                <c:pt idx="205">
                  <c:v>2128615110</c:v>
                </c:pt>
                <c:pt idx="206">
                  <c:v>2860904070</c:v>
                </c:pt>
                <c:pt idx="207">
                  <c:v>2170087150</c:v>
                </c:pt>
                <c:pt idx="208">
                  <c:v>2978846347</c:v>
                </c:pt>
                <c:pt idx="209">
                  <c:v>3784763661</c:v>
                </c:pt>
                <c:pt idx="210">
                  <c:v>2849524584</c:v>
                </c:pt>
                <c:pt idx="211">
                  <c:v>3560666301</c:v>
                </c:pt>
                <c:pt idx="212">
                  <c:v>2873050248</c:v>
                </c:pt>
                <c:pt idx="213">
                  <c:v>2998761706</c:v>
                </c:pt>
                <c:pt idx="214">
                  <c:v>3327087708</c:v>
                </c:pt>
                <c:pt idx="215">
                  <c:v>3620807519</c:v>
                </c:pt>
                <c:pt idx="216">
                  <c:v>3144785097</c:v>
                </c:pt>
                <c:pt idx="217">
                  <c:v>2682389747</c:v>
                </c:pt>
                <c:pt idx="218">
                  <c:v>3537498622</c:v>
                </c:pt>
                <c:pt idx="219">
                  <c:v>3305339204</c:v>
                </c:pt>
                <c:pt idx="220">
                  <c:v>3434502571</c:v>
                </c:pt>
                <c:pt idx="221">
                  <c:v>3959680820</c:v>
                </c:pt>
                <c:pt idx="222">
                  <c:v>3439599439</c:v>
                </c:pt>
                <c:pt idx="223">
                  <c:v>3657715940</c:v>
                </c:pt>
                <c:pt idx="224">
                  <c:v>2953392885</c:v>
                </c:pt>
                <c:pt idx="225">
                  <c:v>3669415734</c:v>
                </c:pt>
                <c:pt idx="226">
                  <c:v>3597494735</c:v>
                </c:pt>
                <c:pt idx="227">
                  <c:v>3868607553</c:v>
                </c:pt>
                <c:pt idx="228">
                  <c:v>3118459782</c:v>
                </c:pt>
                <c:pt idx="229">
                  <c:v>2724347044</c:v>
                </c:pt>
                <c:pt idx="230">
                  <c:v>3464874457</c:v>
                </c:pt>
                <c:pt idx="231">
                  <c:v>3243329856</c:v>
                </c:pt>
                <c:pt idx="232">
                  <c:v>4043666208</c:v>
                </c:pt>
                <c:pt idx="233">
                  <c:v>3887270966</c:v>
                </c:pt>
                <c:pt idx="234">
                  <c:v>3909530105</c:v>
                </c:pt>
                <c:pt idx="235">
                  <c:v>3841322907</c:v>
                </c:pt>
                <c:pt idx="236">
                  <c:v>4184859906</c:v>
                </c:pt>
                <c:pt idx="237">
                  <c:v>4185487487</c:v>
                </c:pt>
                <c:pt idx="238">
                  <c:v>3695967771</c:v>
                </c:pt>
                <c:pt idx="239">
                  <c:v>4937878350</c:v>
                </c:pt>
                <c:pt idx="240">
                  <c:v>3861767643</c:v>
                </c:pt>
                <c:pt idx="241">
                  <c:v>3209381567</c:v>
                </c:pt>
                <c:pt idx="242">
                  <c:v>2922315497</c:v>
                </c:pt>
                <c:pt idx="243">
                  <c:v>1784828880</c:v>
                </c:pt>
                <c:pt idx="244">
                  <c:v>1728587284</c:v>
                </c:pt>
                <c:pt idx="245">
                  <c:v>2083551622</c:v>
                </c:pt>
                <c:pt idx="246">
                  <c:v>2446120192</c:v>
                </c:pt>
                <c:pt idx="247">
                  <c:v>2346794448</c:v>
                </c:pt>
                <c:pt idx="248">
                  <c:v>3001936350</c:v>
                </c:pt>
                <c:pt idx="249">
                  <c:v>3550517717</c:v>
                </c:pt>
                <c:pt idx="250">
                  <c:v>3337244303</c:v>
                </c:pt>
                <c:pt idx="251">
                  <c:v>6149244567</c:v>
                </c:pt>
                <c:pt idx="252">
                  <c:v>3024611651</c:v>
                </c:pt>
                <c:pt idx="253">
                  <c:v>3214165824</c:v>
                </c:pt>
                <c:pt idx="254">
                  <c:v>4440981853</c:v>
                </c:pt>
                <c:pt idx="255">
                  <c:v>4812297496</c:v>
                </c:pt>
                <c:pt idx="256">
                  <c:v>4649164152</c:v>
                </c:pt>
                <c:pt idx="257">
                  <c:v>6469802034</c:v>
                </c:pt>
                <c:pt idx="258">
                  <c:v>5887927435</c:v>
                </c:pt>
                <c:pt idx="259">
                  <c:v>6035349189</c:v>
                </c:pt>
                <c:pt idx="260">
                  <c:v>6728488952</c:v>
                </c:pt>
                <c:pt idx="261">
                  <c:v>6481273128</c:v>
                </c:pt>
                <c:pt idx="262">
                  <c:v>6479225480</c:v>
                </c:pt>
                <c:pt idx="263">
                  <c:v>11837147482</c:v>
                </c:pt>
                <c:pt idx="264">
                  <c:v>5333230700</c:v>
                </c:pt>
                <c:pt idx="265">
                  <c:v>5151007308</c:v>
                </c:pt>
                <c:pt idx="266">
                  <c:v>6581359662</c:v>
                </c:pt>
                <c:pt idx="267">
                  <c:v>6999542685</c:v>
                </c:pt>
                <c:pt idx="268">
                  <c:v>7136385860</c:v>
                </c:pt>
                <c:pt idx="269">
                  <c:v>7814448190</c:v>
                </c:pt>
                <c:pt idx="270">
                  <c:v>5816806582</c:v>
                </c:pt>
                <c:pt idx="271">
                  <c:v>5796500337</c:v>
                </c:pt>
                <c:pt idx="272">
                  <c:v>5703172446</c:v>
                </c:pt>
                <c:pt idx="273">
                  <c:v>5190919959</c:v>
                </c:pt>
                <c:pt idx="274">
                  <c:v>4145946659</c:v>
                </c:pt>
                <c:pt idx="275">
                  <c:v>5211186674</c:v>
                </c:pt>
                <c:pt idx="276">
                  <c:v>3424723788</c:v>
                </c:pt>
                <c:pt idx="277">
                  <c:v>3044508556</c:v>
                </c:pt>
                <c:pt idx="278">
                  <c:v>4301104361</c:v>
                </c:pt>
                <c:pt idx="279">
                  <c:v>2847091618</c:v>
                </c:pt>
                <c:pt idx="280">
                  <c:v>3900113020</c:v>
                </c:pt>
                <c:pt idx="281">
                  <c:v>4413585113</c:v>
                </c:pt>
                <c:pt idx="282">
                  <c:v>3038020176</c:v>
                </c:pt>
                <c:pt idx="283">
                  <c:v>3666298982</c:v>
                </c:pt>
                <c:pt idx="284">
                  <c:v>3616025043</c:v>
                </c:pt>
                <c:pt idx="285">
                  <c:v>4011166439</c:v>
                </c:pt>
                <c:pt idx="286">
                  <c:v>3381785617</c:v>
                </c:pt>
                <c:pt idx="287">
                  <c:v>4621330164</c:v>
                </c:pt>
                <c:pt idx="288">
                  <c:v>3430708638</c:v>
                </c:pt>
                <c:pt idx="289">
                  <c:v>2608625911</c:v>
                </c:pt>
                <c:pt idx="290">
                  <c:v>3021202289</c:v>
                </c:pt>
                <c:pt idx="291">
                  <c:v>3718004071</c:v>
                </c:pt>
                <c:pt idx="292">
                  <c:v>4209600919</c:v>
                </c:pt>
                <c:pt idx="293">
                  <c:v>3723141916</c:v>
                </c:pt>
                <c:pt idx="294">
                  <c:v>3938857833</c:v>
                </c:pt>
                <c:pt idx="295">
                  <c:v>3982470888</c:v>
                </c:pt>
                <c:pt idx="296">
                  <c:v>3961745763</c:v>
                </c:pt>
                <c:pt idx="297">
                  <c:v>4143423553</c:v>
                </c:pt>
                <c:pt idx="298">
                  <c:v>3520152321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F-439F-9039-A4655710E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62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'National-NonDistress'!$P$6:$P$328</c:f>
              <c:numCache>
                <c:formatCode>[$-409]mmm\-yy;@</c:formatCode>
                <c:ptCount val="32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</c:numCache>
            </c:numRef>
          </c:xVal>
          <c:yVal>
            <c:numRef>
              <c:f>'National-NonDistress'!$Q$6:$Q$328</c:f>
              <c:numCache>
                <c:formatCode>_(* #,##0_);_(* \(#,##0\);_(* "-"??_);_(@_)</c:formatCode>
                <c:ptCount val="323"/>
                <c:pt idx="0">
                  <c:v>78.386633062532397</c:v>
                </c:pt>
                <c:pt idx="1">
                  <c:v>78.027781534892497</c:v>
                </c:pt>
                <c:pt idx="2">
                  <c:v>77.811027082485694</c:v>
                </c:pt>
                <c:pt idx="3">
                  <c:v>78.6827574056842</c:v>
                </c:pt>
                <c:pt idx="4">
                  <c:v>79.834380229392707</c:v>
                </c:pt>
                <c:pt idx="5">
                  <c:v>80.990187890600794</c:v>
                </c:pt>
                <c:pt idx="6">
                  <c:v>80.759454064200995</c:v>
                </c:pt>
                <c:pt idx="7">
                  <c:v>80.046320535450604</c:v>
                </c:pt>
                <c:pt idx="8">
                  <c:v>79.687771999700402</c:v>
                </c:pt>
                <c:pt idx="9">
                  <c:v>80.715886155753793</c:v>
                </c:pt>
                <c:pt idx="10">
                  <c:v>82.574429571182407</c:v>
                </c:pt>
                <c:pt idx="11">
                  <c:v>83.916615642397701</c:v>
                </c:pt>
                <c:pt idx="12">
                  <c:v>84.180698180806004</c:v>
                </c:pt>
                <c:pt idx="13">
                  <c:v>83.758131060265896</c:v>
                </c:pt>
                <c:pt idx="14">
                  <c:v>83.895611458774695</c:v>
                </c:pt>
                <c:pt idx="15">
                  <c:v>85.028839571692302</c:v>
                </c:pt>
                <c:pt idx="16">
                  <c:v>86.615492179408605</c:v>
                </c:pt>
                <c:pt idx="17">
                  <c:v>87.923139613042494</c:v>
                </c:pt>
                <c:pt idx="18">
                  <c:v>88.492860778480406</c:v>
                </c:pt>
                <c:pt idx="19">
                  <c:v>88.703831109731496</c:v>
                </c:pt>
                <c:pt idx="20">
                  <c:v>89.0842900334505</c:v>
                </c:pt>
                <c:pt idx="21">
                  <c:v>89.725275951477101</c:v>
                </c:pt>
                <c:pt idx="22">
                  <c:v>90.806704388554195</c:v>
                </c:pt>
                <c:pt idx="23">
                  <c:v>91.363871958779498</c:v>
                </c:pt>
                <c:pt idx="24">
                  <c:v>92.403462264006507</c:v>
                </c:pt>
                <c:pt idx="25">
                  <c:v>92.739909955172394</c:v>
                </c:pt>
                <c:pt idx="26">
                  <c:v>93.307359541605905</c:v>
                </c:pt>
                <c:pt idx="27">
                  <c:v>93.9268077397045</c:v>
                </c:pt>
                <c:pt idx="28">
                  <c:v>95.662192121746898</c:v>
                </c:pt>
                <c:pt idx="29">
                  <c:v>97.6248916441658</c:v>
                </c:pt>
                <c:pt idx="30">
                  <c:v>98.139109802331006</c:v>
                </c:pt>
                <c:pt idx="31">
                  <c:v>97.785553648059505</c:v>
                </c:pt>
                <c:pt idx="32">
                  <c:v>97.253485043287498</c:v>
                </c:pt>
                <c:pt idx="33">
                  <c:v>98.266938905126693</c:v>
                </c:pt>
                <c:pt idx="34">
                  <c:v>99.297266645087902</c:v>
                </c:pt>
                <c:pt idx="35">
                  <c:v>100</c:v>
                </c:pt>
                <c:pt idx="36">
                  <c:v>100.15966886527301</c:v>
                </c:pt>
                <c:pt idx="37">
                  <c:v>100.37700476808</c:v>
                </c:pt>
                <c:pt idx="38">
                  <c:v>100.460295788368</c:v>
                </c:pt>
                <c:pt idx="39">
                  <c:v>100.491989722646</c:v>
                </c:pt>
                <c:pt idx="40">
                  <c:v>100.831400082786</c:v>
                </c:pt>
                <c:pt idx="41">
                  <c:v>102.206342160266</c:v>
                </c:pt>
                <c:pt idx="42">
                  <c:v>103.983783287767</c:v>
                </c:pt>
                <c:pt idx="43">
                  <c:v>105.960310356535</c:v>
                </c:pt>
                <c:pt idx="44">
                  <c:v>106.92325706158699</c:v>
                </c:pt>
                <c:pt idx="45">
                  <c:v>106.492012915145</c:v>
                </c:pt>
                <c:pt idx="46">
                  <c:v>105.36743786688599</c:v>
                </c:pt>
                <c:pt idx="47">
                  <c:v>104.07075684269699</c:v>
                </c:pt>
                <c:pt idx="48">
                  <c:v>104.45780344527201</c:v>
                </c:pt>
                <c:pt idx="49">
                  <c:v>105.714190808235</c:v>
                </c:pt>
                <c:pt idx="50">
                  <c:v>107.63639739487</c:v>
                </c:pt>
                <c:pt idx="51">
                  <c:v>108.569834013039</c:v>
                </c:pt>
                <c:pt idx="52">
                  <c:v>109.228989819188</c:v>
                </c:pt>
                <c:pt idx="53">
                  <c:v>109.687769277591</c:v>
                </c:pt>
                <c:pt idx="54">
                  <c:v>110.68911361696</c:v>
                </c:pt>
                <c:pt idx="55">
                  <c:v>111.84132095049399</c:v>
                </c:pt>
                <c:pt idx="56">
                  <c:v>113.244550720791</c:v>
                </c:pt>
                <c:pt idx="57">
                  <c:v>115.00335321306601</c:v>
                </c:pt>
                <c:pt idx="58">
                  <c:v>116.79415115799</c:v>
                </c:pt>
                <c:pt idx="59">
                  <c:v>117.818032157806</c:v>
                </c:pt>
                <c:pt idx="60">
                  <c:v>117.7124415314</c:v>
                </c:pt>
                <c:pt idx="61">
                  <c:v>117.559094824117</c:v>
                </c:pt>
                <c:pt idx="62">
                  <c:v>118.437901019547</c:v>
                </c:pt>
                <c:pt idx="63">
                  <c:v>120.19784591486599</c:v>
                </c:pt>
                <c:pt idx="64">
                  <c:v>121.80172269434701</c:v>
                </c:pt>
                <c:pt idx="65">
                  <c:v>122.67254739264899</c:v>
                </c:pt>
                <c:pt idx="66">
                  <c:v>123.580891317783</c:v>
                </c:pt>
                <c:pt idx="67">
                  <c:v>124.804613099218</c:v>
                </c:pt>
                <c:pt idx="68">
                  <c:v>126.408876656399</c:v>
                </c:pt>
                <c:pt idx="69">
                  <c:v>127.528891379344</c:v>
                </c:pt>
                <c:pt idx="70">
                  <c:v>128.04446404801899</c:v>
                </c:pt>
                <c:pt idx="71">
                  <c:v>128.57598610024601</c:v>
                </c:pt>
                <c:pt idx="72">
                  <c:v>129.72930701696799</c:v>
                </c:pt>
                <c:pt idx="73">
                  <c:v>132.188669358726</c:v>
                </c:pt>
                <c:pt idx="74">
                  <c:v>134.672610136906</c:v>
                </c:pt>
                <c:pt idx="75">
                  <c:v>137.25396569159099</c:v>
                </c:pt>
                <c:pt idx="76">
                  <c:v>138.85260946618399</c:v>
                </c:pt>
                <c:pt idx="77">
                  <c:v>140.96047360327401</c:v>
                </c:pt>
                <c:pt idx="78">
                  <c:v>142.86207927051501</c:v>
                </c:pt>
                <c:pt idx="79">
                  <c:v>145.092958041385</c:v>
                </c:pt>
                <c:pt idx="80">
                  <c:v>145.93917888646399</c:v>
                </c:pt>
                <c:pt idx="81">
                  <c:v>145.60914246228501</c:v>
                </c:pt>
                <c:pt idx="82">
                  <c:v>145.433707017751</c:v>
                </c:pt>
                <c:pt idx="83">
                  <c:v>146.64552977828399</c:v>
                </c:pt>
                <c:pt idx="84">
                  <c:v>149.844394688546</c:v>
                </c:pt>
                <c:pt idx="85">
                  <c:v>153.594889432983</c:v>
                </c:pt>
                <c:pt idx="86">
                  <c:v>156.906457347219</c:v>
                </c:pt>
                <c:pt idx="87">
                  <c:v>159.089397165821</c:v>
                </c:pt>
                <c:pt idx="88">
                  <c:v>160.880924484476</c:v>
                </c:pt>
                <c:pt idx="89">
                  <c:v>162.34311022678</c:v>
                </c:pt>
                <c:pt idx="90">
                  <c:v>164.08938529411299</c:v>
                </c:pt>
                <c:pt idx="91">
                  <c:v>166.24060264305299</c:v>
                </c:pt>
                <c:pt idx="92">
                  <c:v>167.94102751874499</c:v>
                </c:pt>
                <c:pt idx="93">
                  <c:v>169.17161039850399</c:v>
                </c:pt>
                <c:pt idx="94">
                  <c:v>169.24277521424301</c:v>
                </c:pt>
                <c:pt idx="95">
                  <c:v>170.77776240706299</c:v>
                </c:pt>
                <c:pt idx="96">
                  <c:v>172.476777672943</c:v>
                </c:pt>
                <c:pt idx="97">
                  <c:v>175.20008803124901</c:v>
                </c:pt>
                <c:pt idx="98">
                  <c:v>175.830854038225</c:v>
                </c:pt>
                <c:pt idx="99">
                  <c:v>177.06335820381599</c:v>
                </c:pt>
                <c:pt idx="100">
                  <c:v>177.62552629194801</c:v>
                </c:pt>
                <c:pt idx="101">
                  <c:v>179.26072289058101</c:v>
                </c:pt>
                <c:pt idx="102">
                  <c:v>178.935255594365</c:v>
                </c:pt>
                <c:pt idx="103">
                  <c:v>178.201890450245</c:v>
                </c:pt>
                <c:pt idx="104">
                  <c:v>176.18001056420101</c:v>
                </c:pt>
                <c:pt idx="105">
                  <c:v>174.97756959028999</c:v>
                </c:pt>
                <c:pt idx="106">
                  <c:v>175.41394028757</c:v>
                </c:pt>
                <c:pt idx="107">
                  <c:v>177.03893758639401</c:v>
                </c:pt>
                <c:pt idx="108">
                  <c:v>179.76072593718899</c:v>
                </c:pt>
                <c:pt idx="109">
                  <c:v>181.88902960662099</c:v>
                </c:pt>
                <c:pt idx="110">
                  <c:v>183.497198031267</c:v>
                </c:pt>
                <c:pt idx="111">
                  <c:v>185.09187672574501</c:v>
                </c:pt>
                <c:pt idx="112">
                  <c:v>185.410822935547</c:v>
                </c:pt>
                <c:pt idx="113">
                  <c:v>186.46878975049</c:v>
                </c:pt>
                <c:pt idx="114">
                  <c:v>186.408453327514</c:v>
                </c:pt>
                <c:pt idx="115">
                  <c:v>187.427631094345</c:v>
                </c:pt>
                <c:pt idx="116">
                  <c:v>185.681614430362</c:v>
                </c:pt>
                <c:pt idx="117">
                  <c:v>182.420113428051</c:v>
                </c:pt>
                <c:pt idx="118">
                  <c:v>179.396854988645</c:v>
                </c:pt>
                <c:pt idx="119">
                  <c:v>178.797527631306</c:v>
                </c:pt>
                <c:pt idx="120">
                  <c:v>180.50351475789199</c:v>
                </c:pt>
                <c:pt idx="121">
                  <c:v>180.519699274847</c:v>
                </c:pt>
                <c:pt idx="122">
                  <c:v>178.55543096762801</c:v>
                </c:pt>
                <c:pt idx="123">
                  <c:v>175.22977302213201</c:v>
                </c:pt>
                <c:pt idx="124">
                  <c:v>173.65526543964299</c:v>
                </c:pt>
                <c:pt idx="125">
                  <c:v>173.039226313613</c:v>
                </c:pt>
                <c:pt idx="126">
                  <c:v>172.83032514516199</c:v>
                </c:pt>
                <c:pt idx="127">
                  <c:v>171.79782395000601</c:v>
                </c:pt>
                <c:pt idx="128">
                  <c:v>168.128797491342</c:v>
                </c:pt>
                <c:pt idx="129">
                  <c:v>163.98477611796099</c:v>
                </c:pt>
                <c:pt idx="130">
                  <c:v>158.12218339156701</c:v>
                </c:pt>
                <c:pt idx="131">
                  <c:v>155.32546472588399</c:v>
                </c:pt>
                <c:pt idx="132">
                  <c:v>151.534027115681</c:v>
                </c:pt>
                <c:pt idx="133">
                  <c:v>149.038105184427</c:v>
                </c:pt>
                <c:pt idx="134">
                  <c:v>144.2655034169</c:v>
                </c:pt>
                <c:pt idx="135">
                  <c:v>141.14873757558701</c:v>
                </c:pt>
                <c:pt idx="136">
                  <c:v>139.26851756606899</c:v>
                </c:pt>
                <c:pt idx="137">
                  <c:v>139.71901159410299</c:v>
                </c:pt>
                <c:pt idx="138">
                  <c:v>140.11282451934699</c:v>
                </c:pt>
                <c:pt idx="139">
                  <c:v>139.00780285318299</c:v>
                </c:pt>
                <c:pt idx="140">
                  <c:v>135.061129563799</c:v>
                </c:pt>
                <c:pt idx="141">
                  <c:v>130.36516825867599</c:v>
                </c:pt>
                <c:pt idx="142">
                  <c:v>128.413880389524</c:v>
                </c:pt>
                <c:pt idx="143">
                  <c:v>128.98558307251901</c:v>
                </c:pt>
                <c:pt idx="144">
                  <c:v>131.26014980013699</c:v>
                </c:pt>
                <c:pt idx="145">
                  <c:v>132.48446900128499</c:v>
                </c:pt>
                <c:pt idx="146">
                  <c:v>131.76110712803501</c:v>
                </c:pt>
                <c:pt idx="147">
                  <c:v>129.268363498144</c:v>
                </c:pt>
                <c:pt idx="148">
                  <c:v>125.925653735666</c:v>
                </c:pt>
                <c:pt idx="149">
                  <c:v>124.01026432789401</c:v>
                </c:pt>
                <c:pt idx="150">
                  <c:v>123.865481793656</c:v>
                </c:pt>
                <c:pt idx="151">
                  <c:v>124.719629070766</c:v>
                </c:pt>
                <c:pt idx="152">
                  <c:v>124.284257534914</c:v>
                </c:pt>
                <c:pt idx="153">
                  <c:v>123.296396190354</c:v>
                </c:pt>
                <c:pt idx="154">
                  <c:v>122.598348420661</c:v>
                </c:pt>
                <c:pt idx="155">
                  <c:v>123.10915513541001</c:v>
                </c:pt>
                <c:pt idx="156">
                  <c:v>122.41087230690501</c:v>
                </c:pt>
                <c:pt idx="157">
                  <c:v>120.917254261509</c:v>
                </c:pt>
                <c:pt idx="158">
                  <c:v>119.633178312282</c:v>
                </c:pt>
                <c:pt idx="159">
                  <c:v>120.186208482062</c:v>
                </c:pt>
                <c:pt idx="160">
                  <c:v>120.932247530816</c:v>
                </c:pt>
                <c:pt idx="161">
                  <c:v>120.751030304945</c:v>
                </c:pt>
                <c:pt idx="162">
                  <c:v>120.413757910085</c:v>
                </c:pt>
                <c:pt idx="163">
                  <c:v>121.217288149208</c:v>
                </c:pt>
                <c:pt idx="164">
                  <c:v>122.800736168976</c:v>
                </c:pt>
                <c:pt idx="165">
                  <c:v>123.997654189953</c:v>
                </c:pt>
                <c:pt idx="166">
                  <c:v>124.103972155368</c:v>
                </c:pt>
                <c:pt idx="167">
                  <c:v>123.55504623271599</c:v>
                </c:pt>
                <c:pt idx="168">
                  <c:v>122.148581275414</c:v>
                </c:pt>
                <c:pt idx="169">
                  <c:v>120.34187785858499</c:v>
                </c:pt>
                <c:pt idx="170">
                  <c:v>120.292474254591</c:v>
                </c:pt>
                <c:pt idx="171">
                  <c:v>120.98691345883699</c:v>
                </c:pt>
                <c:pt idx="172">
                  <c:v>122.463951805703</c:v>
                </c:pt>
                <c:pt idx="173">
                  <c:v>123.143767641924</c:v>
                </c:pt>
                <c:pt idx="174">
                  <c:v>124.22509009131601</c:v>
                </c:pt>
                <c:pt idx="175">
                  <c:v>125.511779500453</c:v>
                </c:pt>
                <c:pt idx="176">
                  <c:v>126.66031438098599</c:v>
                </c:pt>
                <c:pt idx="177">
                  <c:v>128.60569667110099</c:v>
                </c:pt>
                <c:pt idx="178">
                  <c:v>129.604746038982</c:v>
                </c:pt>
                <c:pt idx="179">
                  <c:v>130.37670688035701</c:v>
                </c:pt>
                <c:pt idx="180">
                  <c:v>128.72714245879399</c:v>
                </c:pt>
                <c:pt idx="181">
                  <c:v>127.08831295953399</c:v>
                </c:pt>
                <c:pt idx="182">
                  <c:v>126.784501565713</c:v>
                </c:pt>
                <c:pt idx="183">
                  <c:v>129.16908726343999</c:v>
                </c:pt>
                <c:pt idx="184">
                  <c:v>132.101566116388</c:v>
                </c:pt>
                <c:pt idx="185">
                  <c:v>134.629852624877</c:v>
                </c:pt>
                <c:pt idx="186">
                  <c:v>135.58607752097299</c:v>
                </c:pt>
                <c:pt idx="187">
                  <c:v>136.288162395092</c:v>
                </c:pt>
                <c:pt idx="188">
                  <c:v>136.85961492159399</c:v>
                </c:pt>
                <c:pt idx="189">
                  <c:v>137.509047607708</c:v>
                </c:pt>
                <c:pt idx="190">
                  <c:v>138.399021935359</c:v>
                </c:pt>
                <c:pt idx="191">
                  <c:v>139.77797637037401</c:v>
                </c:pt>
                <c:pt idx="192">
                  <c:v>141.928182256963</c:v>
                </c:pt>
                <c:pt idx="193">
                  <c:v>142.69267261576999</c:v>
                </c:pt>
                <c:pt idx="194">
                  <c:v>143.12612219686201</c:v>
                </c:pt>
                <c:pt idx="195">
                  <c:v>143.39641329932999</c:v>
                </c:pt>
                <c:pt idx="196">
                  <c:v>145.495867790657</c:v>
                </c:pt>
                <c:pt idx="197">
                  <c:v>147.75961747555999</c:v>
                </c:pt>
                <c:pt idx="198">
                  <c:v>150.329528608629</c:v>
                </c:pt>
                <c:pt idx="199">
                  <c:v>151.82361606096401</c:v>
                </c:pt>
                <c:pt idx="200">
                  <c:v>153.03486303001301</c:v>
                </c:pt>
                <c:pt idx="201">
                  <c:v>153.603490137775</c:v>
                </c:pt>
                <c:pt idx="202">
                  <c:v>154.58356786733501</c:v>
                </c:pt>
                <c:pt idx="203">
                  <c:v>155.484025750374</c:v>
                </c:pt>
                <c:pt idx="204">
                  <c:v>157.156522037504</c:v>
                </c:pt>
                <c:pt idx="205">
                  <c:v>157.76366717336899</c:v>
                </c:pt>
                <c:pt idx="206">
                  <c:v>158.64622651653499</c:v>
                </c:pt>
                <c:pt idx="207">
                  <c:v>159.352069022542</c:v>
                </c:pt>
                <c:pt idx="208">
                  <c:v>161.55307863697101</c:v>
                </c:pt>
                <c:pt idx="209">
                  <c:v>163.740079270096</c:v>
                </c:pt>
                <c:pt idx="210">
                  <c:v>166.10138258929501</c:v>
                </c:pt>
                <c:pt idx="211">
                  <c:v>167.25849866887501</c:v>
                </c:pt>
                <c:pt idx="212">
                  <c:v>167.26950566097</c:v>
                </c:pt>
                <c:pt idx="213">
                  <c:v>166.00097630937401</c:v>
                </c:pt>
                <c:pt idx="214">
                  <c:v>165.95197576459799</c:v>
                </c:pt>
                <c:pt idx="215">
                  <c:v>167.31350885276001</c:v>
                </c:pt>
                <c:pt idx="216">
                  <c:v>170.75207849764701</c:v>
                </c:pt>
                <c:pt idx="217">
                  <c:v>172.15714708135499</c:v>
                </c:pt>
                <c:pt idx="218">
                  <c:v>172.291613947835</c:v>
                </c:pt>
                <c:pt idx="219">
                  <c:v>170.954570005286</c:v>
                </c:pt>
                <c:pt idx="220">
                  <c:v>172.30982634346901</c:v>
                </c:pt>
                <c:pt idx="221">
                  <c:v>174.741164368857</c:v>
                </c:pt>
                <c:pt idx="222">
                  <c:v>179.160611184505</c:v>
                </c:pt>
                <c:pt idx="223">
                  <c:v>181.76650453989001</c:v>
                </c:pt>
                <c:pt idx="224">
                  <c:v>183.29978750265201</c:v>
                </c:pt>
                <c:pt idx="225">
                  <c:v>182.18551786590299</c:v>
                </c:pt>
                <c:pt idx="226">
                  <c:v>181.590647631704</c:v>
                </c:pt>
                <c:pt idx="227">
                  <c:v>182.560522834529</c:v>
                </c:pt>
                <c:pt idx="228">
                  <c:v>186.26202106735701</c:v>
                </c:pt>
                <c:pt idx="229">
                  <c:v>191.09997476269601</c:v>
                </c:pt>
                <c:pt idx="230">
                  <c:v>194.05306729492801</c:v>
                </c:pt>
                <c:pt idx="231">
                  <c:v>195.90766682215099</c:v>
                </c:pt>
                <c:pt idx="232">
                  <c:v>197.952579906865</c:v>
                </c:pt>
                <c:pt idx="233">
                  <c:v>202.152139472817</c:v>
                </c:pt>
                <c:pt idx="234">
                  <c:v>204.65965045333601</c:v>
                </c:pt>
                <c:pt idx="235">
                  <c:v>204.925635338533</c:v>
                </c:pt>
                <c:pt idx="236">
                  <c:v>202.81904988942699</c:v>
                </c:pt>
                <c:pt idx="237">
                  <c:v>202.24586633776801</c:v>
                </c:pt>
                <c:pt idx="238">
                  <c:v>204.01563877854599</c:v>
                </c:pt>
                <c:pt idx="239">
                  <c:v>207.101653299427</c:v>
                </c:pt>
                <c:pt idx="240">
                  <c:v>209.68360374751501</c:v>
                </c:pt>
                <c:pt idx="241">
                  <c:v>208.95951262782901</c:v>
                </c:pt>
                <c:pt idx="242">
                  <c:v>206.574285099956</c:v>
                </c:pt>
                <c:pt idx="243">
                  <c:v>205.80223595875799</c:v>
                </c:pt>
                <c:pt idx="244">
                  <c:v>207.758745599809</c:v>
                </c:pt>
                <c:pt idx="245">
                  <c:v>212.47110750623199</c:v>
                </c:pt>
                <c:pt idx="246">
                  <c:v>215.00420791056601</c:v>
                </c:pt>
                <c:pt idx="247">
                  <c:v>216.20788454914799</c:v>
                </c:pt>
                <c:pt idx="248">
                  <c:v>214.76590692594499</c:v>
                </c:pt>
                <c:pt idx="249">
                  <c:v>214.98458294058801</c:v>
                </c:pt>
                <c:pt idx="250">
                  <c:v>216.10604657840599</c:v>
                </c:pt>
                <c:pt idx="251">
                  <c:v>218.05869581556701</c:v>
                </c:pt>
                <c:pt idx="252">
                  <c:v>219.74081000351799</c:v>
                </c:pt>
                <c:pt idx="253">
                  <c:v>219.990829591157</c:v>
                </c:pt>
                <c:pt idx="254">
                  <c:v>220.50448856852199</c:v>
                </c:pt>
                <c:pt idx="255">
                  <c:v>220.669050632958</c:v>
                </c:pt>
                <c:pt idx="256">
                  <c:v>222.13641135740201</c:v>
                </c:pt>
                <c:pt idx="257">
                  <c:v>223.76918358947501</c:v>
                </c:pt>
                <c:pt idx="258">
                  <c:v>225.84976968623701</c:v>
                </c:pt>
                <c:pt idx="259">
                  <c:v>227.44183951861999</c:v>
                </c:pt>
                <c:pt idx="260">
                  <c:v>227.85908386345</c:v>
                </c:pt>
                <c:pt idx="261">
                  <c:v>226.92944064558301</c:v>
                </c:pt>
                <c:pt idx="262">
                  <c:v>225.89273056171299</c:v>
                </c:pt>
                <c:pt idx="263">
                  <c:v>227.02852908634</c:v>
                </c:pt>
                <c:pt idx="264">
                  <c:v>230.00805890245201</c:v>
                </c:pt>
                <c:pt idx="265">
                  <c:v>233.980789166481</c:v>
                </c:pt>
                <c:pt idx="266">
                  <c:v>235.864962881347</c:v>
                </c:pt>
                <c:pt idx="267">
                  <c:v>234.916640806473</c:v>
                </c:pt>
                <c:pt idx="268">
                  <c:v>232.21365322351801</c:v>
                </c:pt>
                <c:pt idx="269">
                  <c:v>231.045683567998</c:v>
                </c:pt>
                <c:pt idx="270">
                  <c:v>230.64727696317701</c:v>
                </c:pt>
                <c:pt idx="271">
                  <c:v>232.70258437831399</c:v>
                </c:pt>
                <c:pt idx="272">
                  <c:v>236.32931040209201</c:v>
                </c:pt>
                <c:pt idx="273">
                  <c:v>242.133068404054</c:v>
                </c:pt>
                <c:pt idx="274">
                  <c:v>246.307061595725</c:v>
                </c:pt>
                <c:pt idx="275">
                  <c:v>248.47688111628801</c:v>
                </c:pt>
                <c:pt idx="276">
                  <c:v>247.47632458384399</c:v>
                </c:pt>
                <c:pt idx="277">
                  <c:v>246.55787710622101</c:v>
                </c:pt>
                <c:pt idx="278">
                  <c:v>248.81346093542101</c:v>
                </c:pt>
                <c:pt idx="279">
                  <c:v>252.51764343592501</c:v>
                </c:pt>
                <c:pt idx="280">
                  <c:v>256.65431850423897</c:v>
                </c:pt>
                <c:pt idx="281">
                  <c:v>261.11539506754701</c:v>
                </c:pt>
                <c:pt idx="282">
                  <c:v>264.68115522968901</c:v>
                </c:pt>
                <c:pt idx="283">
                  <c:v>268.86430599840901</c:v>
                </c:pt>
                <c:pt idx="284">
                  <c:v>271.51921156292798</c:v>
                </c:pt>
                <c:pt idx="285">
                  <c:v>277.27165291889497</c:v>
                </c:pt>
                <c:pt idx="286">
                  <c:v>281.738211995234</c:v>
                </c:pt>
                <c:pt idx="287">
                  <c:v>285.879807122849</c:v>
                </c:pt>
                <c:pt idx="288">
                  <c:v>284.45735301220901</c:v>
                </c:pt>
                <c:pt idx="289">
                  <c:v>283.98844991912802</c:v>
                </c:pt>
                <c:pt idx="290">
                  <c:v>287.81450365070998</c:v>
                </c:pt>
                <c:pt idx="291">
                  <c:v>296.40342100336102</c:v>
                </c:pt>
                <c:pt idx="292">
                  <c:v>303.05049478941999</c:v>
                </c:pt>
                <c:pt idx="293">
                  <c:v>305.93928493540102</c:v>
                </c:pt>
                <c:pt idx="294">
                  <c:v>304.18433089866301</c:v>
                </c:pt>
                <c:pt idx="295">
                  <c:v>304.47689177095901</c:v>
                </c:pt>
                <c:pt idx="296">
                  <c:v>304.22072335203001</c:v>
                </c:pt>
                <c:pt idx="297">
                  <c:v>305.45596141495702</c:v>
                </c:pt>
                <c:pt idx="298">
                  <c:v>302.76745853029098</c:v>
                </c:pt>
                <c:pt idx="299">
                  <c:v>301.28342980364602</c:v>
                </c:pt>
                <c:pt idx="300">
                  <c:v>299.55538956542898</c:v>
                </c:pt>
                <c:pt idx="301">
                  <c:v>300.60361118847902</c:v>
                </c:pt>
                <c:pt idx="302">
                  <c:v>303.40565233060499</c:v>
                </c:pt>
                <c:pt idx="303">
                  <c:v>302.72681644760399</c:v>
                </c:pt>
                <c:pt idx="304">
                  <c:v>305.79204556557698</c:v>
                </c:pt>
                <c:pt idx="305">
                  <c:v>308.10610123908901</c:v>
                </c:pt>
                <c:pt idx="306">
                  <c:v>312.961634679273</c:v>
                </c:pt>
                <c:pt idx="307">
                  <c:v>313.64567196398298</c:v>
                </c:pt>
                <c:pt idx="308">
                  <c:v>316.28497241948901</c:v>
                </c:pt>
                <c:pt idx="309">
                  <c:v>312.05528112090502</c:v>
                </c:pt>
                <c:pt idx="310">
                  <c:v>311.676991244237</c:v>
                </c:pt>
                <c:pt idx="311">
                  <c:v>308.418770636462</c:v>
                </c:pt>
                <c:pt idx="312">
                  <c:v>311.24572496279501</c:v>
                </c:pt>
                <c:pt idx="313">
                  <c:v>310.53213002458102</c:v>
                </c:pt>
                <c:pt idx="314">
                  <c:v>314.03943832732602</c:v>
                </c:pt>
                <c:pt idx="315">
                  <c:v>313.001154893121</c:v>
                </c:pt>
                <c:pt idx="316">
                  <c:v>313.81350981276597</c:v>
                </c:pt>
                <c:pt idx="317">
                  <c:v>311.51947950569598</c:v>
                </c:pt>
                <c:pt idx="318">
                  <c:v>310.61982625209799</c:v>
                </c:pt>
                <c:pt idx="319">
                  <c:v>309.93505120573099</c:v>
                </c:pt>
                <c:pt idx="320">
                  <c:v>310.38063381371398</c:v>
                </c:pt>
                <c:pt idx="321">
                  <c:v>316.25594110128202</c:v>
                </c:pt>
                <c:pt idx="322">
                  <c:v>320.58124987632601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BB-4C78-9372-C4EEB473C182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'National-NonDistress'!$U$6:$U$120</c:f>
              <c:numCache>
                <c:formatCode>#,##0_);[Red]\(#,##0\)</c:formatCode>
                <c:ptCount val="115"/>
                <c:pt idx="0">
                  <c:v>63.814755024328598</c:v>
                </c:pt>
                <c:pt idx="1">
                  <c:v>64.229238777556901</c:v>
                </c:pt>
                <c:pt idx="2">
                  <c:v>66.499994787678602</c:v>
                </c:pt>
                <c:pt idx="3">
                  <c:v>68.517686846515502</c:v>
                </c:pt>
                <c:pt idx="4">
                  <c:v>68.956903922423805</c:v>
                </c:pt>
                <c:pt idx="5">
                  <c:v>71.497799991881095</c:v>
                </c:pt>
                <c:pt idx="6">
                  <c:v>73.330360211595803</c:v>
                </c:pt>
                <c:pt idx="7">
                  <c:v>78.2658272269733</c:v>
                </c:pt>
                <c:pt idx="8">
                  <c:v>77.286410687081698</c:v>
                </c:pt>
                <c:pt idx="9">
                  <c:v>80.606047882901095</c:v>
                </c:pt>
                <c:pt idx="10">
                  <c:v>79.577491498285298</c:v>
                </c:pt>
                <c:pt idx="11">
                  <c:v>84.161661098462801</c:v>
                </c:pt>
                <c:pt idx="12">
                  <c:v>83.362769343348205</c:v>
                </c:pt>
                <c:pt idx="13">
                  <c:v>87.419546505975205</c:v>
                </c:pt>
                <c:pt idx="14">
                  <c:v>88.909954476602095</c:v>
                </c:pt>
                <c:pt idx="15">
                  <c:v>90.814067261152601</c:v>
                </c:pt>
                <c:pt idx="16">
                  <c:v>92.745548500610496</c:v>
                </c:pt>
                <c:pt idx="17">
                  <c:v>96.9174752606487</c:v>
                </c:pt>
                <c:pt idx="18">
                  <c:v>96.853475814148894</c:v>
                </c:pt>
                <c:pt idx="19">
                  <c:v>100</c:v>
                </c:pt>
                <c:pt idx="20">
                  <c:v>99.949867112479794</c:v>
                </c:pt>
                <c:pt idx="21">
                  <c:v>101.570709807028</c:v>
                </c:pt>
                <c:pt idx="22">
                  <c:v>106.464867849114</c:v>
                </c:pt>
                <c:pt idx="23">
                  <c:v>103.17423715729601</c:v>
                </c:pt>
                <c:pt idx="24">
                  <c:v>107.205251628631</c:v>
                </c:pt>
                <c:pt idx="25">
                  <c:v>109.173265666888</c:v>
                </c:pt>
                <c:pt idx="26">
                  <c:v>112.787793969963</c:v>
                </c:pt>
                <c:pt idx="27">
                  <c:v>116.84272705756899</c:v>
                </c:pt>
                <c:pt idx="28">
                  <c:v>118.10151843525</c:v>
                </c:pt>
                <c:pt idx="29">
                  <c:v>122.098158045208</c:v>
                </c:pt>
                <c:pt idx="30">
                  <c:v>125.71857091810099</c:v>
                </c:pt>
                <c:pt idx="31">
                  <c:v>128.481053250061</c:v>
                </c:pt>
                <c:pt idx="32">
                  <c:v>133.56155547455501</c:v>
                </c:pt>
                <c:pt idx="33">
                  <c:v>140.458333176835</c:v>
                </c:pt>
                <c:pt idx="34">
                  <c:v>144.56838352334199</c:v>
                </c:pt>
                <c:pt idx="35">
                  <c:v>145.123175698534</c:v>
                </c:pt>
                <c:pt idx="36">
                  <c:v>155.346355121296</c:v>
                </c:pt>
                <c:pt idx="37">
                  <c:v>160.66749618709599</c:v>
                </c:pt>
                <c:pt idx="38">
                  <c:v>164.75624728651499</c:v>
                </c:pt>
                <c:pt idx="39">
                  <c:v>167.51755901865201</c:v>
                </c:pt>
                <c:pt idx="40">
                  <c:v>171.761719610852</c:v>
                </c:pt>
                <c:pt idx="41">
                  <c:v>176.06276489776801</c:v>
                </c:pt>
                <c:pt idx="42">
                  <c:v>175.436956934558</c:v>
                </c:pt>
                <c:pt idx="43">
                  <c:v>175.14343178654599</c:v>
                </c:pt>
                <c:pt idx="44">
                  <c:v>181.301246861078</c:v>
                </c:pt>
                <c:pt idx="45">
                  <c:v>184.318952555701</c:v>
                </c:pt>
                <c:pt idx="46">
                  <c:v>185.33767815371101</c:v>
                </c:pt>
                <c:pt idx="47">
                  <c:v>178.29778381658099</c:v>
                </c:pt>
                <c:pt idx="48">
                  <c:v>179.81158112934099</c:v>
                </c:pt>
                <c:pt idx="49">
                  <c:v>175.091836348062</c:v>
                </c:pt>
                <c:pt idx="50">
                  <c:v>172.26948044837499</c:v>
                </c:pt>
                <c:pt idx="51">
                  <c:v>159.99891088199001</c:v>
                </c:pt>
                <c:pt idx="52">
                  <c:v>147.05359003362801</c:v>
                </c:pt>
                <c:pt idx="53">
                  <c:v>145.79516803072201</c:v>
                </c:pt>
                <c:pt idx="54">
                  <c:v>138.92089929359901</c:v>
                </c:pt>
                <c:pt idx="55">
                  <c:v>134.92703616776399</c:v>
                </c:pt>
                <c:pt idx="56">
                  <c:v>136.860824683018</c:v>
                </c:pt>
                <c:pt idx="57">
                  <c:v>129.93732034082299</c:v>
                </c:pt>
                <c:pt idx="58">
                  <c:v>130.70530467345799</c:v>
                </c:pt>
                <c:pt idx="59">
                  <c:v>130.81260114227101</c:v>
                </c:pt>
                <c:pt idx="60">
                  <c:v>126.38708521641701</c:v>
                </c:pt>
                <c:pt idx="61">
                  <c:v>128.672217007596</c:v>
                </c:pt>
                <c:pt idx="62">
                  <c:v>130.828997187807</c:v>
                </c:pt>
                <c:pt idx="63">
                  <c:v>131.81923190367101</c:v>
                </c:pt>
                <c:pt idx="64">
                  <c:v>128.60683233687499</c:v>
                </c:pt>
                <c:pt idx="65">
                  <c:v>132.66848363874999</c:v>
                </c:pt>
                <c:pt idx="66">
                  <c:v>135.022672299813</c:v>
                </c:pt>
                <c:pt idx="67">
                  <c:v>140.39030472967201</c:v>
                </c:pt>
                <c:pt idx="68">
                  <c:v>134.360425471751</c:v>
                </c:pt>
                <c:pt idx="69">
                  <c:v>145.20259185491</c:v>
                </c:pt>
                <c:pt idx="70">
                  <c:v>146.24162416619899</c:v>
                </c:pt>
                <c:pt idx="71">
                  <c:v>151.24600430084999</c:v>
                </c:pt>
                <c:pt idx="72">
                  <c:v>153.765449513633</c:v>
                </c:pt>
                <c:pt idx="73">
                  <c:v>158.35719894267001</c:v>
                </c:pt>
                <c:pt idx="74">
                  <c:v>163.054742152204</c:v>
                </c:pt>
                <c:pt idx="75">
                  <c:v>166.09057636345699</c:v>
                </c:pt>
                <c:pt idx="76">
                  <c:v>169.712928475128</c:v>
                </c:pt>
                <c:pt idx="77">
                  <c:v>174.02102296072599</c:v>
                </c:pt>
                <c:pt idx="78">
                  <c:v>178.16129621477299</c:v>
                </c:pt>
                <c:pt idx="79">
                  <c:v>178.396018713334</c:v>
                </c:pt>
                <c:pt idx="80">
                  <c:v>182.98698940964499</c:v>
                </c:pt>
                <c:pt idx="81">
                  <c:v>186.28761524199999</c:v>
                </c:pt>
                <c:pt idx="82">
                  <c:v>193.87162024681001</c:v>
                </c:pt>
                <c:pt idx="83">
                  <c:v>194.02469181283101</c:v>
                </c:pt>
                <c:pt idx="84">
                  <c:v>204.190885717604</c:v>
                </c:pt>
                <c:pt idx="85">
                  <c:v>213.36443673097901</c:v>
                </c:pt>
                <c:pt idx="86">
                  <c:v>213.72104893743801</c:v>
                </c:pt>
                <c:pt idx="87">
                  <c:v>219.46271559420299</c:v>
                </c:pt>
                <c:pt idx="88">
                  <c:v>217.97953024822701</c:v>
                </c:pt>
                <c:pt idx="89">
                  <c:v>224.357832393601</c:v>
                </c:pt>
                <c:pt idx="90">
                  <c:v>226.19623311399201</c:v>
                </c:pt>
                <c:pt idx="91">
                  <c:v>229.545180577146</c:v>
                </c:pt>
                <c:pt idx="92">
                  <c:v>233.03192516607999</c:v>
                </c:pt>
                <c:pt idx="93">
                  <c:v>236.12111885945899</c:v>
                </c:pt>
                <c:pt idx="94">
                  <c:v>240.66261621985601</c:v>
                </c:pt>
                <c:pt idx="95">
                  <c:v>239.363985800672</c:v>
                </c:pt>
                <c:pt idx="96">
                  <c:v>248.90522229440899</c:v>
                </c:pt>
                <c:pt idx="97">
                  <c:v>244.21748440724599</c:v>
                </c:pt>
                <c:pt idx="98">
                  <c:v>249.36498724124499</c:v>
                </c:pt>
                <c:pt idx="99">
                  <c:v>262.54967297413401</c:v>
                </c:pt>
                <c:pt idx="100">
                  <c:v>262.46524486640197</c:v>
                </c:pt>
                <c:pt idx="101">
                  <c:v>275.526779698609</c:v>
                </c:pt>
                <c:pt idx="102">
                  <c:v>285.89771521301299</c:v>
                </c:pt>
                <c:pt idx="103">
                  <c:v>300.95060741597501</c:v>
                </c:pt>
                <c:pt idx="104">
                  <c:v>303.677789339816</c:v>
                </c:pt>
                <c:pt idx="105">
                  <c:v>321.87162294121902</c:v>
                </c:pt>
                <c:pt idx="106">
                  <c:v>322.04548853899001</c:v>
                </c:pt>
                <c:pt idx="107">
                  <c:v>320.19855072436599</c:v>
                </c:pt>
                <c:pt idx="108">
                  <c:v>321.79482244657999</c:v>
                </c:pt>
                <c:pt idx="109">
                  <c:v>324.93433531278299</c:v>
                </c:pt>
                <c:pt idx="110">
                  <c:v>336.590441628316</c:v>
                </c:pt>
                <c:pt idx="111">
                  <c:v>328.38876401110002</c:v>
                </c:pt>
                <c:pt idx="112">
                  <c:v>333.05402809547002</c:v>
                </c:pt>
                <c:pt idx="113">
                  <c:v>333.26998519259701</c:v>
                </c:pt>
                <c:pt idx="114">
                  <c:v>330.89381552106499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BB-4C78-9372-C4EEB473C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6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'National-NonDistress'!$P$6:$P$328</c:f>
              <c:numCache>
                <c:formatCode>[$-409]mmm\-yy;@</c:formatCode>
                <c:ptCount val="32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</c:numCache>
            </c:numRef>
          </c:xVal>
          <c:yVal>
            <c:numRef>
              <c:f>'National-NonDistress'!$R$6:$R$328</c:f>
              <c:numCache>
                <c:formatCode>#,##0_);[Red]\(#,##0\)</c:formatCode>
                <c:ptCount val="323"/>
                <c:pt idx="0">
                  <c:v>84.795995892962495</c:v>
                </c:pt>
                <c:pt idx="1">
                  <c:v>83.709645185183206</c:v>
                </c:pt>
                <c:pt idx="2">
                  <c:v>83.649466045932002</c:v>
                </c:pt>
                <c:pt idx="3">
                  <c:v>85.063859175392693</c:v>
                </c:pt>
                <c:pt idx="4">
                  <c:v>86.784976659330098</c:v>
                </c:pt>
                <c:pt idx="5">
                  <c:v>86.363907329859501</c:v>
                </c:pt>
                <c:pt idx="6">
                  <c:v>85.470954147321905</c:v>
                </c:pt>
                <c:pt idx="7">
                  <c:v>83.475136677699894</c:v>
                </c:pt>
                <c:pt idx="8">
                  <c:v>84.797190781803295</c:v>
                </c:pt>
                <c:pt idx="9">
                  <c:v>85.864383942065302</c:v>
                </c:pt>
                <c:pt idx="10">
                  <c:v>90.129427433878902</c:v>
                </c:pt>
                <c:pt idx="11">
                  <c:v>91.483710178560401</c:v>
                </c:pt>
                <c:pt idx="12">
                  <c:v>92.178960954136798</c:v>
                </c:pt>
                <c:pt idx="13">
                  <c:v>88.334360022416604</c:v>
                </c:pt>
                <c:pt idx="14">
                  <c:v>86.933217545898998</c:v>
                </c:pt>
                <c:pt idx="15">
                  <c:v>86.916040840228206</c:v>
                </c:pt>
                <c:pt idx="16">
                  <c:v>92.183100622866604</c:v>
                </c:pt>
                <c:pt idx="17">
                  <c:v>94.699120209547303</c:v>
                </c:pt>
                <c:pt idx="18">
                  <c:v>97.561711853802095</c:v>
                </c:pt>
                <c:pt idx="19">
                  <c:v>95.381753783725898</c:v>
                </c:pt>
                <c:pt idx="20">
                  <c:v>95.241491383890306</c:v>
                </c:pt>
                <c:pt idx="21">
                  <c:v>93.620704905436398</c:v>
                </c:pt>
                <c:pt idx="22">
                  <c:v>95.884247482503</c:v>
                </c:pt>
                <c:pt idx="23">
                  <c:v>95.959510234296204</c:v>
                </c:pt>
                <c:pt idx="24">
                  <c:v>98.292292383753505</c:v>
                </c:pt>
                <c:pt idx="25">
                  <c:v>97.727244759141797</c:v>
                </c:pt>
                <c:pt idx="26">
                  <c:v>98.385979549424206</c:v>
                </c:pt>
                <c:pt idx="27">
                  <c:v>97.111301732756203</c:v>
                </c:pt>
                <c:pt idx="28">
                  <c:v>98.682132447440097</c:v>
                </c:pt>
                <c:pt idx="29">
                  <c:v>101.545804526715</c:v>
                </c:pt>
                <c:pt idx="30">
                  <c:v>105.590641388809</c:v>
                </c:pt>
                <c:pt idx="31">
                  <c:v>106.549548551283</c:v>
                </c:pt>
                <c:pt idx="32">
                  <c:v>104.32606690002</c:v>
                </c:pt>
                <c:pt idx="33">
                  <c:v>101.48870310092001</c:v>
                </c:pt>
                <c:pt idx="34">
                  <c:v>99.867776712280701</c:v>
                </c:pt>
                <c:pt idx="35">
                  <c:v>100</c:v>
                </c:pt>
                <c:pt idx="36">
                  <c:v>101.791776049994</c:v>
                </c:pt>
                <c:pt idx="37">
                  <c:v>104.13616767877799</c:v>
                </c:pt>
                <c:pt idx="38">
                  <c:v>104.948066541187</c:v>
                </c:pt>
                <c:pt idx="39">
                  <c:v>103.69378570422801</c:v>
                </c:pt>
                <c:pt idx="40">
                  <c:v>103.04839253227399</c:v>
                </c:pt>
                <c:pt idx="41">
                  <c:v>103.750493492929</c:v>
                </c:pt>
                <c:pt idx="42">
                  <c:v>106.39967233430001</c:v>
                </c:pt>
                <c:pt idx="43">
                  <c:v>108.390858329176</c:v>
                </c:pt>
                <c:pt idx="44">
                  <c:v>108.062585183731</c:v>
                </c:pt>
                <c:pt idx="45">
                  <c:v>104.51097895651399</c:v>
                </c:pt>
                <c:pt idx="46">
                  <c:v>103.211993006931</c:v>
                </c:pt>
                <c:pt idx="47">
                  <c:v>103.070739670789</c:v>
                </c:pt>
                <c:pt idx="48">
                  <c:v>104.716618694388</c:v>
                </c:pt>
                <c:pt idx="49">
                  <c:v>103.49385317591</c:v>
                </c:pt>
                <c:pt idx="50">
                  <c:v>101.764087655631</c:v>
                </c:pt>
                <c:pt idx="51">
                  <c:v>100.65756099420101</c:v>
                </c:pt>
                <c:pt idx="52">
                  <c:v>100.44542596271501</c:v>
                </c:pt>
                <c:pt idx="53">
                  <c:v>101.294995344597</c:v>
                </c:pt>
                <c:pt idx="54">
                  <c:v>102.25810394040001</c:v>
                </c:pt>
                <c:pt idx="55">
                  <c:v>105.15035657378201</c:v>
                </c:pt>
                <c:pt idx="56">
                  <c:v>107.112590041956</c:v>
                </c:pt>
                <c:pt idx="57">
                  <c:v>109.69280138886501</c:v>
                </c:pt>
                <c:pt idx="58">
                  <c:v>109.521705549004</c:v>
                </c:pt>
                <c:pt idx="59">
                  <c:v>109.05409713801799</c:v>
                </c:pt>
                <c:pt idx="60">
                  <c:v>107.776191103619</c:v>
                </c:pt>
                <c:pt idx="61">
                  <c:v>108.777096633829</c:v>
                </c:pt>
                <c:pt idx="62">
                  <c:v>111.149053901496</c:v>
                </c:pt>
                <c:pt idx="63">
                  <c:v>113.56372663709</c:v>
                </c:pt>
                <c:pt idx="64">
                  <c:v>114.584301981257</c:v>
                </c:pt>
                <c:pt idx="65">
                  <c:v>114.043085940255</c:v>
                </c:pt>
                <c:pt idx="66">
                  <c:v>113.283182512812</c:v>
                </c:pt>
                <c:pt idx="67">
                  <c:v>112.86673990439</c:v>
                </c:pt>
                <c:pt idx="68">
                  <c:v>113.675711815791</c:v>
                </c:pt>
                <c:pt idx="69">
                  <c:v>114.98162143361</c:v>
                </c:pt>
                <c:pt idx="70">
                  <c:v>116.17272551848799</c:v>
                </c:pt>
                <c:pt idx="71">
                  <c:v>116.541232646735</c:v>
                </c:pt>
                <c:pt idx="72">
                  <c:v>117.00672783632901</c:v>
                </c:pt>
                <c:pt idx="73">
                  <c:v>119.109826025175</c:v>
                </c:pt>
                <c:pt idx="74">
                  <c:v>121.69600182735201</c:v>
                </c:pt>
                <c:pt idx="75">
                  <c:v>124.00555638783599</c:v>
                </c:pt>
                <c:pt idx="76">
                  <c:v>124.77890704554299</c:v>
                </c:pt>
                <c:pt idx="77">
                  <c:v>125.643031403417</c:v>
                </c:pt>
                <c:pt idx="78">
                  <c:v>126.137243790851</c:v>
                </c:pt>
                <c:pt idx="79">
                  <c:v>127.922029669761</c:v>
                </c:pt>
                <c:pt idx="80">
                  <c:v>129.44791693725199</c:v>
                </c:pt>
                <c:pt idx="81">
                  <c:v>131.292481291141</c:v>
                </c:pt>
                <c:pt idx="82">
                  <c:v>131.305940271498</c:v>
                </c:pt>
                <c:pt idx="83">
                  <c:v>131.87017009861</c:v>
                </c:pt>
                <c:pt idx="84">
                  <c:v>131.38504519976499</c:v>
                </c:pt>
                <c:pt idx="85">
                  <c:v>133.84739251413899</c:v>
                </c:pt>
                <c:pt idx="86">
                  <c:v>135.45440895768999</c:v>
                </c:pt>
                <c:pt idx="87">
                  <c:v>137.89401073302301</c:v>
                </c:pt>
                <c:pt idx="88">
                  <c:v>139.40819568254801</c:v>
                </c:pt>
                <c:pt idx="89">
                  <c:v>140.71474292444199</c:v>
                </c:pt>
                <c:pt idx="90">
                  <c:v>144.06891028069899</c:v>
                </c:pt>
                <c:pt idx="91">
                  <c:v>147.73941719519999</c:v>
                </c:pt>
                <c:pt idx="92">
                  <c:v>151.850117515351</c:v>
                </c:pt>
                <c:pt idx="93">
                  <c:v>152.40821086993199</c:v>
                </c:pt>
                <c:pt idx="94">
                  <c:v>151.45683032145399</c:v>
                </c:pt>
                <c:pt idx="95">
                  <c:v>150.96633498164101</c:v>
                </c:pt>
                <c:pt idx="96">
                  <c:v>151.65276478531899</c:v>
                </c:pt>
                <c:pt idx="97">
                  <c:v>153.91013061144301</c:v>
                </c:pt>
                <c:pt idx="98">
                  <c:v>154.41571954675001</c:v>
                </c:pt>
                <c:pt idx="99">
                  <c:v>155.384479365923</c:v>
                </c:pt>
                <c:pt idx="100">
                  <c:v>155.02250718334099</c:v>
                </c:pt>
                <c:pt idx="101">
                  <c:v>156.26149689853699</c:v>
                </c:pt>
                <c:pt idx="102">
                  <c:v>155.99097458243199</c:v>
                </c:pt>
                <c:pt idx="103">
                  <c:v>157.06810346309999</c:v>
                </c:pt>
                <c:pt idx="104">
                  <c:v>156.09339692086701</c:v>
                </c:pt>
                <c:pt idx="105">
                  <c:v>157.24180688247401</c:v>
                </c:pt>
                <c:pt idx="106">
                  <c:v>158.404178048235</c:v>
                </c:pt>
                <c:pt idx="107">
                  <c:v>162.30541520432899</c:v>
                </c:pt>
                <c:pt idx="108">
                  <c:v>164.59227496998</c:v>
                </c:pt>
                <c:pt idx="109">
                  <c:v>167.32945840452601</c:v>
                </c:pt>
                <c:pt idx="110">
                  <c:v>167.11947347622799</c:v>
                </c:pt>
                <c:pt idx="111">
                  <c:v>168.91279674128199</c:v>
                </c:pt>
                <c:pt idx="112">
                  <c:v>168.81592989505799</c:v>
                </c:pt>
                <c:pt idx="113">
                  <c:v>171.08873571314999</c:v>
                </c:pt>
                <c:pt idx="114">
                  <c:v>170.53753074725199</c:v>
                </c:pt>
                <c:pt idx="115">
                  <c:v>170.82325800388699</c:v>
                </c:pt>
                <c:pt idx="116">
                  <c:v>166.903943010185</c:v>
                </c:pt>
                <c:pt idx="117">
                  <c:v>162.64540126738299</c:v>
                </c:pt>
                <c:pt idx="118">
                  <c:v>156.64560574341999</c:v>
                </c:pt>
                <c:pt idx="119">
                  <c:v>154.04762552926101</c:v>
                </c:pt>
                <c:pt idx="120">
                  <c:v>154.135146543914</c:v>
                </c:pt>
                <c:pt idx="121">
                  <c:v>159.25287133972699</c:v>
                </c:pt>
                <c:pt idx="122">
                  <c:v>162.21747773191299</c:v>
                </c:pt>
                <c:pt idx="123">
                  <c:v>161.724796034961</c:v>
                </c:pt>
                <c:pt idx="124">
                  <c:v>156.88879222465101</c:v>
                </c:pt>
                <c:pt idx="125">
                  <c:v>154.094914080546</c:v>
                </c:pt>
                <c:pt idx="126">
                  <c:v>154.347621653696</c:v>
                </c:pt>
                <c:pt idx="127">
                  <c:v>156.535024057329</c:v>
                </c:pt>
                <c:pt idx="128">
                  <c:v>153.988779446791</c:v>
                </c:pt>
                <c:pt idx="129">
                  <c:v>145.32034059566999</c:v>
                </c:pt>
                <c:pt idx="130">
                  <c:v>135.13972147681</c:v>
                </c:pt>
                <c:pt idx="131">
                  <c:v>130.97871285152399</c:v>
                </c:pt>
                <c:pt idx="132">
                  <c:v>128.949890696415</c:v>
                </c:pt>
                <c:pt idx="133">
                  <c:v>126.62096282724001</c:v>
                </c:pt>
                <c:pt idx="134">
                  <c:v>118.66521537021301</c:v>
                </c:pt>
                <c:pt idx="135">
                  <c:v>114.513810261568</c:v>
                </c:pt>
                <c:pt idx="136">
                  <c:v>110.896291429676</c:v>
                </c:pt>
                <c:pt idx="137">
                  <c:v>111.86301520321599</c:v>
                </c:pt>
                <c:pt idx="138">
                  <c:v>109.918586084193</c:v>
                </c:pt>
                <c:pt idx="139">
                  <c:v>108.153038775422</c:v>
                </c:pt>
                <c:pt idx="140">
                  <c:v>104.438799447504</c:v>
                </c:pt>
                <c:pt idx="141">
                  <c:v>102.04465853880301</c:v>
                </c:pt>
                <c:pt idx="142">
                  <c:v>101.17720830737299</c:v>
                </c:pt>
                <c:pt idx="143">
                  <c:v>101.316134934728</c:v>
                </c:pt>
                <c:pt idx="144">
                  <c:v>100.90575488638299</c:v>
                </c:pt>
                <c:pt idx="145">
                  <c:v>100.482168591175</c:v>
                </c:pt>
                <c:pt idx="146">
                  <c:v>102.086256386564</c:v>
                </c:pt>
                <c:pt idx="147">
                  <c:v>106.171964304889</c:v>
                </c:pt>
                <c:pt idx="148">
                  <c:v>108.618678530577</c:v>
                </c:pt>
                <c:pt idx="149">
                  <c:v>108.205284718428</c:v>
                </c:pt>
                <c:pt idx="150">
                  <c:v>104.797064205268</c:v>
                </c:pt>
                <c:pt idx="151">
                  <c:v>103.38236532245899</c:v>
                </c:pt>
                <c:pt idx="152">
                  <c:v>103.438329196979</c:v>
                </c:pt>
                <c:pt idx="153">
                  <c:v>106.624003226276</c:v>
                </c:pt>
                <c:pt idx="154">
                  <c:v>109.704795596141</c:v>
                </c:pt>
                <c:pt idx="155">
                  <c:v>112.641494268942</c:v>
                </c:pt>
                <c:pt idx="156">
                  <c:v>111.415373531152</c:v>
                </c:pt>
                <c:pt idx="157">
                  <c:v>106.751944545624</c:v>
                </c:pt>
                <c:pt idx="158">
                  <c:v>102.246781087122</c:v>
                </c:pt>
                <c:pt idx="159">
                  <c:v>101.350475454003</c:v>
                </c:pt>
                <c:pt idx="160">
                  <c:v>103.328849097255</c:v>
                </c:pt>
                <c:pt idx="161">
                  <c:v>105.77631389591301</c:v>
                </c:pt>
                <c:pt idx="162">
                  <c:v>108.32265031339701</c:v>
                </c:pt>
                <c:pt idx="163">
                  <c:v>110.663394662672</c:v>
                </c:pt>
                <c:pt idx="164">
                  <c:v>112.140128257366</c:v>
                </c:pt>
                <c:pt idx="165">
                  <c:v>114.330362783293</c:v>
                </c:pt>
                <c:pt idx="166">
                  <c:v>114.21056657494501</c:v>
                </c:pt>
                <c:pt idx="167">
                  <c:v>114.468844545388</c:v>
                </c:pt>
                <c:pt idx="168">
                  <c:v>111.285025640445</c:v>
                </c:pt>
                <c:pt idx="169">
                  <c:v>109.411141290505</c:v>
                </c:pt>
                <c:pt idx="170">
                  <c:v>108.38547171863399</c:v>
                </c:pt>
                <c:pt idx="171">
                  <c:v>110.08387189811199</c:v>
                </c:pt>
                <c:pt idx="172">
                  <c:v>111.14611561903099</c:v>
                </c:pt>
                <c:pt idx="173">
                  <c:v>112.738091466546</c:v>
                </c:pt>
                <c:pt idx="174">
                  <c:v>114.526453030441</c:v>
                </c:pt>
                <c:pt idx="175">
                  <c:v>117.021584540788</c:v>
                </c:pt>
                <c:pt idx="176">
                  <c:v>117.445491273321</c:v>
                </c:pt>
                <c:pt idx="177">
                  <c:v>117.673315904636</c:v>
                </c:pt>
                <c:pt idx="178">
                  <c:v>116.744977915094</c:v>
                </c:pt>
                <c:pt idx="179">
                  <c:v>117.328193841966</c:v>
                </c:pt>
                <c:pt idx="180">
                  <c:v>116.247250359533</c:v>
                </c:pt>
                <c:pt idx="181">
                  <c:v>117.45091725769301</c:v>
                </c:pt>
                <c:pt idx="182">
                  <c:v>118.551363843392</c:v>
                </c:pt>
                <c:pt idx="183">
                  <c:v>122.429852575003</c:v>
                </c:pt>
                <c:pt idx="184">
                  <c:v>123.697248112946</c:v>
                </c:pt>
                <c:pt idx="185">
                  <c:v>124.845480703749</c:v>
                </c:pt>
                <c:pt idx="186">
                  <c:v>123.947905717838</c:v>
                </c:pt>
                <c:pt idx="187">
                  <c:v>124.429769694808</c:v>
                </c:pt>
                <c:pt idx="188">
                  <c:v>124.75589338858499</c:v>
                </c:pt>
                <c:pt idx="189">
                  <c:v>126.06945370383301</c:v>
                </c:pt>
                <c:pt idx="190">
                  <c:v>127.515517056983</c:v>
                </c:pt>
                <c:pt idx="191">
                  <c:v>128.46110464164499</c:v>
                </c:pt>
                <c:pt idx="192">
                  <c:v>130.158749345475</c:v>
                </c:pt>
                <c:pt idx="193">
                  <c:v>130.859706053092</c:v>
                </c:pt>
                <c:pt idx="194">
                  <c:v>132.873744386678</c:v>
                </c:pt>
                <c:pt idx="195">
                  <c:v>134.42111522748201</c:v>
                </c:pt>
                <c:pt idx="196">
                  <c:v>136.10006618123799</c:v>
                </c:pt>
                <c:pt idx="197">
                  <c:v>136.96025117137901</c:v>
                </c:pt>
                <c:pt idx="198">
                  <c:v>137.43557077743699</c:v>
                </c:pt>
                <c:pt idx="199">
                  <c:v>138.812581992324</c:v>
                </c:pt>
                <c:pt idx="200">
                  <c:v>140.38685093374599</c:v>
                </c:pt>
                <c:pt idx="201">
                  <c:v>142.11600915496601</c:v>
                </c:pt>
                <c:pt idx="202">
                  <c:v>143.642408433067</c:v>
                </c:pt>
                <c:pt idx="203">
                  <c:v>145.406527362172</c:v>
                </c:pt>
                <c:pt idx="204">
                  <c:v>148.01778313475199</c:v>
                </c:pt>
                <c:pt idx="205">
                  <c:v>149.072049073632</c:v>
                </c:pt>
                <c:pt idx="206">
                  <c:v>150.44277388445801</c:v>
                </c:pt>
                <c:pt idx="207">
                  <c:v>150.71629443668499</c:v>
                </c:pt>
                <c:pt idx="208">
                  <c:v>151.98629879737999</c:v>
                </c:pt>
                <c:pt idx="209">
                  <c:v>152.138845438348</c:v>
                </c:pt>
                <c:pt idx="210">
                  <c:v>153.77968332563401</c:v>
                </c:pt>
                <c:pt idx="211">
                  <c:v>155.273012607434</c:v>
                </c:pt>
                <c:pt idx="212">
                  <c:v>155.774853443936</c:v>
                </c:pt>
                <c:pt idx="213">
                  <c:v>154.012383802497</c:v>
                </c:pt>
                <c:pt idx="214">
                  <c:v>153.171899978016</c:v>
                </c:pt>
                <c:pt idx="215">
                  <c:v>154.81210895703401</c:v>
                </c:pt>
                <c:pt idx="216">
                  <c:v>159.213603530255</c:v>
                </c:pt>
                <c:pt idx="217">
                  <c:v>161.237869609748</c:v>
                </c:pt>
                <c:pt idx="218">
                  <c:v>161.07921218293299</c:v>
                </c:pt>
                <c:pt idx="219">
                  <c:v>158.81617515606601</c:v>
                </c:pt>
                <c:pt idx="220">
                  <c:v>159.798131390154</c:v>
                </c:pt>
                <c:pt idx="221">
                  <c:v>162.25810714125399</c:v>
                </c:pt>
                <c:pt idx="222">
                  <c:v>166.37709267362101</c:v>
                </c:pt>
                <c:pt idx="223">
                  <c:v>168.96768328048901</c:v>
                </c:pt>
                <c:pt idx="224">
                  <c:v>170.47995958251701</c:v>
                </c:pt>
                <c:pt idx="225">
                  <c:v>168.98337636838301</c:v>
                </c:pt>
                <c:pt idx="226">
                  <c:v>167.19740230021901</c:v>
                </c:pt>
                <c:pt idx="227">
                  <c:v>165.48306568317801</c:v>
                </c:pt>
                <c:pt idx="228">
                  <c:v>166.95079631565699</c:v>
                </c:pt>
                <c:pt idx="229">
                  <c:v>170.47154367674801</c:v>
                </c:pt>
                <c:pt idx="230">
                  <c:v>174.71753906407</c:v>
                </c:pt>
                <c:pt idx="231">
                  <c:v>176.72678503009701</c:v>
                </c:pt>
                <c:pt idx="232">
                  <c:v>176.59085393095901</c:v>
                </c:pt>
                <c:pt idx="233">
                  <c:v>176.27163662311401</c:v>
                </c:pt>
                <c:pt idx="234">
                  <c:v>175.62040643504</c:v>
                </c:pt>
                <c:pt idx="235">
                  <c:v>177.40133113928499</c:v>
                </c:pt>
                <c:pt idx="236">
                  <c:v>179.00568312024299</c:v>
                </c:pt>
                <c:pt idx="237">
                  <c:v>181.80052806802101</c:v>
                </c:pt>
                <c:pt idx="238">
                  <c:v>181.27371349305201</c:v>
                </c:pt>
                <c:pt idx="239">
                  <c:v>181.674282920759</c:v>
                </c:pt>
                <c:pt idx="240">
                  <c:v>183.066100248635</c:v>
                </c:pt>
                <c:pt idx="241">
                  <c:v>188.512296037966</c:v>
                </c:pt>
                <c:pt idx="242">
                  <c:v>191.45506859194001</c:v>
                </c:pt>
                <c:pt idx="243">
                  <c:v>191.10946835797</c:v>
                </c:pt>
                <c:pt idx="244">
                  <c:v>188.23520418529699</c:v>
                </c:pt>
                <c:pt idx="245">
                  <c:v>187.91864888387599</c:v>
                </c:pt>
                <c:pt idx="246">
                  <c:v>190.583785360505</c:v>
                </c:pt>
                <c:pt idx="247">
                  <c:v>194.567958206501</c:v>
                </c:pt>
                <c:pt idx="248">
                  <c:v>197.51709000615199</c:v>
                </c:pt>
                <c:pt idx="249">
                  <c:v>197.86330504674501</c:v>
                </c:pt>
                <c:pt idx="250">
                  <c:v>196.549709839879</c:v>
                </c:pt>
                <c:pt idx="251">
                  <c:v>195.619071974794</c:v>
                </c:pt>
                <c:pt idx="252">
                  <c:v>196.69780771208599</c:v>
                </c:pt>
                <c:pt idx="253">
                  <c:v>200.06637795105101</c:v>
                </c:pt>
                <c:pt idx="254">
                  <c:v>204.12647858890199</c:v>
                </c:pt>
                <c:pt idx="255">
                  <c:v>204.793959622703</c:v>
                </c:pt>
                <c:pt idx="256">
                  <c:v>205.730811789645</c:v>
                </c:pt>
                <c:pt idx="257">
                  <c:v>206.39263643011199</c:v>
                </c:pt>
                <c:pt idx="258">
                  <c:v>206.89835531220999</c:v>
                </c:pt>
                <c:pt idx="259">
                  <c:v>204.52599747779701</c:v>
                </c:pt>
                <c:pt idx="260">
                  <c:v>203.046590853743</c:v>
                </c:pt>
                <c:pt idx="261">
                  <c:v>202.54048353988199</c:v>
                </c:pt>
                <c:pt idx="262">
                  <c:v>206.16224712428999</c:v>
                </c:pt>
                <c:pt idx="263">
                  <c:v>210.28989765052901</c:v>
                </c:pt>
                <c:pt idx="264">
                  <c:v>216.63673425979201</c:v>
                </c:pt>
                <c:pt idx="265">
                  <c:v>220.672142285457</c:v>
                </c:pt>
                <c:pt idx="266">
                  <c:v>222.17774979741699</c:v>
                </c:pt>
                <c:pt idx="267">
                  <c:v>215.32887023209099</c:v>
                </c:pt>
                <c:pt idx="268">
                  <c:v>207.65543866394299</c:v>
                </c:pt>
                <c:pt idx="269">
                  <c:v>206.257581696551</c:v>
                </c:pt>
                <c:pt idx="270">
                  <c:v>206.835303686012</c:v>
                </c:pt>
                <c:pt idx="271">
                  <c:v>210.287377092025</c:v>
                </c:pt>
                <c:pt idx="272">
                  <c:v>212.62676709440601</c:v>
                </c:pt>
                <c:pt idx="273">
                  <c:v>219.650561140408</c:v>
                </c:pt>
                <c:pt idx="274">
                  <c:v>225.089354996819</c:v>
                </c:pt>
                <c:pt idx="275">
                  <c:v>231.04793748108199</c:v>
                </c:pt>
                <c:pt idx="276">
                  <c:v>231.03465603812</c:v>
                </c:pt>
                <c:pt idx="277">
                  <c:v>230.05226301823001</c:v>
                </c:pt>
                <c:pt idx="278">
                  <c:v>230.61434355932599</c:v>
                </c:pt>
                <c:pt idx="279">
                  <c:v>234.19548783839599</c:v>
                </c:pt>
                <c:pt idx="280">
                  <c:v>238.414908265848</c:v>
                </c:pt>
                <c:pt idx="281">
                  <c:v>242.00136956989101</c:v>
                </c:pt>
                <c:pt idx="282">
                  <c:v>246.894268395854</c:v>
                </c:pt>
                <c:pt idx="283">
                  <c:v>252.94720643111199</c:v>
                </c:pt>
                <c:pt idx="284">
                  <c:v>260.491636013983</c:v>
                </c:pt>
                <c:pt idx="285">
                  <c:v>267.534860424204</c:v>
                </c:pt>
                <c:pt idx="286">
                  <c:v>269.72015945194698</c:v>
                </c:pt>
                <c:pt idx="287">
                  <c:v>269.62341887265598</c:v>
                </c:pt>
                <c:pt idx="288">
                  <c:v>262.72337475674499</c:v>
                </c:pt>
                <c:pt idx="289">
                  <c:v>260.43007852889201</c:v>
                </c:pt>
                <c:pt idx="290">
                  <c:v>264.98930989741098</c:v>
                </c:pt>
                <c:pt idx="291">
                  <c:v>282.84461362405</c:v>
                </c:pt>
                <c:pt idx="292">
                  <c:v>292.90516469754698</c:v>
                </c:pt>
                <c:pt idx="293">
                  <c:v>295.60320071261498</c:v>
                </c:pt>
                <c:pt idx="294">
                  <c:v>286.931159039161</c:v>
                </c:pt>
                <c:pt idx="295">
                  <c:v>284.37203676871002</c:v>
                </c:pt>
                <c:pt idx="296">
                  <c:v>282.15352292795399</c:v>
                </c:pt>
                <c:pt idx="297">
                  <c:v>285.36122383036201</c:v>
                </c:pt>
                <c:pt idx="298">
                  <c:v>276.64360134562799</c:v>
                </c:pt>
                <c:pt idx="299">
                  <c:v>270.14993556993397</c:v>
                </c:pt>
                <c:pt idx="300">
                  <c:v>259.695797518034</c:v>
                </c:pt>
                <c:pt idx="301">
                  <c:v>257.20124854292902</c:v>
                </c:pt>
                <c:pt idx="302">
                  <c:v>254.41709790379201</c:v>
                </c:pt>
                <c:pt idx="303">
                  <c:v>254.30937463476701</c:v>
                </c:pt>
                <c:pt idx="304">
                  <c:v>262.28584122666803</c:v>
                </c:pt>
                <c:pt idx="305">
                  <c:v>270.43413040083101</c:v>
                </c:pt>
                <c:pt idx="306">
                  <c:v>275.35534797732998</c:v>
                </c:pt>
                <c:pt idx="307">
                  <c:v>263.83004532852999</c:v>
                </c:pt>
                <c:pt idx="308">
                  <c:v>253.69472980618701</c:v>
                </c:pt>
                <c:pt idx="309">
                  <c:v>236.372646901792</c:v>
                </c:pt>
                <c:pt idx="310">
                  <c:v>237.66865378630499</c:v>
                </c:pt>
                <c:pt idx="311">
                  <c:v>235.052320330855</c:v>
                </c:pt>
                <c:pt idx="312">
                  <c:v>247.07443266978501</c:v>
                </c:pt>
                <c:pt idx="313">
                  <c:v>244.31220042690899</c:v>
                </c:pt>
                <c:pt idx="314">
                  <c:v>252.402468503233</c:v>
                </c:pt>
                <c:pt idx="315">
                  <c:v>245.401626194687</c:v>
                </c:pt>
                <c:pt idx="316">
                  <c:v>246.88519586230399</c:v>
                </c:pt>
                <c:pt idx="317">
                  <c:v>239.911936656427</c:v>
                </c:pt>
                <c:pt idx="318">
                  <c:v>242.60249672045799</c:v>
                </c:pt>
                <c:pt idx="319">
                  <c:v>239.12458321471499</c:v>
                </c:pt>
                <c:pt idx="320">
                  <c:v>239.472471338107</c:v>
                </c:pt>
                <c:pt idx="321">
                  <c:v>242.28195772631099</c:v>
                </c:pt>
                <c:pt idx="322">
                  <c:v>245.767619549377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06-4428-B1F9-AF6D6BF1C42F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'National-NonDistress'!$T$6:$T$120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'National-NonDistress'!$V$6:$V$120</c:f>
              <c:numCache>
                <c:formatCode>#,##0_);[Red]\(#,##0\)</c:formatCode>
                <c:ptCount val="115"/>
                <c:pt idx="0">
                  <c:v>64.298930683789393</c:v>
                </c:pt>
                <c:pt idx="1">
                  <c:v>63.816515810148999</c:v>
                </c:pt>
                <c:pt idx="2">
                  <c:v>70.303252484971097</c:v>
                </c:pt>
                <c:pt idx="3">
                  <c:v>72.214894556049003</c:v>
                </c:pt>
                <c:pt idx="4">
                  <c:v>72.046997532956894</c:v>
                </c:pt>
                <c:pt idx="5">
                  <c:v>74.443210916555302</c:v>
                </c:pt>
                <c:pt idx="6">
                  <c:v>79.813648687904703</c:v>
                </c:pt>
                <c:pt idx="7">
                  <c:v>84.451990031685298</c:v>
                </c:pt>
                <c:pt idx="8">
                  <c:v>83.221544800443596</c:v>
                </c:pt>
                <c:pt idx="9">
                  <c:v>86.178889874340697</c:v>
                </c:pt>
                <c:pt idx="10">
                  <c:v>84.306838470490703</c:v>
                </c:pt>
                <c:pt idx="11">
                  <c:v>92.052010632265194</c:v>
                </c:pt>
                <c:pt idx="12">
                  <c:v>86.559692202095405</c:v>
                </c:pt>
                <c:pt idx="13">
                  <c:v>93.832813896840193</c:v>
                </c:pt>
                <c:pt idx="14">
                  <c:v>95.286119876408506</c:v>
                </c:pt>
                <c:pt idx="15">
                  <c:v>95.173326424335201</c:v>
                </c:pt>
                <c:pt idx="16">
                  <c:v>96.867528451774206</c:v>
                </c:pt>
                <c:pt idx="17">
                  <c:v>101.249635195354</c:v>
                </c:pt>
                <c:pt idx="18">
                  <c:v>103.089617299183</c:v>
                </c:pt>
                <c:pt idx="19">
                  <c:v>100</c:v>
                </c:pt>
                <c:pt idx="20">
                  <c:v>104.443736708896</c:v>
                </c:pt>
                <c:pt idx="21">
                  <c:v>102.651506986653</c:v>
                </c:pt>
                <c:pt idx="22">
                  <c:v>107.471776754072</c:v>
                </c:pt>
                <c:pt idx="23">
                  <c:v>101.905017921034</c:v>
                </c:pt>
                <c:pt idx="24">
                  <c:v>101.456461894066</c:v>
                </c:pt>
                <c:pt idx="25">
                  <c:v>100.58557072241599</c:v>
                </c:pt>
                <c:pt idx="26">
                  <c:v>107.067214340044</c:v>
                </c:pt>
                <c:pt idx="27">
                  <c:v>108.060119361734</c:v>
                </c:pt>
                <c:pt idx="28">
                  <c:v>111.36568666697301</c:v>
                </c:pt>
                <c:pt idx="29">
                  <c:v>113.618138078719</c:v>
                </c:pt>
                <c:pt idx="30">
                  <c:v>113.793305470261</c:v>
                </c:pt>
                <c:pt idx="31">
                  <c:v>116.225139182554</c:v>
                </c:pt>
                <c:pt idx="32">
                  <c:v>121.380473163217</c:v>
                </c:pt>
                <c:pt idx="33">
                  <c:v>125.341437898889</c:v>
                </c:pt>
                <c:pt idx="34">
                  <c:v>129.055181802981</c:v>
                </c:pt>
                <c:pt idx="35">
                  <c:v>130.033108837323</c:v>
                </c:pt>
                <c:pt idx="36">
                  <c:v>135.214622110118</c:v>
                </c:pt>
                <c:pt idx="37">
                  <c:v>139.56130816639799</c:v>
                </c:pt>
                <c:pt idx="38">
                  <c:v>149.889463923959</c:v>
                </c:pt>
                <c:pt idx="39">
                  <c:v>149.29257274676601</c:v>
                </c:pt>
                <c:pt idx="40">
                  <c:v>151.70599291743099</c:v>
                </c:pt>
                <c:pt idx="41">
                  <c:v>153.972461686092</c:v>
                </c:pt>
                <c:pt idx="42">
                  <c:v>157.262652136713</c:v>
                </c:pt>
                <c:pt idx="43">
                  <c:v>160.770426451905</c:v>
                </c:pt>
                <c:pt idx="44">
                  <c:v>166.39130087588501</c:v>
                </c:pt>
                <c:pt idx="45">
                  <c:v>171.426578281671</c:v>
                </c:pt>
                <c:pt idx="46">
                  <c:v>168.17184275675899</c:v>
                </c:pt>
                <c:pt idx="47">
                  <c:v>157.72514100988499</c:v>
                </c:pt>
                <c:pt idx="48">
                  <c:v>163.480830484764</c:v>
                </c:pt>
                <c:pt idx="49">
                  <c:v>158.85788557862799</c:v>
                </c:pt>
                <c:pt idx="50">
                  <c:v>163.30294432618899</c:v>
                </c:pt>
                <c:pt idx="51">
                  <c:v>136.60377024739901</c:v>
                </c:pt>
                <c:pt idx="52">
                  <c:v>118.784594756121</c:v>
                </c:pt>
                <c:pt idx="53">
                  <c:v>116.56158291405799</c:v>
                </c:pt>
                <c:pt idx="54">
                  <c:v>104.101312201843</c:v>
                </c:pt>
                <c:pt idx="55">
                  <c:v>109.098271701247</c:v>
                </c:pt>
                <c:pt idx="56">
                  <c:v>105.897396743448</c:v>
                </c:pt>
                <c:pt idx="57">
                  <c:v>116.37149960691799</c:v>
                </c:pt>
                <c:pt idx="58">
                  <c:v>110.512510282264</c:v>
                </c:pt>
                <c:pt idx="59">
                  <c:v>125.054129018629</c:v>
                </c:pt>
                <c:pt idx="60">
                  <c:v>110.144239119342</c:v>
                </c:pt>
                <c:pt idx="61">
                  <c:v>116.06836466970501</c:v>
                </c:pt>
                <c:pt idx="62">
                  <c:v>121.35078800115301</c:v>
                </c:pt>
                <c:pt idx="63">
                  <c:v>123.28638940655399</c:v>
                </c:pt>
                <c:pt idx="64">
                  <c:v>116.798789780004</c:v>
                </c:pt>
                <c:pt idx="65">
                  <c:v>124.55414052165899</c:v>
                </c:pt>
                <c:pt idx="66">
                  <c:v>127.26619235200199</c:v>
                </c:pt>
                <c:pt idx="67">
                  <c:v>129.99985785276601</c:v>
                </c:pt>
                <c:pt idx="68">
                  <c:v>129.486215144515</c:v>
                </c:pt>
                <c:pt idx="69">
                  <c:v>136.095139026797</c:v>
                </c:pt>
                <c:pt idx="70">
                  <c:v>136.34478594383299</c:v>
                </c:pt>
                <c:pt idx="71">
                  <c:v>143.13118891336799</c:v>
                </c:pt>
                <c:pt idx="72">
                  <c:v>144.62181259836299</c:v>
                </c:pt>
                <c:pt idx="73">
                  <c:v>150.74168735651401</c:v>
                </c:pt>
                <c:pt idx="74">
                  <c:v>152.94576344096399</c:v>
                </c:pt>
                <c:pt idx="75">
                  <c:v>158.09701259719</c:v>
                </c:pt>
                <c:pt idx="76">
                  <c:v>163.457223717358</c:v>
                </c:pt>
                <c:pt idx="77">
                  <c:v>166.06683860405499</c:v>
                </c:pt>
                <c:pt idx="78">
                  <c:v>168.97649640186199</c:v>
                </c:pt>
                <c:pt idx="79">
                  <c:v>170.022366294797</c:v>
                </c:pt>
                <c:pt idx="80">
                  <c:v>175.15317505708501</c:v>
                </c:pt>
                <c:pt idx="81">
                  <c:v>177.864593177117</c:v>
                </c:pt>
                <c:pt idx="82">
                  <c:v>186.26780373236701</c:v>
                </c:pt>
                <c:pt idx="83">
                  <c:v>181.21231450339801</c:v>
                </c:pt>
                <c:pt idx="84">
                  <c:v>189.555347710517</c:v>
                </c:pt>
                <c:pt idx="85">
                  <c:v>192.20817675489999</c:v>
                </c:pt>
                <c:pt idx="86">
                  <c:v>196.565113757359</c:v>
                </c:pt>
                <c:pt idx="87">
                  <c:v>198.07161581058199</c:v>
                </c:pt>
                <c:pt idx="88">
                  <c:v>209.47562425803599</c:v>
                </c:pt>
                <c:pt idx="89">
                  <c:v>206.28454427851699</c:v>
                </c:pt>
                <c:pt idx="90">
                  <c:v>215.734412924325</c:v>
                </c:pt>
                <c:pt idx="91">
                  <c:v>213.75396175061101</c:v>
                </c:pt>
                <c:pt idx="92">
                  <c:v>224.726897904406</c:v>
                </c:pt>
                <c:pt idx="93">
                  <c:v>225.52374054209</c:v>
                </c:pt>
                <c:pt idx="94">
                  <c:v>222.91907762808199</c:v>
                </c:pt>
                <c:pt idx="95">
                  <c:v>229.11820338878201</c:v>
                </c:pt>
                <c:pt idx="96">
                  <c:v>243.69112786495501</c:v>
                </c:pt>
                <c:pt idx="97">
                  <c:v>227.26868460105899</c:v>
                </c:pt>
                <c:pt idx="98">
                  <c:v>235.084106966805</c:v>
                </c:pt>
                <c:pt idx="99">
                  <c:v>255.32603802782199</c:v>
                </c:pt>
                <c:pt idx="100">
                  <c:v>253.77201054092799</c:v>
                </c:pt>
                <c:pt idx="101">
                  <c:v>265.36462159158998</c:v>
                </c:pt>
                <c:pt idx="102">
                  <c:v>286.046308394824</c:v>
                </c:pt>
                <c:pt idx="103">
                  <c:v>295.17432601347798</c:v>
                </c:pt>
                <c:pt idx="104">
                  <c:v>293.22847324144499</c:v>
                </c:pt>
                <c:pt idx="105">
                  <c:v>325.49819633814298</c:v>
                </c:pt>
                <c:pt idx="106">
                  <c:v>314.32413391588699</c:v>
                </c:pt>
                <c:pt idx="107">
                  <c:v>306.35444842518302</c:v>
                </c:pt>
                <c:pt idx="108">
                  <c:v>283.80144912497502</c:v>
                </c:pt>
                <c:pt idx="109">
                  <c:v>303.12759672325399</c:v>
                </c:pt>
                <c:pt idx="110">
                  <c:v>286.823480214516</c:v>
                </c:pt>
                <c:pt idx="111">
                  <c:v>270.13480717573498</c:v>
                </c:pt>
                <c:pt idx="112">
                  <c:v>285.20584650033197</c:v>
                </c:pt>
                <c:pt idx="113">
                  <c:v>284.82077431827798</c:v>
                </c:pt>
                <c:pt idx="114">
                  <c:v>268.52314661150001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06-4428-B1F9-AF6D6BF1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6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Segment'!$K$6:$K$328</c:f>
              <c:numCache>
                <c:formatCode>[$-409]mmm\-yy;@</c:formatCode>
                <c:ptCount val="32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</c:numCache>
            </c:numRef>
          </c:xVal>
          <c:yVal>
            <c:numRef>
              <c:f>'U.S. EW - By Segment'!$M$6:$M$328</c:f>
              <c:numCache>
                <c:formatCode>#,##0_);[Red]\(#,##0\)</c:formatCode>
                <c:ptCount val="323"/>
                <c:pt idx="0">
                  <c:v>84.795995892962495</c:v>
                </c:pt>
                <c:pt idx="1">
                  <c:v>83.709645185183206</c:v>
                </c:pt>
                <c:pt idx="2">
                  <c:v>83.649466045932002</c:v>
                </c:pt>
                <c:pt idx="3">
                  <c:v>85.063859175392693</c:v>
                </c:pt>
                <c:pt idx="4">
                  <c:v>86.784976659330098</c:v>
                </c:pt>
                <c:pt idx="5">
                  <c:v>86.363907329859501</c:v>
                </c:pt>
                <c:pt idx="6">
                  <c:v>85.470954147321905</c:v>
                </c:pt>
                <c:pt idx="7">
                  <c:v>83.475136677699894</c:v>
                </c:pt>
                <c:pt idx="8">
                  <c:v>84.797190781803295</c:v>
                </c:pt>
                <c:pt idx="9">
                  <c:v>85.864383942065302</c:v>
                </c:pt>
                <c:pt idx="10">
                  <c:v>90.129427433878902</c:v>
                </c:pt>
                <c:pt idx="11">
                  <c:v>91.483710178560401</c:v>
                </c:pt>
                <c:pt idx="12">
                  <c:v>92.178960954136798</c:v>
                </c:pt>
                <c:pt idx="13">
                  <c:v>88.334360022416604</c:v>
                </c:pt>
                <c:pt idx="14">
                  <c:v>86.933217545898998</c:v>
                </c:pt>
                <c:pt idx="15">
                  <c:v>86.916040840228206</c:v>
                </c:pt>
                <c:pt idx="16">
                  <c:v>92.183100622866604</c:v>
                </c:pt>
                <c:pt idx="17">
                  <c:v>94.699120209547303</c:v>
                </c:pt>
                <c:pt idx="18">
                  <c:v>97.561711853802095</c:v>
                </c:pt>
                <c:pt idx="19">
                  <c:v>95.381753783725898</c:v>
                </c:pt>
                <c:pt idx="20">
                  <c:v>95.241491383890306</c:v>
                </c:pt>
                <c:pt idx="21">
                  <c:v>93.620704905436398</c:v>
                </c:pt>
                <c:pt idx="22">
                  <c:v>95.884247482503</c:v>
                </c:pt>
                <c:pt idx="23">
                  <c:v>95.959510234296204</c:v>
                </c:pt>
                <c:pt idx="24">
                  <c:v>98.292292383753505</c:v>
                </c:pt>
                <c:pt idx="25">
                  <c:v>97.727244759141797</c:v>
                </c:pt>
                <c:pt idx="26">
                  <c:v>98.385979549424206</c:v>
                </c:pt>
                <c:pt idx="27">
                  <c:v>97.111301732756203</c:v>
                </c:pt>
                <c:pt idx="28">
                  <c:v>98.682132447440097</c:v>
                </c:pt>
                <c:pt idx="29">
                  <c:v>101.545804526715</c:v>
                </c:pt>
                <c:pt idx="30">
                  <c:v>105.590641388809</c:v>
                </c:pt>
                <c:pt idx="31">
                  <c:v>106.549548551283</c:v>
                </c:pt>
                <c:pt idx="32">
                  <c:v>104.32606690002</c:v>
                </c:pt>
                <c:pt idx="33">
                  <c:v>101.48870310092001</c:v>
                </c:pt>
                <c:pt idx="34">
                  <c:v>99.867776712280701</c:v>
                </c:pt>
                <c:pt idx="35">
                  <c:v>100</c:v>
                </c:pt>
                <c:pt idx="36">
                  <c:v>101.791776049994</c:v>
                </c:pt>
                <c:pt idx="37">
                  <c:v>104.13616767877799</c:v>
                </c:pt>
                <c:pt idx="38">
                  <c:v>104.948066541187</c:v>
                </c:pt>
                <c:pt idx="39">
                  <c:v>103.69378570422801</c:v>
                </c:pt>
                <c:pt idx="40">
                  <c:v>103.04839253227399</c:v>
                </c:pt>
                <c:pt idx="41">
                  <c:v>103.750493492929</c:v>
                </c:pt>
                <c:pt idx="42">
                  <c:v>106.39967233430001</c:v>
                </c:pt>
                <c:pt idx="43">
                  <c:v>108.390858329176</c:v>
                </c:pt>
                <c:pt idx="44">
                  <c:v>108.062585183731</c:v>
                </c:pt>
                <c:pt idx="45">
                  <c:v>104.51097895651399</c:v>
                </c:pt>
                <c:pt idx="46">
                  <c:v>103.211993006931</c:v>
                </c:pt>
                <c:pt idx="47">
                  <c:v>103.070739670789</c:v>
                </c:pt>
                <c:pt idx="48">
                  <c:v>104.716618694388</c:v>
                </c:pt>
                <c:pt idx="49">
                  <c:v>103.49385317591</c:v>
                </c:pt>
                <c:pt idx="50">
                  <c:v>101.764087655631</c:v>
                </c:pt>
                <c:pt idx="51">
                  <c:v>100.65756099420101</c:v>
                </c:pt>
                <c:pt idx="52">
                  <c:v>100.44542596271501</c:v>
                </c:pt>
                <c:pt idx="53">
                  <c:v>101.294995344597</c:v>
                </c:pt>
                <c:pt idx="54">
                  <c:v>102.25810394040001</c:v>
                </c:pt>
                <c:pt idx="55">
                  <c:v>105.15035657378201</c:v>
                </c:pt>
                <c:pt idx="56">
                  <c:v>107.112590041956</c:v>
                </c:pt>
                <c:pt idx="57">
                  <c:v>109.69280138886501</c:v>
                </c:pt>
                <c:pt idx="58">
                  <c:v>109.521705549004</c:v>
                </c:pt>
                <c:pt idx="59">
                  <c:v>109.05409713801799</c:v>
                </c:pt>
                <c:pt idx="60">
                  <c:v>107.776191103619</c:v>
                </c:pt>
                <c:pt idx="61">
                  <c:v>108.777096633829</c:v>
                </c:pt>
                <c:pt idx="62">
                  <c:v>111.149053901496</c:v>
                </c:pt>
                <c:pt idx="63">
                  <c:v>113.56372663709</c:v>
                </c:pt>
                <c:pt idx="64">
                  <c:v>114.584301981257</c:v>
                </c:pt>
                <c:pt idx="65">
                  <c:v>114.043085940255</c:v>
                </c:pt>
                <c:pt idx="66">
                  <c:v>113.283182512812</c:v>
                </c:pt>
                <c:pt idx="67">
                  <c:v>112.86673990439</c:v>
                </c:pt>
                <c:pt idx="68">
                  <c:v>113.675711815791</c:v>
                </c:pt>
                <c:pt idx="69">
                  <c:v>114.98162143361</c:v>
                </c:pt>
                <c:pt idx="70">
                  <c:v>116.17272551848799</c:v>
                </c:pt>
                <c:pt idx="71">
                  <c:v>116.541232646735</c:v>
                </c:pt>
                <c:pt idx="72">
                  <c:v>117.00672783632901</c:v>
                </c:pt>
                <c:pt idx="73">
                  <c:v>119.109826025175</c:v>
                </c:pt>
                <c:pt idx="74">
                  <c:v>121.69600182735201</c:v>
                </c:pt>
                <c:pt idx="75">
                  <c:v>124.00555638783599</c:v>
                </c:pt>
                <c:pt idx="76">
                  <c:v>124.77890704554299</c:v>
                </c:pt>
                <c:pt idx="77">
                  <c:v>125.643031403417</c:v>
                </c:pt>
                <c:pt idx="78">
                  <c:v>126.137243790851</c:v>
                </c:pt>
                <c:pt idx="79">
                  <c:v>127.922029669761</c:v>
                </c:pt>
                <c:pt idx="80">
                  <c:v>129.44791693725199</c:v>
                </c:pt>
                <c:pt idx="81">
                  <c:v>131.292481291141</c:v>
                </c:pt>
                <c:pt idx="82">
                  <c:v>131.305940271498</c:v>
                </c:pt>
                <c:pt idx="83">
                  <c:v>131.87017009861</c:v>
                </c:pt>
                <c:pt idx="84">
                  <c:v>131.38504519976499</c:v>
                </c:pt>
                <c:pt idx="85">
                  <c:v>133.84739251413899</c:v>
                </c:pt>
                <c:pt idx="86">
                  <c:v>135.45440895768999</c:v>
                </c:pt>
                <c:pt idx="87">
                  <c:v>137.89401073302301</c:v>
                </c:pt>
                <c:pt idx="88">
                  <c:v>139.40819568254801</c:v>
                </c:pt>
                <c:pt idx="89">
                  <c:v>140.71474292444199</c:v>
                </c:pt>
                <c:pt idx="90">
                  <c:v>144.06891028069899</c:v>
                </c:pt>
                <c:pt idx="91">
                  <c:v>147.73941719519999</c:v>
                </c:pt>
                <c:pt idx="92">
                  <c:v>151.850117515351</c:v>
                </c:pt>
                <c:pt idx="93">
                  <c:v>152.40821086993199</c:v>
                </c:pt>
                <c:pt idx="94">
                  <c:v>151.45683032145399</c:v>
                </c:pt>
                <c:pt idx="95">
                  <c:v>150.96633498164101</c:v>
                </c:pt>
                <c:pt idx="96">
                  <c:v>151.65276478531899</c:v>
                </c:pt>
                <c:pt idx="97">
                  <c:v>153.91013061144301</c:v>
                </c:pt>
                <c:pt idx="98">
                  <c:v>154.41571954675001</c:v>
                </c:pt>
                <c:pt idx="99">
                  <c:v>155.384479365923</c:v>
                </c:pt>
                <c:pt idx="100">
                  <c:v>155.02250718334099</c:v>
                </c:pt>
                <c:pt idx="101">
                  <c:v>156.26149689853699</c:v>
                </c:pt>
                <c:pt idx="102">
                  <c:v>155.99097458243199</c:v>
                </c:pt>
                <c:pt idx="103">
                  <c:v>157.06810346309999</c:v>
                </c:pt>
                <c:pt idx="104">
                  <c:v>156.09339692086701</c:v>
                </c:pt>
                <c:pt idx="105">
                  <c:v>157.24180688247401</c:v>
                </c:pt>
                <c:pt idx="106">
                  <c:v>158.404178048235</c:v>
                </c:pt>
                <c:pt idx="107">
                  <c:v>162.30541520432899</c:v>
                </c:pt>
                <c:pt idx="108">
                  <c:v>164.59227496998</c:v>
                </c:pt>
                <c:pt idx="109">
                  <c:v>167.32945840452601</c:v>
                </c:pt>
                <c:pt idx="110">
                  <c:v>167.11947347622799</c:v>
                </c:pt>
                <c:pt idx="111">
                  <c:v>168.91279674128199</c:v>
                </c:pt>
                <c:pt idx="112">
                  <c:v>168.81592989505799</c:v>
                </c:pt>
                <c:pt idx="113">
                  <c:v>171.08873571314999</c:v>
                </c:pt>
                <c:pt idx="114">
                  <c:v>170.53753074725199</c:v>
                </c:pt>
                <c:pt idx="115">
                  <c:v>170.82325800388699</c:v>
                </c:pt>
                <c:pt idx="116">
                  <c:v>166.903943010185</c:v>
                </c:pt>
                <c:pt idx="117">
                  <c:v>162.64540126738299</c:v>
                </c:pt>
                <c:pt idx="118">
                  <c:v>156.64560574341999</c:v>
                </c:pt>
                <c:pt idx="119">
                  <c:v>154.04762552926101</c:v>
                </c:pt>
                <c:pt idx="120">
                  <c:v>154.135146543914</c:v>
                </c:pt>
                <c:pt idx="121">
                  <c:v>159.25287133972699</c:v>
                </c:pt>
                <c:pt idx="122">
                  <c:v>162.21747773191299</c:v>
                </c:pt>
                <c:pt idx="123">
                  <c:v>161.724796034961</c:v>
                </c:pt>
                <c:pt idx="124">
                  <c:v>156.88879222465101</c:v>
                </c:pt>
                <c:pt idx="125">
                  <c:v>154.094914080546</c:v>
                </c:pt>
                <c:pt idx="126">
                  <c:v>154.347621653696</c:v>
                </c:pt>
                <c:pt idx="127">
                  <c:v>156.535024057329</c:v>
                </c:pt>
                <c:pt idx="128">
                  <c:v>153.988779446791</c:v>
                </c:pt>
                <c:pt idx="129">
                  <c:v>145.32034059566999</c:v>
                </c:pt>
                <c:pt idx="130">
                  <c:v>135.13972147681</c:v>
                </c:pt>
                <c:pt idx="131">
                  <c:v>130.97871285152399</c:v>
                </c:pt>
                <c:pt idx="132">
                  <c:v>128.949890696415</c:v>
                </c:pt>
                <c:pt idx="133">
                  <c:v>126.62096282724001</c:v>
                </c:pt>
                <c:pt idx="134">
                  <c:v>118.66521537021301</c:v>
                </c:pt>
                <c:pt idx="135">
                  <c:v>114.513810261568</c:v>
                </c:pt>
                <c:pt idx="136">
                  <c:v>110.896291429676</c:v>
                </c:pt>
                <c:pt idx="137">
                  <c:v>111.86301520321599</c:v>
                </c:pt>
                <c:pt idx="138">
                  <c:v>109.918586084193</c:v>
                </c:pt>
                <c:pt idx="139">
                  <c:v>108.153038775422</c:v>
                </c:pt>
                <c:pt idx="140">
                  <c:v>104.438799447504</c:v>
                </c:pt>
                <c:pt idx="141">
                  <c:v>102.04465853880301</c:v>
                </c:pt>
                <c:pt idx="142">
                  <c:v>101.17720830737299</c:v>
                </c:pt>
                <c:pt idx="143">
                  <c:v>101.316134934728</c:v>
                </c:pt>
                <c:pt idx="144">
                  <c:v>100.90575488638299</c:v>
                </c:pt>
                <c:pt idx="145">
                  <c:v>100.482168591175</c:v>
                </c:pt>
                <c:pt idx="146">
                  <c:v>102.086256386564</c:v>
                </c:pt>
                <c:pt idx="147">
                  <c:v>106.171964304889</c:v>
                </c:pt>
                <c:pt idx="148">
                  <c:v>108.618678530577</c:v>
                </c:pt>
                <c:pt idx="149">
                  <c:v>108.205284718428</c:v>
                </c:pt>
                <c:pt idx="150">
                  <c:v>104.797064205268</c:v>
                </c:pt>
                <c:pt idx="151">
                  <c:v>103.38236532245899</c:v>
                </c:pt>
                <c:pt idx="152">
                  <c:v>103.438329196979</c:v>
                </c:pt>
                <c:pt idx="153">
                  <c:v>106.624003226276</c:v>
                </c:pt>
                <c:pt idx="154">
                  <c:v>109.704795596141</c:v>
                </c:pt>
                <c:pt idx="155">
                  <c:v>112.641494268942</c:v>
                </c:pt>
                <c:pt idx="156">
                  <c:v>111.415373531152</c:v>
                </c:pt>
                <c:pt idx="157">
                  <c:v>106.751944545624</c:v>
                </c:pt>
                <c:pt idx="158">
                  <c:v>102.246781087122</c:v>
                </c:pt>
                <c:pt idx="159">
                  <c:v>101.350475454003</c:v>
                </c:pt>
                <c:pt idx="160">
                  <c:v>103.328849097255</c:v>
                </c:pt>
                <c:pt idx="161">
                  <c:v>105.77631389591301</c:v>
                </c:pt>
                <c:pt idx="162">
                  <c:v>108.32265031339701</c:v>
                </c:pt>
                <c:pt idx="163">
                  <c:v>110.663394662672</c:v>
                </c:pt>
                <c:pt idx="164">
                  <c:v>112.140128257366</c:v>
                </c:pt>
                <c:pt idx="165">
                  <c:v>114.330362783293</c:v>
                </c:pt>
                <c:pt idx="166">
                  <c:v>114.21056657494501</c:v>
                </c:pt>
                <c:pt idx="167">
                  <c:v>114.468844545388</c:v>
                </c:pt>
                <c:pt idx="168">
                  <c:v>111.285025640445</c:v>
                </c:pt>
                <c:pt idx="169">
                  <c:v>109.411141290505</c:v>
                </c:pt>
                <c:pt idx="170">
                  <c:v>108.38547171863399</c:v>
                </c:pt>
                <c:pt idx="171">
                  <c:v>110.08387189811199</c:v>
                </c:pt>
                <c:pt idx="172">
                  <c:v>111.14611561903099</c:v>
                </c:pt>
                <c:pt idx="173">
                  <c:v>112.738091466546</c:v>
                </c:pt>
                <c:pt idx="174">
                  <c:v>114.526453030441</c:v>
                </c:pt>
                <c:pt idx="175">
                  <c:v>117.021584540788</c:v>
                </c:pt>
                <c:pt idx="176">
                  <c:v>117.445491273321</c:v>
                </c:pt>
                <c:pt idx="177">
                  <c:v>117.673315904636</c:v>
                </c:pt>
                <c:pt idx="178">
                  <c:v>116.744977915094</c:v>
                </c:pt>
                <c:pt idx="179">
                  <c:v>117.328193841966</c:v>
                </c:pt>
                <c:pt idx="180">
                  <c:v>116.247250359533</c:v>
                </c:pt>
                <c:pt idx="181">
                  <c:v>117.45091725769301</c:v>
                </c:pt>
                <c:pt idx="182">
                  <c:v>118.551363843392</c:v>
                </c:pt>
                <c:pt idx="183">
                  <c:v>122.429852575003</c:v>
                </c:pt>
                <c:pt idx="184">
                  <c:v>123.697248112946</c:v>
                </c:pt>
                <c:pt idx="185">
                  <c:v>124.845480703749</c:v>
                </c:pt>
                <c:pt idx="186">
                  <c:v>123.947905717838</c:v>
                </c:pt>
                <c:pt idx="187">
                  <c:v>124.429769694808</c:v>
                </c:pt>
                <c:pt idx="188">
                  <c:v>124.75589338858499</c:v>
                </c:pt>
                <c:pt idx="189">
                  <c:v>126.06945370383301</c:v>
                </c:pt>
                <c:pt idx="190">
                  <c:v>127.515517056983</c:v>
                </c:pt>
                <c:pt idx="191">
                  <c:v>128.46110464164499</c:v>
                </c:pt>
                <c:pt idx="192">
                  <c:v>130.158749345475</c:v>
                </c:pt>
                <c:pt idx="193">
                  <c:v>130.859706053092</c:v>
                </c:pt>
                <c:pt idx="194">
                  <c:v>132.873744386678</c:v>
                </c:pt>
                <c:pt idx="195">
                  <c:v>134.42111522748201</c:v>
                </c:pt>
                <c:pt idx="196">
                  <c:v>136.10006618123799</c:v>
                </c:pt>
                <c:pt idx="197">
                  <c:v>136.96025117137901</c:v>
                </c:pt>
                <c:pt idx="198">
                  <c:v>137.43557077743699</c:v>
                </c:pt>
                <c:pt idx="199">
                  <c:v>138.812581992324</c:v>
                </c:pt>
                <c:pt idx="200">
                  <c:v>140.38685093374599</c:v>
                </c:pt>
                <c:pt idx="201">
                  <c:v>142.11600915496601</c:v>
                </c:pt>
                <c:pt idx="202">
                  <c:v>143.642408433067</c:v>
                </c:pt>
                <c:pt idx="203">
                  <c:v>145.406527362172</c:v>
                </c:pt>
                <c:pt idx="204">
                  <c:v>148.01778313475199</c:v>
                </c:pt>
                <c:pt idx="205">
                  <c:v>149.072049073632</c:v>
                </c:pt>
                <c:pt idx="206">
                  <c:v>150.44277388445801</c:v>
                </c:pt>
                <c:pt idx="207">
                  <c:v>150.71629443668499</c:v>
                </c:pt>
                <c:pt idx="208">
                  <c:v>151.98629879737999</c:v>
                </c:pt>
                <c:pt idx="209">
                  <c:v>152.138845438348</c:v>
                </c:pt>
                <c:pt idx="210">
                  <c:v>153.77968332563401</c:v>
                </c:pt>
                <c:pt idx="211">
                  <c:v>155.273012607434</c:v>
                </c:pt>
                <c:pt idx="212">
                  <c:v>155.774853443936</c:v>
                </c:pt>
                <c:pt idx="213">
                  <c:v>154.012383802497</c:v>
                </c:pt>
                <c:pt idx="214">
                  <c:v>153.171899978016</c:v>
                </c:pt>
                <c:pt idx="215">
                  <c:v>154.81210895703401</c:v>
                </c:pt>
                <c:pt idx="216">
                  <c:v>159.213603530255</c:v>
                </c:pt>
                <c:pt idx="217">
                  <c:v>161.237869609748</c:v>
                </c:pt>
                <c:pt idx="218">
                  <c:v>161.07921218293299</c:v>
                </c:pt>
                <c:pt idx="219">
                  <c:v>158.81617515606601</c:v>
                </c:pt>
                <c:pt idx="220">
                  <c:v>159.798131390154</c:v>
                </c:pt>
                <c:pt idx="221">
                  <c:v>162.25810714125399</c:v>
                </c:pt>
                <c:pt idx="222">
                  <c:v>166.37709267362101</c:v>
                </c:pt>
                <c:pt idx="223">
                  <c:v>168.96768328048901</c:v>
                </c:pt>
                <c:pt idx="224">
                  <c:v>170.47995958251701</c:v>
                </c:pt>
                <c:pt idx="225">
                  <c:v>168.98337636838301</c:v>
                </c:pt>
                <c:pt idx="226">
                  <c:v>167.19740230021901</c:v>
                </c:pt>
                <c:pt idx="227">
                  <c:v>165.48306568317801</c:v>
                </c:pt>
                <c:pt idx="228">
                  <c:v>166.95079631565699</c:v>
                </c:pt>
                <c:pt idx="229">
                  <c:v>170.47154367674801</c:v>
                </c:pt>
                <c:pt idx="230">
                  <c:v>174.71753906407</c:v>
                </c:pt>
                <c:pt idx="231">
                  <c:v>176.72678503009701</c:v>
                </c:pt>
                <c:pt idx="232">
                  <c:v>176.59085393095901</c:v>
                </c:pt>
                <c:pt idx="233">
                  <c:v>176.27163662311401</c:v>
                </c:pt>
                <c:pt idx="234">
                  <c:v>175.62040643504</c:v>
                </c:pt>
                <c:pt idx="235">
                  <c:v>177.40133113928499</c:v>
                </c:pt>
                <c:pt idx="236">
                  <c:v>179.00568312024299</c:v>
                </c:pt>
                <c:pt idx="237">
                  <c:v>181.80052806802101</c:v>
                </c:pt>
                <c:pt idx="238">
                  <c:v>181.27371349305201</c:v>
                </c:pt>
                <c:pt idx="239">
                  <c:v>181.674282920759</c:v>
                </c:pt>
                <c:pt idx="240">
                  <c:v>183.066100248635</c:v>
                </c:pt>
                <c:pt idx="241">
                  <c:v>188.512296037966</c:v>
                </c:pt>
                <c:pt idx="242">
                  <c:v>191.45506859194001</c:v>
                </c:pt>
                <c:pt idx="243">
                  <c:v>191.10946835797</c:v>
                </c:pt>
                <c:pt idx="244">
                  <c:v>188.23520418529699</c:v>
                </c:pt>
                <c:pt idx="245">
                  <c:v>187.91864888387599</c:v>
                </c:pt>
                <c:pt idx="246">
                  <c:v>190.583785360505</c:v>
                </c:pt>
                <c:pt idx="247">
                  <c:v>194.567958206501</c:v>
                </c:pt>
                <c:pt idx="248">
                  <c:v>197.51709000615199</c:v>
                </c:pt>
                <c:pt idx="249">
                  <c:v>197.86330504674501</c:v>
                </c:pt>
                <c:pt idx="250">
                  <c:v>196.549709839879</c:v>
                </c:pt>
                <c:pt idx="251">
                  <c:v>195.619071974794</c:v>
                </c:pt>
                <c:pt idx="252">
                  <c:v>196.69780771208599</c:v>
                </c:pt>
                <c:pt idx="253">
                  <c:v>200.06637795105101</c:v>
                </c:pt>
                <c:pt idx="254">
                  <c:v>204.12647858890199</c:v>
                </c:pt>
                <c:pt idx="255">
                  <c:v>204.793959622703</c:v>
                </c:pt>
                <c:pt idx="256">
                  <c:v>205.730811789645</c:v>
                </c:pt>
                <c:pt idx="257">
                  <c:v>206.39263643011199</c:v>
                </c:pt>
                <c:pt idx="258">
                  <c:v>206.89835531220999</c:v>
                </c:pt>
                <c:pt idx="259">
                  <c:v>204.52599747779701</c:v>
                </c:pt>
                <c:pt idx="260">
                  <c:v>203.046590853743</c:v>
                </c:pt>
                <c:pt idx="261">
                  <c:v>202.54048353988199</c:v>
                </c:pt>
                <c:pt idx="262">
                  <c:v>206.16224712428999</c:v>
                </c:pt>
                <c:pt idx="263">
                  <c:v>210.28989765052901</c:v>
                </c:pt>
                <c:pt idx="264">
                  <c:v>216.63673425979201</c:v>
                </c:pt>
                <c:pt idx="265">
                  <c:v>220.672142285457</c:v>
                </c:pt>
                <c:pt idx="266">
                  <c:v>222.17774979741699</c:v>
                </c:pt>
                <c:pt idx="267">
                  <c:v>215.32887023209099</c:v>
                </c:pt>
                <c:pt idx="268">
                  <c:v>207.65543866394299</c:v>
                </c:pt>
                <c:pt idx="269">
                  <c:v>206.257581696551</c:v>
                </c:pt>
                <c:pt idx="270">
                  <c:v>206.835303686012</c:v>
                </c:pt>
                <c:pt idx="271">
                  <c:v>210.287377092025</c:v>
                </c:pt>
                <c:pt idx="272">
                  <c:v>212.62676709440601</c:v>
                </c:pt>
                <c:pt idx="273">
                  <c:v>219.650561140408</c:v>
                </c:pt>
                <c:pt idx="274">
                  <c:v>225.089354996819</c:v>
                </c:pt>
                <c:pt idx="275">
                  <c:v>231.04793748108199</c:v>
                </c:pt>
                <c:pt idx="276">
                  <c:v>231.03465603812</c:v>
                </c:pt>
                <c:pt idx="277">
                  <c:v>230.05226301823001</c:v>
                </c:pt>
                <c:pt idx="278">
                  <c:v>230.61434355932599</c:v>
                </c:pt>
                <c:pt idx="279">
                  <c:v>234.19548783839599</c:v>
                </c:pt>
                <c:pt idx="280">
                  <c:v>238.414908265848</c:v>
                </c:pt>
                <c:pt idx="281">
                  <c:v>242.00136956989101</c:v>
                </c:pt>
                <c:pt idx="282">
                  <c:v>246.894268395854</c:v>
                </c:pt>
                <c:pt idx="283">
                  <c:v>252.94720643111199</c:v>
                </c:pt>
                <c:pt idx="284">
                  <c:v>260.491636013983</c:v>
                </c:pt>
                <c:pt idx="285">
                  <c:v>267.534860424204</c:v>
                </c:pt>
                <c:pt idx="286">
                  <c:v>269.72015945194698</c:v>
                </c:pt>
                <c:pt idx="287">
                  <c:v>269.62341887265598</c:v>
                </c:pt>
                <c:pt idx="288">
                  <c:v>262.72337475674499</c:v>
                </c:pt>
                <c:pt idx="289">
                  <c:v>260.43007852889201</c:v>
                </c:pt>
                <c:pt idx="290">
                  <c:v>264.98930989741098</c:v>
                </c:pt>
                <c:pt idx="291">
                  <c:v>282.84461362405</c:v>
                </c:pt>
                <c:pt idx="292">
                  <c:v>292.90516469754698</c:v>
                </c:pt>
                <c:pt idx="293">
                  <c:v>295.60320071261498</c:v>
                </c:pt>
                <c:pt idx="294">
                  <c:v>286.931159039161</c:v>
                </c:pt>
                <c:pt idx="295">
                  <c:v>284.37203676871002</c:v>
                </c:pt>
                <c:pt idx="296">
                  <c:v>282.15352292795399</c:v>
                </c:pt>
                <c:pt idx="297">
                  <c:v>285.36122383036201</c:v>
                </c:pt>
                <c:pt idx="298">
                  <c:v>276.64360134562799</c:v>
                </c:pt>
                <c:pt idx="299">
                  <c:v>270.14993556993397</c:v>
                </c:pt>
                <c:pt idx="300">
                  <c:v>259.695797518034</c:v>
                </c:pt>
                <c:pt idx="301">
                  <c:v>257.20124854292902</c:v>
                </c:pt>
                <c:pt idx="302">
                  <c:v>254.41709790379201</c:v>
                </c:pt>
                <c:pt idx="303">
                  <c:v>254.30937463476701</c:v>
                </c:pt>
                <c:pt idx="304">
                  <c:v>262.28584122666803</c:v>
                </c:pt>
                <c:pt idx="305">
                  <c:v>270.43413040083101</c:v>
                </c:pt>
                <c:pt idx="306">
                  <c:v>275.35534797732998</c:v>
                </c:pt>
                <c:pt idx="307">
                  <c:v>263.83004532852999</c:v>
                </c:pt>
                <c:pt idx="308">
                  <c:v>253.69472980618701</c:v>
                </c:pt>
                <c:pt idx="309">
                  <c:v>236.372646901792</c:v>
                </c:pt>
                <c:pt idx="310">
                  <c:v>237.66865378630499</c:v>
                </c:pt>
                <c:pt idx="311">
                  <c:v>235.052320330855</c:v>
                </c:pt>
                <c:pt idx="312">
                  <c:v>247.07443266978501</c:v>
                </c:pt>
                <c:pt idx="313">
                  <c:v>244.31220042690899</c:v>
                </c:pt>
                <c:pt idx="314">
                  <c:v>252.402468503233</c:v>
                </c:pt>
                <c:pt idx="315">
                  <c:v>245.401626194687</c:v>
                </c:pt>
                <c:pt idx="316">
                  <c:v>246.88519586230399</c:v>
                </c:pt>
                <c:pt idx="317">
                  <c:v>239.911936656427</c:v>
                </c:pt>
                <c:pt idx="318">
                  <c:v>242.60249672045799</c:v>
                </c:pt>
                <c:pt idx="319">
                  <c:v>239.12458321471499</c:v>
                </c:pt>
                <c:pt idx="320">
                  <c:v>239.472471338107</c:v>
                </c:pt>
                <c:pt idx="321">
                  <c:v>242.28195772631099</c:v>
                </c:pt>
                <c:pt idx="322">
                  <c:v>245.767619549377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C5-4101-8EC0-746A53995872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Segment'!$K$6:$K$328</c:f>
              <c:numCache>
                <c:formatCode>[$-409]mmm\-yy;@</c:formatCode>
                <c:ptCount val="323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</c:numCache>
            </c:numRef>
          </c:xVal>
          <c:yVal>
            <c:numRef>
              <c:f>'U.S. EW - By Segment'!$Q$6:$Q$328</c:f>
              <c:numCache>
                <c:formatCode>#,##0_);[Red]\(#,##0\)</c:formatCode>
                <c:ptCount val="323"/>
                <c:pt idx="0">
                  <c:v>76.103185804082401</c:v>
                </c:pt>
                <c:pt idx="1">
                  <c:v>76.257054263827797</c:v>
                </c:pt>
                <c:pt idx="2">
                  <c:v>76.093723239923605</c:v>
                </c:pt>
                <c:pt idx="3">
                  <c:v>76.857005612969402</c:v>
                </c:pt>
                <c:pt idx="4">
                  <c:v>77.769331164530996</c:v>
                </c:pt>
                <c:pt idx="5">
                  <c:v>79.334252315290598</c:v>
                </c:pt>
                <c:pt idx="6">
                  <c:v>79.355009871706102</c:v>
                </c:pt>
                <c:pt idx="7">
                  <c:v>79.081362866295393</c:v>
                </c:pt>
                <c:pt idx="8">
                  <c:v>78.432998898053597</c:v>
                </c:pt>
                <c:pt idx="9">
                  <c:v>79.531404202707407</c:v>
                </c:pt>
                <c:pt idx="10">
                  <c:v>80.939117913598295</c:v>
                </c:pt>
                <c:pt idx="11">
                  <c:v>82.359362541332999</c:v>
                </c:pt>
                <c:pt idx="12">
                  <c:v>82.536355543590304</c:v>
                </c:pt>
                <c:pt idx="13">
                  <c:v>82.752877973385907</c:v>
                </c:pt>
                <c:pt idx="14">
                  <c:v>83.184946122820605</c:v>
                </c:pt>
                <c:pt idx="15">
                  <c:v>84.478058643063903</c:v>
                </c:pt>
                <c:pt idx="16">
                  <c:v>85.369078591287504</c:v>
                </c:pt>
                <c:pt idx="17">
                  <c:v>86.286220443574294</c:v>
                </c:pt>
                <c:pt idx="18">
                  <c:v>86.395445529769603</c:v>
                </c:pt>
                <c:pt idx="19">
                  <c:v>86.988289436708001</c:v>
                </c:pt>
                <c:pt idx="20">
                  <c:v>87.433421050490495</c:v>
                </c:pt>
                <c:pt idx="21">
                  <c:v>88.387516082748107</c:v>
                </c:pt>
                <c:pt idx="22">
                  <c:v>89.325419770124896</c:v>
                </c:pt>
                <c:pt idx="23">
                  <c:v>90.199885237508099</c:v>
                </c:pt>
                <c:pt idx="24">
                  <c:v>91.240538993982099</c:v>
                </c:pt>
                <c:pt idx="25">
                  <c:v>91.773494731960795</c:v>
                </c:pt>
                <c:pt idx="26">
                  <c:v>92.253376893326205</c:v>
                </c:pt>
                <c:pt idx="27">
                  <c:v>93.149418285969105</c:v>
                </c:pt>
                <c:pt idx="28">
                  <c:v>95.000609570727505</c:v>
                </c:pt>
                <c:pt idx="29">
                  <c:v>96.827503623885605</c:v>
                </c:pt>
                <c:pt idx="30">
                  <c:v>96.814964892714599</c:v>
                </c:pt>
                <c:pt idx="31">
                  <c:v>95.978169291948603</c:v>
                </c:pt>
                <c:pt idx="32">
                  <c:v>95.573743255454602</c:v>
                </c:pt>
                <c:pt idx="33">
                  <c:v>97.165742012293407</c:v>
                </c:pt>
                <c:pt idx="34">
                  <c:v>98.937569384664599</c:v>
                </c:pt>
                <c:pt idx="35">
                  <c:v>100</c:v>
                </c:pt>
                <c:pt idx="36">
                  <c:v>100.049793879815</c:v>
                </c:pt>
                <c:pt idx="37">
                  <c:v>99.883258327228603</c:v>
                </c:pt>
                <c:pt idx="38">
                  <c:v>99.709942154412502</c:v>
                </c:pt>
                <c:pt idx="39">
                  <c:v>99.766750136477796</c:v>
                </c:pt>
                <c:pt idx="40">
                  <c:v>100.28589160862499</c:v>
                </c:pt>
                <c:pt idx="41">
                  <c:v>101.779456028769</c:v>
                </c:pt>
                <c:pt idx="42">
                  <c:v>103.611617420486</c:v>
                </c:pt>
                <c:pt idx="43">
                  <c:v>105.576019922225</c:v>
                </c:pt>
                <c:pt idx="44">
                  <c:v>106.6851070979</c:v>
                </c:pt>
                <c:pt idx="45">
                  <c:v>106.46340856506001</c:v>
                </c:pt>
                <c:pt idx="46">
                  <c:v>105.42634292792</c:v>
                </c:pt>
                <c:pt idx="47">
                  <c:v>104.041622549655</c:v>
                </c:pt>
                <c:pt idx="48">
                  <c:v>104.55514561979101</c:v>
                </c:pt>
                <c:pt idx="49">
                  <c:v>106.166062814656</c:v>
                </c:pt>
                <c:pt idx="50">
                  <c:v>108.553681342674</c:v>
                </c:pt>
                <c:pt idx="51">
                  <c:v>109.71215195820299</c:v>
                </c:pt>
                <c:pt idx="52">
                  <c:v>110.50823597667799</c:v>
                </c:pt>
                <c:pt idx="53">
                  <c:v>110.957704381742</c:v>
                </c:pt>
                <c:pt idx="54">
                  <c:v>111.92135159944699</c:v>
                </c:pt>
                <c:pt idx="55">
                  <c:v>112.796221170805</c:v>
                </c:pt>
                <c:pt idx="56">
                  <c:v>114.041510037354</c:v>
                </c:pt>
                <c:pt idx="57">
                  <c:v>115.780817685241</c:v>
                </c:pt>
                <c:pt idx="58">
                  <c:v>118.005287334352</c:v>
                </c:pt>
                <c:pt idx="59">
                  <c:v>119.462012075492</c:v>
                </c:pt>
                <c:pt idx="60">
                  <c:v>119.57788607261</c:v>
                </c:pt>
                <c:pt idx="61">
                  <c:v>119.169374668983</c:v>
                </c:pt>
                <c:pt idx="62">
                  <c:v>119.62428464694101</c:v>
                </c:pt>
                <c:pt idx="63">
                  <c:v>121.172413189241</c:v>
                </c:pt>
                <c:pt idx="64">
                  <c:v>122.856898714051</c:v>
                </c:pt>
                <c:pt idx="65">
                  <c:v>124.05657808795</c:v>
                </c:pt>
                <c:pt idx="66">
                  <c:v>125.391913859341</c:v>
                </c:pt>
                <c:pt idx="67">
                  <c:v>127.021259316437</c:v>
                </c:pt>
                <c:pt idx="68">
                  <c:v>128.81921734525599</c:v>
                </c:pt>
                <c:pt idx="69">
                  <c:v>129.912943190048</c:v>
                </c:pt>
                <c:pt idx="70">
                  <c:v>130.37241712142</c:v>
                </c:pt>
                <c:pt idx="71">
                  <c:v>131.01541252849799</c:v>
                </c:pt>
                <c:pt idx="72">
                  <c:v>132.29544352106799</c:v>
                </c:pt>
                <c:pt idx="73">
                  <c:v>134.74959488041401</c:v>
                </c:pt>
                <c:pt idx="74">
                  <c:v>137.14997521082199</c:v>
                </c:pt>
                <c:pt idx="75">
                  <c:v>139.743664899153</c:v>
                </c:pt>
                <c:pt idx="76">
                  <c:v>141.57599035337</c:v>
                </c:pt>
                <c:pt idx="77">
                  <c:v>143.958024727321</c:v>
                </c:pt>
                <c:pt idx="78">
                  <c:v>146.16996224246401</c:v>
                </c:pt>
                <c:pt idx="79">
                  <c:v>148.51871050754599</c:v>
                </c:pt>
                <c:pt idx="80">
                  <c:v>149.26286702887199</c:v>
                </c:pt>
                <c:pt idx="81">
                  <c:v>148.613795378188</c:v>
                </c:pt>
                <c:pt idx="82">
                  <c:v>148.466089293908</c:v>
                </c:pt>
                <c:pt idx="83">
                  <c:v>149.881600831442</c:v>
                </c:pt>
                <c:pt idx="84">
                  <c:v>153.741965598897</c:v>
                </c:pt>
                <c:pt idx="85">
                  <c:v>157.69567643826599</c:v>
                </c:pt>
                <c:pt idx="86">
                  <c:v>161.39498670516599</c:v>
                </c:pt>
                <c:pt idx="87">
                  <c:v>163.670559455275</c:v>
                </c:pt>
                <c:pt idx="88">
                  <c:v>165.76329753331601</c:v>
                </c:pt>
                <c:pt idx="89">
                  <c:v>167.47491462362399</c:v>
                </c:pt>
                <c:pt idx="90">
                  <c:v>168.97156801430299</c:v>
                </c:pt>
                <c:pt idx="91">
                  <c:v>170.75949936672001</c:v>
                </c:pt>
                <c:pt idx="92">
                  <c:v>171.65565788120099</c:v>
                </c:pt>
                <c:pt idx="93">
                  <c:v>172.96693544715001</c:v>
                </c:pt>
                <c:pt idx="94">
                  <c:v>173.27038279396899</c:v>
                </c:pt>
                <c:pt idx="95">
                  <c:v>175.41250469248999</c:v>
                </c:pt>
                <c:pt idx="96">
                  <c:v>177.227466120727</c:v>
                </c:pt>
                <c:pt idx="97">
                  <c:v>179.85520311069999</c:v>
                </c:pt>
                <c:pt idx="98">
                  <c:v>180.297704262949</c:v>
                </c:pt>
                <c:pt idx="99">
                  <c:v>181.530500006539</c:v>
                </c:pt>
                <c:pt idx="100">
                  <c:v>182.376954775922</c:v>
                </c:pt>
                <c:pt idx="101">
                  <c:v>184.226809148439</c:v>
                </c:pt>
                <c:pt idx="102">
                  <c:v>184.076236798569</c:v>
                </c:pt>
                <c:pt idx="103">
                  <c:v>182.96309202494999</c:v>
                </c:pt>
                <c:pt idx="104">
                  <c:v>180.63387553322301</c:v>
                </c:pt>
                <c:pt idx="105">
                  <c:v>178.70176671057601</c:v>
                </c:pt>
                <c:pt idx="106">
                  <c:v>178.81366143744799</c:v>
                </c:pt>
                <c:pt idx="107">
                  <c:v>179.77563940990001</c:v>
                </c:pt>
                <c:pt idx="108">
                  <c:v>182.66180794422999</c:v>
                </c:pt>
                <c:pt idx="109">
                  <c:v>184.70727807004101</c:v>
                </c:pt>
                <c:pt idx="110">
                  <c:v>186.83878295450199</c:v>
                </c:pt>
                <c:pt idx="111">
                  <c:v>188.331235213404</c:v>
                </c:pt>
                <c:pt idx="112">
                  <c:v>188.71889789076801</c:v>
                </c:pt>
                <c:pt idx="113">
                  <c:v>189.402730535355</c:v>
                </c:pt>
                <c:pt idx="114">
                  <c:v>189.368759838438</c:v>
                </c:pt>
                <c:pt idx="115">
                  <c:v>190.55353301833699</c:v>
                </c:pt>
                <c:pt idx="116">
                  <c:v>189.30999465014199</c:v>
                </c:pt>
                <c:pt idx="117">
                  <c:v>186.44783457336499</c:v>
                </c:pt>
                <c:pt idx="118">
                  <c:v>184.10957405692699</c:v>
                </c:pt>
                <c:pt idx="119">
                  <c:v>183.858217652501</c:v>
                </c:pt>
                <c:pt idx="120">
                  <c:v>185.655112432111</c:v>
                </c:pt>
                <c:pt idx="121">
                  <c:v>184.57699518994301</c:v>
                </c:pt>
                <c:pt idx="122">
                  <c:v>181.745836651464</c:v>
                </c:pt>
                <c:pt idx="123">
                  <c:v>178.02550490126299</c:v>
                </c:pt>
                <c:pt idx="124">
                  <c:v>176.99742628762601</c:v>
                </c:pt>
                <c:pt idx="125">
                  <c:v>176.75572311481599</c:v>
                </c:pt>
                <c:pt idx="126">
                  <c:v>176.43760227155801</c:v>
                </c:pt>
                <c:pt idx="127">
                  <c:v>174.87479524840501</c:v>
                </c:pt>
                <c:pt idx="128">
                  <c:v>171.001361371776</c:v>
                </c:pt>
                <c:pt idx="129">
                  <c:v>167.44367167175901</c:v>
                </c:pt>
                <c:pt idx="130">
                  <c:v>162.13487549234699</c:v>
                </c:pt>
                <c:pt idx="131">
                  <c:v>159.43300236673801</c:v>
                </c:pt>
                <c:pt idx="132">
                  <c:v>155.354229641882</c:v>
                </c:pt>
                <c:pt idx="133">
                  <c:v>152.91294510233999</c:v>
                </c:pt>
                <c:pt idx="134">
                  <c:v>148.59994950921401</c:v>
                </c:pt>
                <c:pt idx="135">
                  <c:v>145.599860444293</c:v>
                </c:pt>
                <c:pt idx="136">
                  <c:v>143.86796528214299</c:v>
                </c:pt>
                <c:pt idx="137">
                  <c:v>144.32642661037499</c:v>
                </c:pt>
                <c:pt idx="138">
                  <c:v>145.442640690807</c:v>
                </c:pt>
                <c:pt idx="139">
                  <c:v>145.05190862332799</c:v>
                </c:pt>
                <c:pt idx="140">
                  <c:v>141.627980788359</c:v>
                </c:pt>
                <c:pt idx="141">
                  <c:v>136.648250393431</c:v>
                </c:pt>
                <c:pt idx="142">
                  <c:v>134.25398817347599</c:v>
                </c:pt>
                <c:pt idx="143">
                  <c:v>134.517977801939</c:v>
                </c:pt>
                <c:pt idx="144">
                  <c:v>136.89266354175999</c:v>
                </c:pt>
                <c:pt idx="145">
                  <c:v>138.25486117678901</c:v>
                </c:pt>
                <c:pt idx="146">
                  <c:v>137.20298304976799</c:v>
                </c:pt>
                <c:pt idx="147">
                  <c:v>133.628275667769</c:v>
                </c:pt>
                <c:pt idx="148">
                  <c:v>129.304648735022</c:v>
                </c:pt>
                <c:pt idx="149">
                  <c:v>127.148806333238</c:v>
                </c:pt>
                <c:pt idx="150">
                  <c:v>127.856129282192</c:v>
                </c:pt>
                <c:pt idx="151">
                  <c:v>129.303921316425</c:v>
                </c:pt>
                <c:pt idx="152">
                  <c:v>128.826826598596</c:v>
                </c:pt>
                <c:pt idx="153">
                  <c:v>126.689022174766</c:v>
                </c:pt>
                <c:pt idx="154">
                  <c:v>124.95228374201</c:v>
                </c:pt>
                <c:pt idx="155">
                  <c:v>124.757733664407</c:v>
                </c:pt>
                <c:pt idx="156">
                  <c:v>124.16171998028901</c:v>
                </c:pt>
                <c:pt idx="157">
                  <c:v>123.536631071144</c:v>
                </c:pt>
                <c:pt idx="158">
                  <c:v>123.106298410859</c:v>
                </c:pt>
                <c:pt idx="159">
                  <c:v>124.11345238858399</c:v>
                </c:pt>
                <c:pt idx="160">
                  <c:v>124.501628683254</c:v>
                </c:pt>
                <c:pt idx="161">
                  <c:v>123.68525144012099</c:v>
                </c:pt>
                <c:pt idx="162">
                  <c:v>122.69300559402799</c:v>
                </c:pt>
                <c:pt idx="163">
                  <c:v>123.131128003236</c:v>
                </c:pt>
                <c:pt idx="164">
                  <c:v>124.632472959814</c:v>
                </c:pt>
                <c:pt idx="165">
                  <c:v>125.585154048189</c:v>
                </c:pt>
                <c:pt idx="166">
                  <c:v>125.694776954055</c:v>
                </c:pt>
                <c:pt idx="167">
                  <c:v>124.959834551463</c:v>
                </c:pt>
                <c:pt idx="168">
                  <c:v>123.965227614596</c:v>
                </c:pt>
                <c:pt idx="169">
                  <c:v>122.21364521073799</c:v>
                </c:pt>
                <c:pt idx="170">
                  <c:v>122.456659173617</c:v>
                </c:pt>
                <c:pt idx="171">
                  <c:v>122.979473673379</c:v>
                </c:pt>
                <c:pt idx="172">
                  <c:v>124.61002997036999</c:v>
                </c:pt>
                <c:pt idx="173">
                  <c:v>125.084419749502</c:v>
                </c:pt>
                <c:pt idx="174">
                  <c:v>126.01315795636199</c:v>
                </c:pt>
                <c:pt idx="175">
                  <c:v>126.95610992223401</c:v>
                </c:pt>
                <c:pt idx="176">
                  <c:v>128.248795414348</c:v>
                </c:pt>
                <c:pt idx="177">
                  <c:v>130.48963635688099</c:v>
                </c:pt>
                <c:pt idx="178">
                  <c:v>131.904439234427</c:v>
                </c:pt>
                <c:pt idx="179">
                  <c:v>132.66506739628699</c:v>
                </c:pt>
                <c:pt idx="180">
                  <c:v>130.89793708169401</c:v>
                </c:pt>
                <c:pt idx="181">
                  <c:v>128.723259572703</c:v>
                </c:pt>
                <c:pt idx="182">
                  <c:v>128.15167342904499</c:v>
                </c:pt>
                <c:pt idx="183">
                  <c:v>130.176561259218</c:v>
                </c:pt>
                <c:pt idx="184">
                  <c:v>133.359215826102</c:v>
                </c:pt>
                <c:pt idx="185">
                  <c:v>136.147360096207</c:v>
                </c:pt>
                <c:pt idx="186">
                  <c:v>137.583106281395</c:v>
                </c:pt>
                <c:pt idx="187">
                  <c:v>138.37728729995999</c:v>
                </c:pt>
                <c:pt idx="188">
                  <c:v>138.95812296125399</c:v>
                </c:pt>
                <c:pt idx="189">
                  <c:v>139.38861207749</c:v>
                </c:pt>
                <c:pt idx="190">
                  <c:v>140.08147655159101</c:v>
                </c:pt>
                <c:pt idx="191">
                  <c:v>141.61415715531299</c:v>
                </c:pt>
                <c:pt idx="192">
                  <c:v>143.92572390696199</c:v>
                </c:pt>
                <c:pt idx="193">
                  <c:v>144.77864562526901</c:v>
                </c:pt>
                <c:pt idx="194">
                  <c:v>144.85171398630899</c:v>
                </c:pt>
                <c:pt idx="195">
                  <c:v>144.78757456587601</c:v>
                </c:pt>
                <c:pt idx="196">
                  <c:v>146.89705569150499</c:v>
                </c:pt>
                <c:pt idx="197">
                  <c:v>149.42884615482899</c:v>
                </c:pt>
                <c:pt idx="198">
                  <c:v>152.46429835282899</c:v>
                </c:pt>
                <c:pt idx="199">
                  <c:v>153.99587939192699</c:v>
                </c:pt>
                <c:pt idx="200">
                  <c:v>155.07248977833601</c:v>
                </c:pt>
                <c:pt idx="201">
                  <c:v>155.30696273699499</c:v>
                </c:pt>
                <c:pt idx="202">
                  <c:v>156.111475769279</c:v>
                </c:pt>
                <c:pt idx="203">
                  <c:v>156.85230865664701</c:v>
                </c:pt>
                <c:pt idx="204">
                  <c:v>158.365339163057</c:v>
                </c:pt>
                <c:pt idx="205">
                  <c:v>158.985679499908</c:v>
                </c:pt>
                <c:pt idx="206">
                  <c:v>159.82518736908401</c:v>
                </c:pt>
                <c:pt idx="207">
                  <c:v>160.682178615905</c:v>
                </c:pt>
                <c:pt idx="208">
                  <c:v>163.00662303489699</c:v>
                </c:pt>
                <c:pt idx="209">
                  <c:v>165.58271937939</c:v>
                </c:pt>
                <c:pt idx="210">
                  <c:v>168.06025076757001</c:v>
                </c:pt>
                <c:pt idx="211">
                  <c:v>169.13681835270299</c:v>
                </c:pt>
                <c:pt idx="212">
                  <c:v>169.05139442233499</c:v>
                </c:pt>
                <c:pt idx="213">
                  <c:v>167.912720591755</c:v>
                </c:pt>
                <c:pt idx="214">
                  <c:v>168.067248223837</c:v>
                </c:pt>
                <c:pt idx="215">
                  <c:v>169.32077048619101</c:v>
                </c:pt>
                <c:pt idx="216">
                  <c:v>172.555425326647</c:v>
                </c:pt>
                <c:pt idx="217">
                  <c:v>173.85664127374099</c:v>
                </c:pt>
                <c:pt idx="218">
                  <c:v>174.18272082043501</c:v>
                </c:pt>
                <c:pt idx="219">
                  <c:v>173.03273245446101</c:v>
                </c:pt>
                <c:pt idx="220">
                  <c:v>174.42347019265401</c:v>
                </c:pt>
                <c:pt idx="221">
                  <c:v>176.79338067976499</c:v>
                </c:pt>
                <c:pt idx="222">
                  <c:v>181.24648783841801</c:v>
                </c:pt>
                <c:pt idx="223">
                  <c:v>183.775684636622</c:v>
                </c:pt>
                <c:pt idx="224">
                  <c:v>185.26454117467799</c:v>
                </c:pt>
                <c:pt idx="225">
                  <c:v>184.24099804949401</c:v>
                </c:pt>
                <c:pt idx="226">
                  <c:v>183.977976326998</c:v>
                </c:pt>
                <c:pt idx="227">
                  <c:v>185.73483392424899</c:v>
                </c:pt>
                <c:pt idx="228">
                  <c:v>190.01244614841301</c:v>
                </c:pt>
                <c:pt idx="229">
                  <c:v>195.17535163015901</c:v>
                </c:pt>
                <c:pt idx="230">
                  <c:v>197.74120850186799</c:v>
                </c:pt>
                <c:pt idx="231">
                  <c:v>199.57669863686499</c:v>
                </c:pt>
                <c:pt idx="232">
                  <c:v>202.49886289442099</c:v>
                </c:pt>
                <c:pt idx="233">
                  <c:v>208.44533558142001</c:v>
                </c:pt>
                <c:pt idx="234">
                  <c:v>212.25472253969801</c:v>
                </c:pt>
                <c:pt idx="235">
                  <c:v>211.89397146507599</c:v>
                </c:pt>
                <c:pt idx="236">
                  <c:v>208.42693182578299</c:v>
                </c:pt>
                <c:pt idx="237">
                  <c:v>206.55388873427799</c:v>
                </c:pt>
                <c:pt idx="238">
                  <c:v>208.99378234795401</c:v>
                </c:pt>
                <c:pt idx="239">
                  <c:v>212.88275369150401</c:v>
                </c:pt>
                <c:pt idx="240">
                  <c:v>215.610878818511</c:v>
                </c:pt>
                <c:pt idx="241">
                  <c:v>212.913763402635</c:v>
                </c:pt>
                <c:pt idx="242">
                  <c:v>208.96022731868601</c:v>
                </c:pt>
                <c:pt idx="243">
                  <c:v>208.19067633462501</c:v>
                </c:pt>
                <c:pt idx="244">
                  <c:v>211.404666427329</c:v>
                </c:pt>
                <c:pt idx="245">
                  <c:v>217.59659497867199</c:v>
                </c:pt>
                <c:pt idx="246">
                  <c:v>220.152735586978</c:v>
                </c:pt>
                <c:pt idx="247">
                  <c:v>220.542107263893</c:v>
                </c:pt>
                <c:pt idx="248">
                  <c:v>217.869493753282</c:v>
                </c:pt>
                <c:pt idx="249">
                  <c:v>218.12886032291601</c:v>
                </c:pt>
                <c:pt idx="250">
                  <c:v>219.96084398045701</c:v>
                </c:pt>
                <c:pt idx="251">
                  <c:v>222.788749258042</c:v>
                </c:pt>
                <c:pt idx="252">
                  <c:v>224.42676096718699</c:v>
                </c:pt>
                <c:pt idx="253">
                  <c:v>223.64454701988601</c:v>
                </c:pt>
                <c:pt idx="254">
                  <c:v>223.076738613554</c:v>
                </c:pt>
                <c:pt idx="255">
                  <c:v>223.13544431000199</c:v>
                </c:pt>
                <c:pt idx="256">
                  <c:v>224.62313064260999</c:v>
                </c:pt>
                <c:pt idx="257">
                  <c:v>226.587534796738</c:v>
                </c:pt>
                <c:pt idx="258">
                  <c:v>229.02506699925101</c:v>
                </c:pt>
                <c:pt idx="259">
                  <c:v>231.973972764542</c:v>
                </c:pt>
                <c:pt idx="260">
                  <c:v>232.90696653742401</c:v>
                </c:pt>
                <c:pt idx="261">
                  <c:v>231.89198208094001</c:v>
                </c:pt>
                <c:pt idx="262">
                  <c:v>229.36451885614699</c:v>
                </c:pt>
                <c:pt idx="263">
                  <c:v>229.664575958119</c:v>
                </c:pt>
                <c:pt idx="264">
                  <c:v>231.81648441729499</c:v>
                </c:pt>
                <c:pt idx="265">
                  <c:v>235.82391414293201</c:v>
                </c:pt>
                <c:pt idx="266">
                  <c:v>237.89498237492</c:v>
                </c:pt>
                <c:pt idx="267">
                  <c:v>238.22440703780001</c:v>
                </c:pt>
                <c:pt idx="268">
                  <c:v>236.62726455066999</c:v>
                </c:pt>
                <c:pt idx="269">
                  <c:v>235.484273478338</c:v>
                </c:pt>
                <c:pt idx="270">
                  <c:v>235.00368875634601</c:v>
                </c:pt>
                <c:pt idx="271">
                  <c:v>236.67136727846801</c:v>
                </c:pt>
                <c:pt idx="272">
                  <c:v>240.54870574342399</c:v>
                </c:pt>
                <c:pt idx="273">
                  <c:v>245.832429139266</c:v>
                </c:pt>
                <c:pt idx="274">
                  <c:v>249.68056450351301</c:v>
                </c:pt>
                <c:pt idx="275">
                  <c:v>251.041855238198</c:v>
                </c:pt>
                <c:pt idx="276">
                  <c:v>250.12866497982401</c:v>
                </c:pt>
                <c:pt idx="277">
                  <c:v>249.430615124897</c:v>
                </c:pt>
                <c:pt idx="278">
                  <c:v>251.987534834511</c:v>
                </c:pt>
                <c:pt idx="279">
                  <c:v>255.587525748628</c:v>
                </c:pt>
                <c:pt idx="280">
                  <c:v>259.43355092203598</c:v>
                </c:pt>
                <c:pt idx="281">
                  <c:v>263.98203201601802</c:v>
                </c:pt>
                <c:pt idx="282">
                  <c:v>267.37358364923699</c:v>
                </c:pt>
                <c:pt idx="283">
                  <c:v>271.400398744874</c:v>
                </c:pt>
                <c:pt idx="284">
                  <c:v>273.188365257079</c:v>
                </c:pt>
                <c:pt idx="285">
                  <c:v>278.47529490867998</c:v>
                </c:pt>
                <c:pt idx="286">
                  <c:v>283.08203090216699</c:v>
                </c:pt>
                <c:pt idx="287">
                  <c:v>287.87867747768502</c:v>
                </c:pt>
                <c:pt idx="288">
                  <c:v>287.92808275898898</c:v>
                </c:pt>
                <c:pt idx="289">
                  <c:v>288.26015600656399</c:v>
                </c:pt>
                <c:pt idx="290">
                  <c:v>292.306740229203</c:v>
                </c:pt>
                <c:pt idx="291">
                  <c:v>299.15584107806802</c:v>
                </c:pt>
                <c:pt idx="292">
                  <c:v>304.759966126574</c:v>
                </c:pt>
                <c:pt idx="293">
                  <c:v>307.25706047191801</c:v>
                </c:pt>
                <c:pt idx="294">
                  <c:v>306.74239880649498</c:v>
                </c:pt>
                <c:pt idx="295">
                  <c:v>307.65062527304502</c:v>
                </c:pt>
                <c:pt idx="296">
                  <c:v>307.86107758952397</c:v>
                </c:pt>
                <c:pt idx="297">
                  <c:v>309.09284126628501</c:v>
                </c:pt>
                <c:pt idx="298">
                  <c:v>307.821283237979</c:v>
                </c:pt>
                <c:pt idx="299">
                  <c:v>307.61309575304699</c:v>
                </c:pt>
                <c:pt idx="300">
                  <c:v>307.40260239518801</c:v>
                </c:pt>
                <c:pt idx="301">
                  <c:v>308.70615218940901</c:v>
                </c:pt>
                <c:pt idx="302">
                  <c:v>311.707773082024</c:v>
                </c:pt>
                <c:pt idx="303">
                  <c:v>310.517282700956</c:v>
                </c:pt>
                <c:pt idx="304">
                  <c:v>312.85928162931998</c:v>
                </c:pt>
                <c:pt idx="305">
                  <c:v>314.83595017871102</c:v>
                </c:pt>
                <c:pt idx="306">
                  <c:v>320.32629190799202</c:v>
                </c:pt>
                <c:pt idx="307">
                  <c:v>323.21965814414199</c:v>
                </c:pt>
                <c:pt idx="308">
                  <c:v>327.62798932265298</c:v>
                </c:pt>
                <c:pt idx="309">
                  <c:v>325.10417987298302</c:v>
                </c:pt>
                <c:pt idx="310">
                  <c:v>324.40469737125198</c:v>
                </c:pt>
                <c:pt idx="311">
                  <c:v>321.91042403342601</c:v>
                </c:pt>
                <c:pt idx="312">
                  <c:v>323.36538507138903</c:v>
                </c:pt>
                <c:pt idx="313">
                  <c:v>323.45386493643798</c:v>
                </c:pt>
                <c:pt idx="314">
                  <c:v>325.44481119987302</c:v>
                </c:pt>
                <c:pt idx="315">
                  <c:v>325.38810390104197</c:v>
                </c:pt>
                <c:pt idx="316">
                  <c:v>325.25921008044099</c:v>
                </c:pt>
                <c:pt idx="317">
                  <c:v>324.21104162044099</c:v>
                </c:pt>
                <c:pt idx="318">
                  <c:v>322.97159695724099</c:v>
                </c:pt>
                <c:pt idx="319">
                  <c:v>324.04020256725198</c:v>
                </c:pt>
                <c:pt idx="320">
                  <c:v>325.31571232114999</c:v>
                </c:pt>
                <c:pt idx="321">
                  <c:v>331.42701905763897</c:v>
                </c:pt>
                <c:pt idx="322">
                  <c:v>335.07680675439201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C5-4101-8EC0-746A53995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62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Segment'!$K$6:$K$352</c:f>
              <c:numCache>
                <c:formatCode>[$-409]mmm\-yy;@</c:formatCode>
                <c:ptCount val="34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</c:numCache>
            </c:numRef>
          </c:xVal>
          <c:yVal>
            <c:numRef>
              <c:f>'U.S. VW - By Segment'!$L$6:$L$352</c:f>
              <c:numCache>
                <c:formatCode>0</c:formatCode>
                <c:ptCount val="347"/>
                <c:pt idx="0">
                  <c:v>64.260853699189894</c:v>
                </c:pt>
                <c:pt idx="1">
                  <c:v>63.881129625717001</c:v>
                </c:pt>
                <c:pt idx="2">
                  <c:v>63.646455382407403</c:v>
                </c:pt>
                <c:pt idx="3">
                  <c:v>63.691750666619903</c:v>
                </c:pt>
                <c:pt idx="4">
                  <c:v>63.519053293603903</c:v>
                </c:pt>
                <c:pt idx="5">
                  <c:v>63.712204334715402</c:v>
                </c:pt>
                <c:pt idx="6">
                  <c:v>63.841187411743</c:v>
                </c:pt>
                <c:pt idx="7">
                  <c:v>63.549225166918497</c:v>
                </c:pt>
                <c:pt idx="8">
                  <c:v>63.289171204097102</c:v>
                </c:pt>
                <c:pt idx="9">
                  <c:v>62.806022325330098</c:v>
                </c:pt>
                <c:pt idx="10">
                  <c:v>64.412335204776397</c:v>
                </c:pt>
                <c:pt idx="11">
                  <c:v>67.071764185650807</c:v>
                </c:pt>
                <c:pt idx="12">
                  <c:v>70.532447622808803</c:v>
                </c:pt>
                <c:pt idx="13">
                  <c:v>71.997541048118705</c:v>
                </c:pt>
                <c:pt idx="14">
                  <c:v>72.343017895947298</c:v>
                </c:pt>
                <c:pt idx="15">
                  <c:v>71.764615294277903</c:v>
                </c:pt>
                <c:pt idx="16">
                  <c:v>72.008614838084895</c:v>
                </c:pt>
                <c:pt idx="17">
                  <c:v>72.5214245118745</c:v>
                </c:pt>
                <c:pt idx="18">
                  <c:v>73.500473042462005</c:v>
                </c:pt>
                <c:pt idx="19">
                  <c:v>73.730097099301304</c:v>
                </c:pt>
                <c:pt idx="20">
                  <c:v>74.800725628781393</c:v>
                </c:pt>
                <c:pt idx="21">
                  <c:v>75.613661013661201</c:v>
                </c:pt>
                <c:pt idx="22">
                  <c:v>79.035018331360902</c:v>
                </c:pt>
                <c:pt idx="23">
                  <c:v>81.468899439250904</c:v>
                </c:pt>
                <c:pt idx="24">
                  <c:v>85.629572952093298</c:v>
                </c:pt>
                <c:pt idx="25">
                  <c:v>84.440702218119199</c:v>
                </c:pt>
                <c:pt idx="26">
                  <c:v>82.9737551006247</c:v>
                </c:pt>
                <c:pt idx="27">
                  <c:v>81.072270386688899</c:v>
                </c:pt>
                <c:pt idx="28">
                  <c:v>83.171459690318102</c:v>
                </c:pt>
                <c:pt idx="29">
                  <c:v>86.342743274174495</c:v>
                </c:pt>
                <c:pt idx="30">
                  <c:v>87.075300785632606</c:v>
                </c:pt>
                <c:pt idx="31">
                  <c:v>87.182687474238506</c:v>
                </c:pt>
                <c:pt idx="32">
                  <c:v>86.555747393761607</c:v>
                </c:pt>
                <c:pt idx="33">
                  <c:v>87.753041574045795</c:v>
                </c:pt>
                <c:pt idx="34">
                  <c:v>88.011665998343005</c:v>
                </c:pt>
                <c:pt idx="35">
                  <c:v>88.027719295382994</c:v>
                </c:pt>
                <c:pt idx="36">
                  <c:v>87.585044602243599</c:v>
                </c:pt>
                <c:pt idx="37">
                  <c:v>86.649247127321303</c:v>
                </c:pt>
                <c:pt idx="38">
                  <c:v>84.975446075349595</c:v>
                </c:pt>
                <c:pt idx="39">
                  <c:v>83.513868818890103</c:v>
                </c:pt>
                <c:pt idx="40">
                  <c:v>83.211509433992504</c:v>
                </c:pt>
                <c:pt idx="41">
                  <c:v>84.894198808899205</c:v>
                </c:pt>
                <c:pt idx="42">
                  <c:v>86.678380333820201</c:v>
                </c:pt>
                <c:pt idx="43">
                  <c:v>88.7411337299813</c:v>
                </c:pt>
                <c:pt idx="44">
                  <c:v>89.399090266834094</c:v>
                </c:pt>
                <c:pt idx="45">
                  <c:v>90.146818498746299</c:v>
                </c:pt>
                <c:pt idx="46">
                  <c:v>90.291662079873504</c:v>
                </c:pt>
                <c:pt idx="47">
                  <c:v>90.543387500143496</c:v>
                </c:pt>
                <c:pt idx="48">
                  <c:v>91.232167877765306</c:v>
                </c:pt>
                <c:pt idx="49">
                  <c:v>88.416092126463894</c:v>
                </c:pt>
                <c:pt idx="50">
                  <c:v>86.110757849861898</c:v>
                </c:pt>
                <c:pt idx="51">
                  <c:v>84.298444690425001</c:v>
                </c:pt>
                <c:pt idx="52">
                  <c:v>87.840072637571197</c:v>
                </c:pt>
                <c:pt idx="53">
                  <c:v>92.115904723857497</c:v>
                </c:pt>
                <c:pt idx="54">
                  <c:v>95.206168270590695</c:v>
                </c:pt>
                <c:pt idx="55">
                  <c:v>96.727862112115503</c:v>
                </c:pt>
                <c:pt idx="56">
                  <c:v>98.138767791303806</c:v>
                </c:pt>
                <c:pt idx="57">
                  <c:v>99.578616824511897</c:v>
                </c:pt>
                <c:pt idx="58">
                  <c:v>100.381943847364</c:v>
                </c:pt>
                <c:pt idx="59">
                  <c:v>100</c:v>
                </c:pt>
                <c:pt idx="60">
                  <c:v>99.752611611313995</c:v>
                </c:pt>
                <c:pt idx="61">
                  <c:v>99.054786176138606</c:v>
                </c:pt>
                <c:pt idx="62">
                  <c:v>99.0478471708347</c:v>
                </c:pt>
                <c:pt idx="63">
                  <c:v>99.103797925874503</c:v>
                </c:pt>
                <c:pt idx="64">
                  <c:v>99.544880733434397</c:v>
                </c:pt>
                <c:pt idx="65">
                  <c:v>99.879865219685698</c:v>
                </c:pt>
                <c:pt idx="66">
                  <c:v>100.54663820474801</c:v>
                </c:pt>
                <c:pt idx="67">
                  <c:v>100.72466558443701</c:v>
                </c:pt>
                <c:pt idx="68">
                  <c:v>100.484265650857</c:v>
                </c:pt>
                <c:pt idx="69">
                  <c:v>98.675529457244593</c:v>
                </c:pt>
                <c:pt idx="70">
                  <c:v>96.968952624878398</c:v>
                </c:pt>
                <c:pt idx="71">
                  <c:v>95.404019432979197</c:v>
                </c:pt>
                <c:pt idx="72">
                  <c:v>96.054985896157604</c:v>
                </c:pt>
                <c:pt idx="73">
                  <c:v>97.184419059777298</c:v>
                </c:pt>
                <c:pt idx="74">
                  <c:v>98.241852505592604</c:v>
                </c:pt>
                <c:pt idx="75">
                  <c:v>97.415827051078494</c:v>
                </c:pt>
                <c:pt idx="76">
                  <c:v>96.939691331181507</c:v>
                </c:pt>
                <c:pt idx="77">
                  <c:v>96.934312537374197</c:v>
                </c:pt>
                <c:pt idx="78">
                  <c:v>97.830843132253705</c:v>
                </c:pt>
                <c:pt idx="79">
                  <c:v>98.284171500111</c:v>
                </c:pt>
                <c:pt idx="80">
                  <c:v>98.615460058121997</c:v>
                </c:pt>
                <c:pt idx="81">
                  <c:v>99.0796134858128</c:v>
                </c:pt>
                <c:pt idx="82">
                  <c:v>100.637949496931</c:v>
                </c:pt>
                <c:pt idx="83">
                  <c:v>102.65097111848701</c:v>
                </c:pt>
                <c:pt idx="84">
                  <c:v>105.409172035498</c:v>
                </c:pt>
                <c:pt idx="85">
                  <c:v>106.411431257535</c:v>
                </c:pt>
                <c:pt idx="86">
                  <c:v>106.603890968839</c:v>
                </c:pt>
                <c:pt idx="87">
                  <c:v>105.04915103761201</c:v>
                </c:pt>
                <c:pt idx="88">
                  <c:v>105.46086255777099</c:v>
                </c:pt>
                <c:pt idx="89">
                  <c:v>105.446278120174</c:v>
                </c:pt>
                <c:pt idx="90">
                  <c:v>105.922673045804</c:v>
                </c:pt>
                <c:pt idx="91">
                  <c:v>103.736167572534</c:v>
                </c:pt>
                <c:pt idx="92">
                  <c:v>102.59386740325699</c:v>
                </c:pt>
                <c:pt idx="93">
                  <c:v>102.345893310679</c:v>
                </c:pt>
                <c:pt idx="94">
                  <c:v>103.246049091374</c:v>
                </c:pt>
                <c:pt idx="95">
                  <c:v>104.357279276014</c:v>
                </c:pt>
                <c:pt idx="96">
                  <c:v>104.956953067306</c:v>
                </c:pt>
                <c:pt idx="97">
                  <c:v>108.446146735816</c:v>
                </c:pt>
                <c:pt idx="98">
                  <c:v>110.59354056722201</c:v>
                </c:pt>
                <c:pt idx="99">
                  <c:v>113.34537290965</c:v>
                </c:pt>
                <c:pt idx="100">
                  <c:v>113.65526641920999</c:v>
                </c:pt>
                <c:pt idx="101">
                  <c:v>116.289191652875</c:v>
                </c:pt>
                <c:pt idx="102">
                  <c:v>119.095876610126</c:v>
                </c:pt>
                <c:pt idx="103">
                  <c:v>121.939311548052</c:v>
                </c:pt>
                <c:pt idx="104">
                  <c:v>123.59668083803</c:v>
                </c:pt>
                <c:pt idx="105">
                  <c:v>124.51860971212101</c:v>
                </c:pt>
                <c:pt idx="106">
                  <c:v>123.96777248500899</c:v>
                </c:pt>
                <c:pt idx="107">
                  <c:v>123.47396699225899</c:v>
                </c:pt>
                <c:pt idx="108">
                  <c:v>122.841687976495</c:v>
                </c:pt>
                <c:pt idx="109">
                  <c:v>126.034883260765</c:v>
                </c:pt>
                <c:pt idx="110">
                  <c:v>128.00993822262501</c:v>
                </c:pt>
                <c:pt idx="111">
                  <c:v>129.967888876129</c:v>
                </c:pt>
                <c:pt idx="112">
                  <c:v>129.310215964875</c:v>
                </c:pt>
                <c:pt idx="113">
                  <c:v>130.09411132980699</c:v>
                </c:pt>
                <c:pt idx="114">
                  <c:v>131.77363091250399</c:v>
                </c:pt>
                <c:pt idx="115">
                  <c:v>133.584327577214</c:v>
                </c:pt>
                <c:pt idx="116">
                  <c:v>135.86881726451</c:v>
                </c:pt>
                <c:pt idx="117">
                  <c:v>137.99851984505301</c:v>
                </c:pt>
                <c:pt idx="118">
                  <c:v>139.94437377022101</c:v>
                </c:pt>
                <c:pt idx="119">
                  <c:v>140.30907853053299</c:v>
                </c:pt>
                <c:pt idx="120">
                  <c:v>140.601498760662</c:v>
                </c:pt>
                <c:pt idx="121">
                  <c:v>141.89106708510101</c:v>
                </c:pt>
                <c:pt idx="122">
                  <c:v>144.75619720918701</c:v>
                </c:pt>
                <c:pt idx="123">
                  <c:v>147.356419642188</c:v>
                </c:pt>
                <c:pt idx="124">
                  <c:v>149.250836868362</c:v>
                </c:pt>
                <c:pt idx="125">
                  <c:v>150.89684389466399</c:v>
                </c:pt>
                <c:pt idx="126">
                  <c:v>153.07036070747901</c:v>
                </c:pt>
                <c:pt idx="127">
                  <c:v>154.68266866913899</c:v>
                </c:pt>
                <c:pt idx="128">
                  <c:v>154.73055991365101</c:v>
                </c:pt>
                <c:pt idx="129">
                  <c:v>154.4739262116</c:v>
                </c:pt>
                <c:pt idx="130">
                  <c:v>155.227045393814</c:v>
                </c:pt>
                <c:pt idx="131">
                  <c:v>157.97314614902899</c:v>
                </c:pt>
                <c:pt idx="132">
                  <c:v>159.93394519955501</c:v>
                </c:pt>
                <c:pt idx="133">
                  <c:v>161.902844507476</c:v>
                </c:pt>
                <c:pt idx="134">
                  <c:v>162.421345906867</c:v>
                </c:pt>
                <c:pt idx="135">
                  <c:v>164.73088459380901</c:v>
                </c:pt>
                <c:pt idx="136">
                  <c:v>166.74809714759701</c:v>
                </c:pt>
                <c:pt idx="137">
                  <c:v>169.63011032847299</c:v>
                </c:pt>
                <c:pt idx="138">
                  <c:v>171.478888004</c:v>
                </c:pt>
                <c:pt idx="139">
                  <c:v>172.71598608109201</c:v>
                </c:pt>
                <c:pt idx="140">
                  <c:v>173.06842592207499</c:v>
                </c:pt>
                <c:pt idx="141">
                  <c:v>172.628595855474</c:v>
                </c:pt>
                <c:pt idx="142">
                  <c:v>172.45092255749901</c:v>
                </c:pt>
                <c:pt idx="143">
                  <c:v>171.21275387505</c:v>
                </c:pt>
                <c:pt idx="144">
                  <c:v>169.400982912573</c:v>
                </c:pt>
                <c:pt idx="145">
                  <c:v>163.33596812960499</c:v>
                </c:pt>
                <c:pt idx="146">
                  <c:v>157.82001721878001</c:v>
                </c:pt>
                <c:pt idx="147">
                  <c:v>153.010026832086</c:v>
                </c:pt>
                <c:pt idx="148">
                  <c:v>155.98570059428499</c:v>
                </c:pt>
                <c:pt idx="149">
                  <c:v>160.139834274984</c:v>
                </c:pt>
                <c:pt idx="150">
                  <c:v>163.65373388846501</c:v>
                </c:pt>
                <c:pt idx="151">
                  <c:v>159.78513211324599</c:v>
                </c:pt>
                <c:pt idx="152">
                  <c:v>156.235192984512</c:v>
                </c:pt>
                <c:pt idx="153">
                  <c:v>153.49767555087999</c:v>
                </c:pt>
                <c:pt idx="154">
                  <c:v>153.08248491490599</c:v>
                </c:pt>
                <c:pt idx="155">
                  <c:v>151.793906324776</c:v>
                </c:pt>
                <c:pt idx="156">
                  <c:v>151.01984224449299</c:v>
                </c:pt>
                <c:pt idx="157">
                  <c:v>147.88662477929299</c:v>
                </c:pt>
                <c:pt idx="158">
                  <c:v>142.504912598045</c:v>
                </c:pt>
                <c:pt idx="159">
                  <c:v>134.964345850439</c:v>
                </c:pt>
                <c:pt idx="160">
                  <c:v>124.93031676899299</c:v>
                </c:pt>
                <c:pt idx="161">
                  <c:v>117.276930245401</c:v>
                </c:pt>
                <c:pt idx="162">
                  <c:v>111.534407095319</c:v>
                </c:pt>
                <c:pt idx="163">
                  <c:v>112.891746145661</c:v>
                </c:pt>
                <c:pt idx="164">
                  <c:v>114.21237941523</c:v>
                </c:pt>
                <c:pt idx="165">
                  <c:v>113.795032166044</c:v>
                </c:pt>
                <c:pt idx="166">
                  <c:v>109.907764711501</c:v>
                </c:pt>
                <c:pt idx="167">
                  <c:v>105.93096264840899</c:v>
                </c:pt>
                <c:pt idx="168">
                  <c:v>104.622606318884</c:v>
                </c:pt>
                <c:pt idx="169">
                  <c:v>105.89519140063</c:v>
                </c:pt>
                <c:pt idx="170">
                  <c:v>109.400537887307</c:v>
                </c:pt>
                <c:pt idx="171">
                  <c:v>114.059663413541</c:v>
                </c:pt>
                <c:pt idx="172">
                  <c:v>117.293198275192</c:v>
                </c:pt>
                <c:pt idx="173">
                  <c:v>117.83716745095499</c:v>
                </c:pt>
                <c:pt idx="174">
                  <c:v>116.346857478812</c:v>
                </c:pt>
                <c:pt idx="175">
                  <c:v>115.819014425682</c:v>
                </c:pt>
                <c:pt idx="176">
                  <c:v>116.57012854071399</c:v>
                </c:pt>
                <c:pt idx="177">
                  <c:v>118.024083191351</c:v>
                </c:pt>
                <c:pt idx="178">
                  <c:v>117.533348532213</c:v>
                </c:pt>
                <c:pt idx="179">
                  <c:v>118.284857037045</c:v>
                </c:pt>
                <c:pt idx="180">
                  <c:v>119.369038652721</c:v>
                </c:pt>
                <c:pt idx="181">
                  <c:v>122.32558799842199</c:v>
                </c:pt>
                <c:pt idx="182">
                  <c:v>122.307559602868</c:v>
                </c:pt>
                <c:pt idx="183">
                  <c:v>121.388305434069</c:v>
                </c:pt>
                <c:pt idx="184">
                  <c:v>120.015722675381</c:v>
                </c:pt>
                <c:pt idx="185">
                  <c:v>120.022396303123</c:v>
                </c:pt>
                <c:pt idx="186">
                  <c:v>118.576970289595</c:v>
                </c:pt>
                <c:pt idx="187">
                  <c:v>117.86245206737</c:v>
                </c:pt>
                <c:pt idx="188">
                  <c:v>118.310778188119</c:v>
                </c:pt>
                <c:pt idx="189">
                  <c:v>121.237197705</c:v>
                </c:pt>
                <c:pt idx="190">
                  <c:v>123.756253842794</c:v>
                </c:pt>
                <c:pt idx="191">
                  <c:v>125.787369749883</c:v>
                </c:pt>
                <c:pt idx="192">
                  <c:v>126.467478599217</c:v>
                </c:pt>
                <c:pt idx="193">
                  <c:v>127.108361270795</c:v>
                </c:pt>
                <c:pt idx="194">
                  <c:v>125.61337337680099</c:v>
                </c:pt>
                <c:pt idx="195">
                  <c:v>125.065898684326</c:v>
                </c:pt>
                <c:pt idx="196">
                  <c:v>123.74476669755001</c:v>
                </c:pt>
                <c:pt idx="197">
                  <c:v>125.084290521521</c:v>
                </c:pt>
                <c:pt idx="198">
                  <c:v>126.110087349107</c:v>
                </c:pt>
                <c:pt idx="199">
                  <c:v>127.719720255539</c:v>
                </c:pt>
                <c:pt idx="200">
                  <c:v>127.581879219917</c:v>
                </c:pt>
                <c:pt idx="201">
                  <c:v>127.98351649870899</c:v>
                </c:pt>
                <c:pt idx="202">
                  <c:v>128.159304594454</c:v>
                </c:pt>
                <c:pt idx="203">
                  <c:v>129.42809943314299</c:v>
                </c:pt>
                <c:pt idx="204">
                  <c:v>129.28975115212</c:v>
                </c:pt>
                <c:pt idx="205">
                  <c:v>129.78154026027499</c:v>
                </c:pt>
                <c:pt idx="206">
                  <c:v>130.80912647484899</c:v>
                </c:pt>
                <c:pt idx="207">
                  <c:v>132.45481054787101</c:v>
                </c:pt>
                <c:pt idx="208">
                  <c:v>135.328650886655</c:v>
                </c:pt>
                <c:pt idx="209">
                  <c:v>137.62311043533501</c:v>
                </c:pt>
                <c:pt idx="210">
                  <c:v>141.84932413089899</c:v>
                </c:pt>
                <c:pt idx="211">
                  <c:v>143.635556750977</c:v>
                </c:pt>
                <c:pt idx="212">
                  <c:v>146.69802941142399</c:v>
                </c:pt>
                <c:pt idx="213">
                  <c:v>147.39646226963001</c:v>
                </c:pt>
                <c:pt idx="214">
                  <c:v>148.517142543163</c:v>
                </c:pt>
                <c:pt idx="215">
                  <c:v>146.81906121517801</c:v>
                </c:pt>
                <c:pt idx="216">
                  <c:v>145.72471795804199</c:v>
                </c:pt>
                <c:pt idx="217">
                  <c:v>143.82462366515401</c:v>
                </c:pt>
                <c:pt idx="218">
                  <c:v>143.91394327415901</c:v>
                </c:pt>
                <c:pt idx="219">
                  <c:v>144.91366539951201</c:v>
                </c:pt>
                <c:pt idx="220">
                  <c:v>147.92303200268299</c:v>
                </c:pt>
                <c:pt idx="221">
                  <c:v>150.729640833378</c:v>
                </c:pt>
                <c:pt idx="222">
                  <c:v>152.29112664604199</c:v>
                </c:pt>
                <c:pt idx="223">
                  <c:v>153.348581577186</c:v>
                </c:pt>
                <c:pt idx="224">
                  <c:v>153.887650822014</c:v>
                </c:pt>
                <c:pt idx="225">
                  <c:v>155.26301648878601</c:v>
                </c:pt>
                <c:pt idx="226">
                  <c:v>156.09327483229799</c:v>
                </c:pt>
                <c:pt idx="227">
                  <c:v>159.34254899225701</c:v>
                </c:pt>
                <c:pt idx="228">
                  <c:v>162.53595478446499</c:v>
                </c:pt>
                <c:pt idx="229">
                  <c:v>167.00236802450701</c:v>
                </c:pt>
                <c:pt idx="230">
                  <c:v>165.852823200259</c:v>
                </c:pt>
                <c:pt idx="231">
                  <c:v>166.481839401141</c:v>
                </c:pt>
                <c:pt idx="232">
                  <c:v>166.328101395115</c:v>
                </c:pt>
                <c:pt idx="233">
                  <c:v>169.320510237939</c:v>
                </c:pt>
                <c:pt idx="234">
                  <c:v>169.40822238869899</c:v>
                </c:pt>
                <c:pt idx="235">
                  <c:v>168.838527516326</c:v>
                </c:pt>
                <c:pt idx="236">
                  <c:v>169.15362812092701</c:v>
                </c:pt>
                <c:pt idx="237">
                  <c:v>168.791824249321</c:v>
                </c:pt>
                <c:pt idx="238">
                  <c:v>169.11400090107301</c:v>
                </c:pt>
                <c:pt idx="239">
                  <c:v>167.68093175150301</c:v>
                </c:pt>
                <c:pt idx="240">
                  <c:v>167.00907549355799</c:v>
                </c:pt>
                <c:pt idx="241">
                  <c:v>165.03539035894499</c:v>
                </c:pt>
                <c:pt idx="242">
                  <c:v>164.198516487793</c:v>
                </c:pt>
                <c:pt idx="243">
                  <c:v>164.04145476795901</c:v>
                </c:pt>
                <c:pt idx="244">
                  <c:v>167.27260420922599</c:v>
                </c:pt>
                <c:pt idx="245">
                  <c:v>170.79725374440599</c:v>
                </c:pt>
                <c:pt idx="246">
                  <c:v>174.788536809204</c:v>
                </c:pt>
                <c:pt idx="247">
                  <c:v>176.03482452478801</c:v>
                </c:pt>
                <c:pt idx="248">
                  <c:v>176.38576805675501</c:v>
                </c:pt>
                <c:pt idx="249">
                  <c:v>177.65570612762099</c:v>
                </c:pt>
                <c:pt idx="250">
                  <c:v>178.01167791994899</c:v>
                </c:pt>
                <c:pt idx="251">
                  <c:v>177.34469097606001</c:v>
                </c:pt>
                <c:pt idx="252">
                  <c:v>173.93462237167401</c:v>
                </c:pt>
                <c:pt idx="253">
                  <c:v>172.04827816074501</c:v>
                </c:pt>
                <c:pt idx="254">
                  <c:v>173.45670623777801</c:v>
                </c:pt>
                <c:pt idx="255">
                  <c:v>178.44292717930099</c:v>
                </c:pt>
                <c:pt idx="256">
                  <c:v>183.42722724429501</c:v>
                </c:pt>
                <c:pt idx="257">
                  <c:v>186.69997821642099</c:v>
                </c:pt>
                <c:pt idx="258">
                  <c:v>184.50670749085199</c:v>
                </c:pt>
                <c:pt idx="259">
                  <c:v>183.34556789779401</c:v>
                </c:pt>
                <c:pt idx="260">
                  <c:v>182.72507426001701</c:v>
                </c:pt>
                <c:pt idx="261">
                  <c:v>186.27124105116701</c:v>
                </c:pt>
                <c:pt idx="262">
                  <c:v>187.026459333584</c:v>
                </c:pt>
                <c:pt idx="263">
                  <c:v>185.52357485447001</c:v>
                </c:pt>
                <c:pt idx="264">
                  <c:v>182.34556109810899</c:v>
                </c:pt>
                <c:pt idx="265">
                  <c:v>183.458838196069</c:v>
                </c:pt>
                <c:pt idx="266">
                  <c:v>187.73034854427499</c:v>
                </c:pt>
                <c:pt idx="267">
                  <c:v>192.800792821767</c:v>
                </c:pt>
                <c:pt idx="268">
                  <c:v>191.849593854462</c:v>
                </c:pt>
                <c:pt idx="269">
                  <c:v>188.47016335569899</c:v>
                </c:pt>
                <c:pt idx="270">
                  <c:v>186.22710904669401</c:v>
                </c:pt>
                <c:pt idx="271">
                  <c:v>187.656166512395</c:v>
                </c:pt>
                <c:pt idx="272">
                  <c:v>189.261339434158</c:v>
                </c:pt>
                <c:pt idx="273">
                  <c:v>188.327933610721</c:v>
                </c:pt>
                <c:pt idx="274">
                  <c:v>186.98354498464801</c:v>
                </c:pt>
                <c:pt idx="275">
                  <c:v>186.66443318883199</c:v>
                </c:pt>
                <c:pt idx="276">
                  <c:v>188.98113560267399</c:v>
                </c:pt>
                <c:pt idx="277">
                  <c:v>192.15014209191699</c:v>
                </c:pt>
                <c:pt idx="278">
                  <c:v>194.08674237152499</c:v>
                </c:pt>
                <c:pt idx="279">
                  <c:v>196.48845106467601</c:v>
                </c:pt>
                <c:pt idx="280">
                  <c:v>199.317313444212</c:v>
                </c:pt>
                <c:pt idx="281">
                  <c:v>204.06159683639001</c:v>
                </c:pt>
                <c:pt idx="282">
                  <c:v>205.81664571690601</c:v>
                </c:pt>
                <c:pt idx="283">
                  <c:v>204.995290439689</c:v>
                </c:pt>
                <c:pt idx="284">
                  <c:v>202.18138316412001</c:v>
                </c:pt>
                <c:pt idx="285">
                  <c:v>199.939545858255</c:v>
                </c:pt>
                <c:pt idx="286">
                  <c:v>199.120451661169</c:v>
                </c:pt>
                <c:pt idx="287">
                  <c:v>199.63359431888699</c:v>
                </c:pt>
                <c:pt idx="288">
                  <c:v>200.79588829972801</c:v>
                </c:pt>
                <c:pt idx="289">
                  <c:v>201.93521611436799</c:v>
                </c:pt>
                <c:pt idx="290">
                  <c:v>202.93520590308901</c:v>
                </c:pt>
                <c:pt idx="291">
                  <c:v>202.31667904571501</c:v>
                </c:pt>
                <c:pt idx="292">
                  <c:v>199.91867208582599</c:v>
                </c:pt>
                <c:pt idx="293">
                  <c:v>196.902492743062</c:v>
                </c:pt>
                <c:pt idx="294">
                  <c:v>196.56489963013601</c:v>
                </c:pt>
                <c:pt idx="295">
                  <c:v>198.116726146209</c:v>
                </c:pt>
                <c:pt idx="296">
                  <c:v>200.37876496938</c:v>
                </c:pt>
                <c:pt idx="297">
                  <c:v>202.50916785151799</c:v>
                </c:pt>
                <c:pt idx="298">
                  <c:v>205.889799464498</c:v>
                </c:pt>
                <c:pt idx="299">
                  <c:v>206.39464884945701</c:v>
                </c:pt>
                <c:pt idx="300">
                  <c:v>206.24405456392901</c:v>
                </c:pt>
                <c:pt idx="301">
                  <c:v>204.42093799458499</c:v>
                </c:pt>
                <c:pt idx="302">
                  <c:v>208.46252325456601</c:v>
                </c:pt>
                <c:pt idx="303">
                  <c:v>211.08080084254999</c:v>
                </c:pt>
                <c:pt idx="304">
                  <c:v>213.094523779437</c:v>
                </c:pt>
                <c:pt idx="305">
                  <c:v>213.38939156033399</c:v>
                </c:pt>
                <c:pt idx="306">
                  <c:v>217.872778073163</c:v>
                </c:pt>
                <c:pt idx="307">
                  <c:v>225.10596724799601</c:v>
                </c:pt>
                <c:pt idx="308">
                  <c:v>230.66513297192799</c:v>
                </c:pt>
                <c:pt idx="309">
                  <c:v>232.80531287544201</c:v>
                </c:pt>
                <c:pt idx="310">
                  <c:v>235.5097402861</c:v>
                </c:pt>
                <c:pt idx="311">
                  <c:v>238.76664127650801</c:v>
                </c:pt>
                <c:pt idx="312">
                  <c:v>241.47171908125199</c:v>
                </c:pt>
                <c:pt idx="313">
                  <c:v>238.02283740356901</c:v>
                </c:pt>
                <c:pt idx="314">
                  <c:v>233.70249053544299</c:v>
                </c:pt>
                <c:pt idx="315">
                  <c:v>231.41877009913901</c:v>
                </c:pt>
                <c:pt idx="316">
                  <c:v>232.93516843972799</c:v>
                </c:pt>
                <c:pt idx="317">
                  <c:v>233.89281966354</c:v>
                </c:pt>
                <c:pt idx="318">
                  <c:v>236.65523608406801</c:v>
                </c:pt>
                <c:pt idx="319">
                  <c:v>235.99004004517201</c:v>
                </c:pt>
                <c:pt idx="320">
                  <c:v>237.06479707686299</c:v>
                </c:pt>
                <c:pt idx="321">
                  <c:v>232.120181748985</c:v>
                </c:pt>
                <c:pt idx="322">
                  <c:v>234.00560486587401</c:v>
                </c:pt>
                <c:pt idx="323">
                  <c:v>235.69891585120399</c:v>
                </c:pt>
                <c:pt idx="324">
                  <c:v>241.03227112059301</c:v>
                </c:pt>
                <c:pt idx="325">
                  <c:v>239.72675637469601</c:v>
                </c:pt>
                <c:pt idx="326">
                  <c:v>235.17172254929099</c:v>
                </c:pt>
                <c:pt idx="327">
                  <c:v>232.49774889570901</c:v>
                </c:pt>
                <c:pt idx="328">
                  <c:v>234.27175632305801</c:v>
                </c:pt>
                <c:pt idx="329">
                  <c:v>241.147951974112</c:v>
                </c:pt>
                <c:pt idx="330">
                  <c:v>243.17566606904899</c:v>
                </c:pt>
                <c:pt idx="331">
                  <c:v>243.58236016747699</c:v>
                </c:pt>
                <c:pt idx="332">
                  <c:v>236.29390724110399</c:v>
                </c:pt>
                <c:pt idx="333">
                  <c:v>230.45430465055401</c:v>
                </c:pt>
                <c:pt idx="334">
                  <c:v>221.06477858743199</c:v>
                </c:pt>
                <c:pt idx="335">
                  <c:v>218.550343466985</c:v>
                </c:pt>
                <c:pt idx="336">
                  <c:v>214.09044354321901</c:v>
                </c:pt>
                <c:pt idx="337">
                  <c:v>214.837927869536</c:v>
                </c:pt>
                <c:pt idx="338">
                  <c:v>211.61111925434199</c:v>
                </c:pt>
                <c:pt idx="339">
                  <c:v>213.32587323164799</c:v>
                </c:pt>
                <c:pt idx="340">
                  <c:v>211.198062595708</c:v>
                </c:pt>
                <c:pt idx="341">
                  <c:v>209.310229666494</c:v>
                </c:pt>
                <c:pt idx="342">
                  <c:v>207.102687658299</c:v>
                </c:pt>
                <c:pt idx="343">
                  <c:v>208.26079388517701</c:v>
                </c:pt>
                <c:pt idx="344">
                  <c:v>212.34301481402699</c:v>
                </c:pt>
                <c:pt idx="345">
                  <c:v>215.34673515993001</c:v>
                </c:pt>
                <c:pt idx="346">
                  <c:v>214.915472326377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D1-4157-8066-568F3724B1C0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Segment'!$K$6:$K$352</c:f>
              <c:numCache>
                <c:formatCode>[$-409]mmm\-yy;@</c:formatCode>
                <c:ptCount val="347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</c:numCache>
            </c:numRef>
          </c:xVal>
          <c:yVal>
            <c:numRef>
              <c:f>'U.S. VW - By Segment'!$P$6:$P$352</c:f>
              <c:numCache>
                <c:formatCode>0</c:formatCode>
                <c:ptCount val="347"/>
                <c:pt idx="0">
                  <c:v>70.059522611252405</c:v>
                </c:pt>
                <c:pt idx="1">
                  <c:v>67.685591981341901</c:v>
                </c:pt>
                <c:pt idx="2">
                  <c:v>65.892527206385495</c:v>
                </c:pt>
                <c:pt idx="3">
                  <c:v>65.367516361941099</c:v>
                </c:pt>
                <c:pt idx="4">
                  <c:v>64.3673069285732</c:v>
                </c:pt>
                <c:pt idx="5">
                  <c:v>65.487027509894105</c:v>
                </c:pt>
                <c:pt idx="6">
                  <c:v>66.688910436862201</c:v>
                </c:pt>
                <c:pt idx="7">
                  <c:v>68.265476960129504</c:v>
                </c:pt>
                <c:pt idx="8">
                  <c:v>68.267867743498897</c:v>
                </c:pt>
                <c:pt idx="9">
                  <c:v>68.056537584495601</c:v>
                </c:pt>
                <c:pt idx="10">
                  <c:v>67.254781938736301</c:v>
                </c:pt>
                <c:pt idx="11">
                  <c:v>67.701137860999197</c:v>
                </c:pt>
                <c:pt idx="12">
                  <c:v>67.685676946063595</c:v>
                </c:pt>
                <c:pt idx="13">
                  <c:v>68.885345939843603</c:v>
                </c:pt>
                <c:pt idx="14">
                  <c:v>68.729783128016194</c:v>
                </c:pt>
                <c:pt idx="15">
                  <c:v>69.288360368429693</c:v>
                </c:pt>
                <c:pt idx="16">
                  <c:v>69.869890215312793</c:v>
                </c:pt>
                <c:pt idx="17">
                  <c:v>70.386981309207897</c:v>
                </c:pt>
                <c:pt idx="18">
                  <c:v>71.129155870226796</c:v>
                </c:pt>
                <c:pt idx="19">
                  <c:v>71.551362487339304</c:v>
                </c:pt>
                <c:pt idx="20">
                  <c:v>73.777865346373801</c:v>
                </c:pt>
                <c:pt idx="21">
                  <c:v>75.503919097176706</c:v>
                </c:pt>
                <c:pt idx="22">
                  <c:v>76.459221308319499</c:v>
                </c:pt>
                <c:pt idx="23">
                  <c:v>77.321915521406893</c:v>
                </c:pt>
                <c:pt idx="24">
                  <c:v>78.109514395102494</c:v>
                </c:pt>
                <c:pt idx="25">
                  <c:v>79.727723769576301</c:v>
                </c:pt>
                <c:pt idx="26">
                  <c:v>79.693749424076202</c:v>
                </c:pt>
                <c:pt idx="27">
                  <c:v>79.546172210970596</c:v>
                </c:pt>
                <c:pt idx="28">
                  <c:v>78.7384929024455</c:v>
                </c:pt>
                <c:pt idx="29">
                  <c:v>79.141935923871699</c:v>
                </c:pt>
                <c:pt idx="30">
                  <c:v>80.320710658071505</c:v>
                </c:pt>
                <c:pt idx="31">
                  <c:v>81.811795601737003</c:v>
                </c:pt>
                <c:pt idx="32">
                  <c:v>81.808399342823506</c:v>
                </c:pt>
                <c:pt idx="33">
                  <c:v>80.062150969576805</c:v>
                </c:pt>
                <c:pt idx="34">
                  <c:v>80.380380473855496</c:v>
                </c:pt>
                <c:pt idx="35">
                  <c:v>81.069021138678494</c:v>
                </c:pt>
                <c:pt idx="36">
                  <c:v>83.301425777073504</c:v>
                </c:pt>
                <c:pt idx="37">
                  <c:v>81.687177890972904</c:v>
                </c:pt>
                <c:pt idx="38">
                  <c:v>81.097300517494503</c:v>
                </c:pt>
                <c:pt idx="39">
                  <c:v>80.563184527968005</c:v>
                </c:pt>
                <c:pt idx="40">
                  <c:v>81.665657128182303</c:v>
                </c:pt>
                <c:pt idx="41">
                  <c:v>83.033643711502506</c:v>
                </c:pt>
                <c:pt idx="42">
                  <c:v>84.858141896329897</c:v>
                </c:pt>
                <c:pt idx="43">
                  <c:v>88.875003576290595</c:v>
                </c:pt>
                <c:pt idx="44">
                  <c:v>92.635506045301696</c:v>
                </c:pt>
                <c:pt idx="45">
                  <c:v>94.950240229314304</c:v>
                </c:pt>
                <c:pt idx="46">
                  <c:v>94.497642734806007</c:v>
                </c:pt>
                <c:pt idx="47">
                  <c:v>93.316144172178298</c:v>
                </c:pt>
                <c:pt idx="48">
                  <c:v>93.142852573790606</c:v>
                </c:pt>
                <c:pt idx="49">
                  <c:v>93.479499771199897</c:v>
                </c:pt>
                <c:pt idx="50">
                  <c:v>94.755368177159696</c:v>
                </c:pt>
                <c:pt idx="51">
                  <c:v>94.636327710364199</c:v>
                </c:pt>
                <c:pt idx="52">
                  <c:v>94.404180828155106</c:v>
                </c:pt>
                <c:pt idx="53">
                  <c:v>93.393568593816198</c:v>
                </c:pt>
                <c:pt idx="54">
                  <c:v>94.114255322273493</c:v>
                </c:pt>
                <c:pt idx="55">
                  <c:v>95.020508786972599</c:v>
                </c:pt>
                <c:pt idx="56">
                  <c:v>96.350531602743899</c:v>
                </c:pt>
                <c:pt idx="57">
                  <c:v>97.548254378594706</c:v>
                </c:pt>
                <c:pt idx="58">
                  <c:v>98.697032411170596</c:v>
                </c:pt>
                <c:pt idx="59">
                  <c:v>100</c:v>
                </c:pt>
                <c:pt idx="60">
                  <c:v>100.564550957845</c:v>
                </c:pt>
                <c:pt idx="61">
                  <c:v>101.110053850771</c:v>
                </c:pt>
                <c:pt idx="62">
                  <c:v>100.746768994071</c:v>
                </c:pt>
                <c:pt idx="63">
                  <c:v>100.373898023279</c:v>
                </c:pt>
                <c:pt idx="64">
                  <c:v>100.895769305046</c:v>
                </c:pt>
                <c:pt idx="65">
                  <c:v>102.214705985511</c:v>
                </c:pt>
                <c:pt idx="66">
                  <c:v>103.521014213456</c:v>
                </c:pt>
                <c:pt idx="67">
                  <c:v>103.942870284262</c:v>
                </c:pt>
                <c:pt idx="68">
                  <c:v>104.190089117787</c:v>
                </c:pt>
                <c:pt idx="69">
                  <c:v>104.267023206722</c:v>
                </c:pt>
                <c:pt idx="70">
                  <c:v>104.25678948004099</c:v>
                </c:pt>
                <c:pt idx="71">
                  <c:v>104.488361675584</c:v>
                </c:pt>
                <c:pt idx="72">
                  <c:v>105.73055689635</c:v>
                </c:pt>
                <c:pt idx="73">
                  <c:v>107.741660964559</c:v>
                </c:pt>
                <c:pt idx="74">
                  <c:v>109.004601846729</c:v>
                </c:pt>
                <c:pt idx="75">
                  <c:v>110.64986147515501</c:v>
                </c:pt>
                <c:pt idx="76">
                  <c:v>110.773411736239</c:v>
                </c:pt>
                <c:pt idx="77">
                  <c:v>111.634657791558</c:v>
                </c:pt>
                <c:pt idx="78">
                  <c:v>110.31581378038901</c:v>
                </c:pt>
                <c:pt idx="79">
                  <c:v>109.92729005107</c:v>
                </c:pt>
                <c:pt idx="80">
                  <c:v>109.146389377372</c:v>
                </c:pt>
                <c:pt idx="81">
                  <c:v>110.440843918977</c:v>
                </c:pt>
                <c:pt idx="82">
                  <c:v>112.26169142840099</c:v>
                </c:pt>
                <c:pt idx="83">
                  <c:v>114.792675826066</c:v>
                </c:pt>
                <c:pt idx="84">
                  <c:v>116.345391933074</c:v>
                </c:pt>
                <c:pt idx="85">
                  <c:v>117.522620724554</c:v>
                </c:pt>
                <c:pt idx="86">
                  <c:v>117.990304838255</c:v>
                </c:pt>
                <c:pt idx="87">
                  <c:v>118.964922622293</c:v>
                </c:pt>
                <c:pt idx="88">
                  <c:v>119.781821030614</c:v>
                </c:pt>
                <c:pt idx="89">
                  <c:v>121.134910739101</c:v>
                </c:pt>
                <c:pt idx="90">
                  <c:v>121.877624424495</c:v>
                </c:pt>
                <c:pt idx="91">
                  <c:v>122.32981355678</c:v>
                </c:pt>
                <c:pt idx="92">
                  <c:v>121.565917895056</c:v>
                </c:pt>
                <c:pt idx="93">
                  <c:v>120.934913930608</c:v>
                </c:pt>
                <c:pt idx="94">
                  <c:v>121.15477731961499</c:v>
                </c:pt>
                <c:pt idx="95">
                  <c:v>122.70097519548899</c:v>
                </c:pt>
                <c:pt idx="96">
                  <c:v>123.737705777711</c:v>
                </c:pt>
                <c:pt idx="97">
                  <c:v>123.955444946417</c:v>
                </c:pt>
                <c:pt idx="98">
                  <c:v>124.120755508234</c:v>
                </c:pt>
                <c:pt idx="99">
                  <c:v>125.31036555792301</c:v>
                </c:pt>
                <c:pt idx="100">
                  <c:v>127.188729450018</c:v>
                </c:pt>
                <c:pt idx="101">
                  <c:v>128.73836740347701</c:v>
                </c:pt>
                <c:pt idx="102">
                  <c:v>131.10860999880799</c:v>
                </c:pt>
                <c:pt idx="103">
                  <c:v>133.72337505300601</c:v>
                </c:pt>
                <c:pt idx="104">
                  <c:v>136.598617792282</c:v>
                </c:pt>
                <c:pt idx="105">
                  <c:v>137.21778633648401</c:v>
                </c:pt>
                <c:pt idx="106">
                  <c:v>137.96540110829901</c:v>
                </c:pt>
                <c:pt idx="107">
                  <c:v>138.03155783146701</c:v>
                </c:pt>
                <c:pt idx="108">
                  <c:v>140.17993670852599</c:v>
                </c:pt>
                <c:pt idx="109">
                  <c:v>141.80203907183699</c:v>
                </c:pt>
                <c:pt idx="110">
                  <c:v>144.587946158996</c:v>
                </c:pt>
                <c:pt idx="111">
                  <c:v>146.19423864696699</c:v>
                </c:pt>
                <c:pt idx="112">
                  <c:v>147.503458381645</c:v>
                </c:pt>
                <c:pt idx="113">
                  <c:v>149.20247870502999</c:v>
                </c:pt>
                <c:pt idx="114">
                  <c:v>151.94975165405501</c:v>
                </c:pt>
                <c:pt idx="115">
                  <c:v>155.83112785154</c:v>
                </c:pt>
                <c:pt idx="116">
                  <c:v>159.67076810068701</c:v>
                </c:pt>
                <c:pt idx="117">
                  <c:v>164.20860443809099</c:v>
                </c:pt>
                <c:pt idx="118">
                  <c:v>167.18634157275901</c:v>
                </c:pt>
                <c:pt idx="119">
                  <c:v>168.23544778207301</c:v>
                </c:pt>
                <c:pt idx="120">
                  <c:v>166.04538245797099</c:v>
                </c:pt>
                <c:pt idx="121">
                  <c:v>165.04988861555501</c:v>
                </c:pt>
                <c:pt idx="122">
                  <c:v>164.722616544061</c:v>
                </c:pt>
                <c:pt idx="123">
                  <c:v>165.14665117457599</c:v>
                </c:pt>
                <c:pt idx="124">
                  <c:v>164.29087234225599</c:v>
                </c:pt>
                <c:pt idx="125">
                  <c:v>162.85099933163201</c:v>
                </c:pt>
                <c:pt idx="126">
                  <c:v>162.01066017657101</c:v>
                </c:pt>
                <c:pt idx="127">
                  <c:v>161.27039193528501</c:v>
                </c:pt>
                <c:pt idx="128">
                  <c:v>160.92472977237401</c:v>
                </c:pt>
                <c:pt idx="129">
                  <c:v>167.52783698893199</c:v>
                </c:pt>
                <c:pt idx="130">
                  <c:v>174.218803039363</c:v>
                </c:pt>
                <c:pt idx="131">
                  <c:v>181.84576271478599</c:v>
                </c:pt>
                <c:pt idx="132">
                  <c:v>177.518518698402</c:v>
                </c:pt>
                <c:pt idx="133">
                  <c:v>174.51903582987501</c:v>
                </c:pt>
                <c:pt idx="134">
                  <c:v>170.87278205261299</c:v>
                </c:pt>
                <c:pt idx="135">
                  <c:v>170.33006603567699</c:v>
                </c:pt>
                <c:pt idx="136">
                  <c:v>170.75189294321001</c:v>
                </c:pt>
                <c:pt idx="137">
                  <c:v>170.381757827699</c:v>
                </c:pt>
                <c:pt idx="138">
                  <c:v>172.55371102878399</c:v>
                </c:pt>
                <c:pt idx="139">
                  <c:v>170.725495354082</c:v>
                </c:pt>
                <c:pt idx="140">
                  <c:v>171.111079069195</c:v>
                </c:pt>
                <c:pt idx="141">
                  <c:v>168.33486624923401</c:v>
                </c:pt>
                <c:pt idx="142">
                  <c:v>167.80528247829</c:v>
                </c:pt>
                <c:pt idx="143">
                  <c:v>165.32269456795601</c:v>
                </c:pt>
                <c:pt idx="144">
                  <c:v>164.287820372932</c:v>
                </c:pt>
                <c:pt idx="145">
                  <c:v>163.32411029322401</c:v>
                </c:pt>
                <c:pt idx="146">
                  <c:v>162.914430131828</c:v>
                </c:pt>
                <c:pt idx="147">
                  <c:v>161.25361811421601</c:v>
                </c:pt>
                <c:pt idx="148">
                  <c:v>159.13128113696101</c:v>
                </c:pt>
                <c:pt idx="149">
                  <c:v>157.04324066410501</c:v>
                </c:pt>
                <c:pt idx="150">
                  <c:v>157.313267091847</c:v>
                </c:pt>
                <c:pt idx="151">
                  <c:v>157.46598658971499</c:v>
                </c:pt>
                <c:pt idx="152">
                  <c:v>157.081094654814</c:v>
                </c:pt>
                <c:pt idx="153">
                  <c:v>154.50756975924</c:v>
                </c:pt>
                <c:pt idx="154">
                  <c:v>148.61480098491299</c:v>
                </c:pt>
                <c:pt idx="155">
                  <c:v>141.97758307600799</c:v>
                </c:pt>
                <c:pt idx="156">
                  <c:v>136.26266639326801</c:v>
                </c:pt>
                <c:pt idx="157">
                  <c:v>136.26614630718001</c:v>
                </c:pt>
                <c:pt idx="158">
                  <c:v>134.63239952618</c:v>
                </c:pt>
                <c:pt idx="159">
                  <c:v>132.147973621381</c:v>
                </c:pt>
                <c:pt idx="160">
                  <c:v>126.54582360502999</c:v>
                </c:pt>
                <c:pt idx="161">
                  <c:v>123.991235368004</c:v>
                </c:pt>
                <c:pt idx="162">
                  <c:v>121.416100472683</c:v>
                </c:pt>
                <c:pt idx="163">
                  <c:v>121.150199480761</c:v>
                </c:pt>
                <c:pt idx="164">
                  <c:v>119.777748971191</c:v>
                </c:pt>
                <c:pt idx="165">
                  <c:v>119.77745732466001</c:v>
                </c:pt>
                <c:pt idx="166">
                  <c:v>118.110578988797</c:v>
                </c:pt>
                <c:pt idx="167">
                  <c:v>117.704755525317</c:v>
                </c:pt>
                <c:pt idx="168">
                  <c:v>117.591330978578</c:v>
                </c:pt>
                <c:pt idx="169">
                  <c:v>118.360504400965</c:v>
                </c:pt>
                <c:pt idx="170">
                  <c:v>119.086989281646</c:v>
                </c:pt>
                <c:pt idx="171">
                  <c:v>120.07729090621601</c:v>
                </c:pt>
                <c:pt idx="172">
                  <c:v>120.908070721153</c:v>
                </c:pt>
                <c:pt idx="173">
                  <c:v>122.483341388471</c:v>
                </c:pt>
                <c:pt idx="174">
                  <c:v>124.084443175994</c:v>
                </c:pt>
                <c:pt idx="175">
                  <c:v>128.86570487639099</c:v>
                </c:pt>
                <c:pt idx="176">
                  <c:v>133.801706843246</c:v>
                </c:pt>
                <c:pt idx="177">
                  <c:v>138.25314683717599</c:v>
                </c:pt>
                <c:pt idx="178">
                  <c:v>139.87287176141999</c:v>
                </c:pt>
                <c:pt idx="179">
                  <c:v>141.28432340511699</c:v>
                </c:pt>
                <c:pt idx="180">
                  <c:v>142.97857999006499</c:v>
                </c:pt>
                <c:pt idx="181">
                  <c:v>141.773394955931</c:v>
                </c:pt>
                <c:pt idx="182">
                  <c:v>139.47425445319499</c:v>
                </c:pt>
                <c:pt idx="183">
                  <c:v>137.56580258588099</c:v>
                </c:pt>
                <c:pt idx="184">
                  <c:v>139.03200749127299</c:v>
                </c:pt>
                <c:pt idx="185">
                  <c:v>141.06922332495799</c:v>
                </c:pt>
                <c:pt idx="186">
                  <c:v>143.41027402538199</c:v>
                </c:pt>
                <c:pt idx="187">
                  <c:v>145.273324944672</c:v>
                </c:pt>
                <c:pt idx="188">
                  <c:v>148.91741579194499</c:v>
                </c:pt>
                <c:pt idx="189">
                  <c:v>151.39329751272501</c:v>
                </c:pt>
                <c:pt idx="190">
                  <c:v>153.78052894470801</c:v>
                </c:pt>
                <c:pt idx="191">
                  <c:v>152.82011653291499</c:v>
                </c:pt>
                <c:pt idx="192">
                  <c:v>151.70307886307901</c:v>
                </c:pt>
                <c:pt idx="193">
                  <c:v>148.19439156266901</c:v>
                </c:pt>
                <c:pt idx="194">
                  <c:v>147.02509536641799</c:v>
                </c:pt>
                <c:pt idx="195">
                  <c:v>146.98310829213199</c:v>
                </c:pt>
                <c:pt idx="196">
                  <c:v>149.501226032755</c:v>
                </c:pt>
                <c:pt idx="197">
                  <c:v>150.49023890905801</c:v>
                </c:pt>
                <c:pt idx="198">
                  <c:v>153.14517867119699</c:v>
                </c:pt>
                <c:pt idx="199">
                  <c:v>155.59659231152</c:v>
                </c:pt>
                <c:pt idx="200">
                  <c:v>160.251107553141</c:v>
                </c:pt>
                <c:pt idx="201">
                  <c:v>162.450530628872</c:v>
                </c:pt>
                <c:pt idx="202">
                  <c:v>163.53190081308099</c:v>
                </c:pt>
                <c:pt idx="203">
                  <c:v>163.03350331973701</c:v>
                </c:pt>
                <c:pt idx="204">
                  <c:v>162.238868967771</c:v>
                </c:pt>
                <c:pt idx="205">
                  <c:v>163.19633463382701</c:v>
                </c:pt>
                <c:pt idx="206">
                  <c:v>163.51293807770699</c:v>
                </c:pt>
                <c:pt idx="207">
                  <c:v>165.23119113461601</c:v>
                </c:pt>
                <c:pt idx="208">
                  <c:v>166.19436425161101</c:v>
                </c:pt>
                <c:pt idx="209">
                  <c:v>168.76298286424401</c:v>
                </c:pt>
                <c:pt idx="210">
                  <c:v>169.750665891279</c:v>
                </c:pt>
                <c:pt idx="211">
                  <c:v>170.35791850684501</c:v>
                </c:pt>
                <c:pt idx="212">
                  <c:v>171.60988723266701</c:v>
                </c:pt>
                <c:pt idx="213">
                  <c:v>174.333778420946</c:v>
                </c:pt>
                <c:pt idx="214">
                  <c:v>177.10350928062601</c:v>
                </c:pt>
                <c:pt idx="215">
                  <c:v>177.742681530971</c:v>
                </c:pt>
                <c:pt idx="216">
                  <c:v>178.52809710985301</c:v>
                </c:pt>
                <c:pt idx="217">
                  <c:v>179.275536771139</c:v>
                </c:pt>
                <c:pt idx="218">
                  <c:v>180.797594429989</c:v>
                </c:pt>
                <c:pt idx="219">
                  <c:v>180.35879908943599</c:v>
                </c:pt>
                <c:pt idx="220">
                  <c:v>177.03474917128801</c:v>
                </c:pt>
                <c:pt idx="221">
                  <c:v>174.48162919042599</c:v>
                </c:pt>
                <c:pt idx="222">
                  <c:v>173.78664825675699</c:v>
                </c:pt>
                <c:pt idx="223">
                  <c:v>179.739691513249</c:v>
                </c:pt>
                <c:pt idx="224">
                  <c:v>184.80653284736201</c:v>
                </c:pt>
                <c:pt idx="225">
                  <c:v>189.49040200175401</c:v>
                </c:pt>
                <c:pt idx="226">
                  <c:v>191.494836167182</c:v>
                </c:pt>
                <c:pt idx="227">
                  <c:v>194.33708062172599</c:v>
                </c:pt>
                <c:pt idx="228">
                  <c:v>196.96935315454101</c:v>
                </c:pt>
                <c:pt idx="229">
                  <c:v>197.833322786602</c:v>
                </c:pt>
                <c:pt idx="230">
                  <c:v>199.44248742075499</c:v>
                </c:pt>
                <c:pt idx="231">
                  <c:v>201.45134953402501</c:v>
                </c:pt>
                <c:pt idx="232">
                  <c:v>204.33594136136199</c:v>
                </c:pt>
                <c:pt idx="233">
                  <c:v>205.28483643095399</c:v>
                </c:pt>
                <c:pt idx="234">
                  <c:v>205.99240403892301</c:v>
                </c:pt>
                <c:pt idx="235">
                  <c:v>206.07582059069699</c:v>
                </c:pt>
                <c:pt idx="236">
                  <c:v>206.77827728113701</c:v>
                </c:pt>
                <c:pt idx="237">
                  <c:v>205.99755276665201</c:v>
                </c:pt>
                <c:pt idx="238">
                  <c:v>206.86559146033801</c:v>
                </c:pt>
                <c:pt idx="239">
                  <c:v>208.359321862657</c:v>
                </c:pt>
                <c:pt idx="240">
                  <c:v>212.24336233785399</c:v>
                </c:pt>
                <c:pt idx="241">
                  <c:v>214.23873258243</c:v>
                </c:pt>
                <c:pt idx="242">
                  <c:v>216.633981765427</c:v>
                </c:pt>
                <c:pt idx="243">
                  <c:v>217.52624573845301</c:v>
                </c:pt>
                <c:pt idx="244">
                  <c:v>219.38116172489501</c:v>
                </c:pt>
                <c:pt idx="245">
                  <c:v>220.40397978471401</c:v>
                </c:pt>
                <c:pt idx="246">
                  <c:v>222.26095356113001</c:v>
                </c:pt>
                <c:pt idx="247">
                  <c:v>223.60071468337901</c:v>
                </c:pt>
                <c:pt idx="248">
                  <c:v>224.94294795884699</c:v>
                </c:pt>
                <c:pt idx="249">
                  <c:v>226.20912615444001</c:v>
                </c:pt>
                <c:pt idx="250">
                  <c:v>227.963766450392</c:v>
                </c:pt>
                <c:pt idx="251">
                  <c:v>228.94947910347099</c:v>
                </c:pt>
                <c:pt idx="252">
                  <c:v>228.12076665801001</c:v>
                </c:pt>
                <c:pt idx="253">
                  <c:v>226.40762639242999</c:v>
                </c:pt>
                <c:pt idx="254">
                  <c:v>225.098788054588</c:v>
                </c:pt>
                <c:pt idx="255">
                  <c:v>226.05418717927199</c:v>
                </c:pt>
                <c:pt idx="256">
                  <c:v>229.014882173008</c:v>
                </c:pt>
                <c:pt idx="257">
                  <c:v>232.65605208827199</c:v>
                </c:pt>
                <c:pt idx="258">
                  <c:v>235.55672626587699</c:v>
                </c:pt>
                <c:pt idx="259">
                  <c:v>236.98244528774899</c:v>
                </c:pt>
                <c:pt idx="260">
                  <c:v>238.290411757496</c:v>
                </c:pt>
                <c:pt idx="261">
                  <c:v>239.979637649582</c:v>
                </c:pt>
                <c:pt idx="262">
                  <c:v>242.335665909554</c:v>
                </c:pt>
                <c:pt idx="263">
                  <c:v>244.81982298602799</c:v>
                </c:pt>
                <c:pt idx="264">
                  <c:v>247.14139294561099</c:v>
                </c:pt>
                <c:pt idx="265">
                  <c:v>248.66180178836601</c:v>
                </c:pt>
                <c:pt idx="266">
                  <c:v>250.34212345973799</c:v>
                </c:pt>
                <c:pt idx="267">
                  <c:v>251.104275967051</c:v>
                </c:pt>
                <c:pt idx="268">
                  <c:v>251.29150563310901</c:v>
                </c:pt>
                <c:pt idx="269">
                  <c:v>250.82712957405701</c:v>
                </c:pt>
                <c:pt idx="270">
                  <c:v>252.520185870581</c:v>
                </c:pt>
                <c:pt idx="271">
                  <c:v>255.220276599203</c:v>
                </c:pt>
                <c:pt idx="272">
                  <c:v>257.94915148882399</c:v>
                </c:pt>
                <c:pt idx="273">
                  <c:v>258.46112676465299</c:v>
                </c:pt>
                <c:pt idx="274">
                  <c:v>258.10760982412802</c:v>
                </c:pt>
                <c:pt idx="275">
                  <c:v>257.975601189842</c:v>
                </c:pt>
                <c:pt idx="276">
                  <c:v>258.08944486020198</c:v>
                </c:pt>
                <c:pt idx="277">
                  <c:v>259.87596915478503</c:v>
                </c:pt>
                <c:pt idx="278">
                  <c:v>261.69277000399302</c:v>
                </c:pt>
                <c:pt idx="279">
                  <c:v>265.78945501536998</c:v>
                </c:pt>
                <c:pt idx="280">
                  <c:v>268.41166714646198</c:v>
                </c:pt>
                <c:pt idx="281">
                  <c:v>270.78385838474901</c:v>
                </c:pt>
                <c:pt idx="282">
                  <c:v>270.64435144169101</c:v>
                </c:pt>
                <c:pt idx="283">
                  <c:v>271.17234296799199</c:v>
                </c:pt>
                <c:pt idx="284">
                  <c:v>272.350177207515</c:v>
                </c:pt>
                <c:pt idx="285">
                  <c:v>274.18222371555902</c:v>
                </c:pt>
                <c:pt idx="286">
                  <c:v>277.16522470331199</c:v>
                </c:pt>
                <c:pt idx="287">
                  <c:v>279.84082021178301</c:v>
                </c:pt>
                <c:pt idx="288">
                  <c:v>281.76937876795398</c:v>
                </c:pt>
                <c:pt idx="289">
                  <c:v>282.69641831106298</c:v>
                </c:pt>
                <c:pt idx="290">
                  <c:v>283.16599920353099</c:v>
                </c:pt>
                <c:pt idx="291">
                  <c:v>287.08978876262103</c:v>
                </c:pt>
                <c:pt idx="292">
                  <c:v>287.63013663838001</c:v>
                </c:pt>
                <c:pt idx="293">
                  <c:v>288.97352838770502</c:v>
                </c:pt>
                <c:pt idx="294">
                  <c:v>287.48846255723498</c:v>
                </c:pt>
                <c:pt idx="295">
                  <c:v>291.38661135343398</c:v>
                </c:pt>
                <c:pt idx="296">
                  <c:v>294.75013720563402</c:v>
                </c:pt>
                <c:pt idx="297">
                  <c:v>298.96075541917997</c:v>
                </c:pt>
                <c:pt idx="298">
                  <c:v>300.43948246081499</c:v>
                </c:pt>
                <c:pt idx="299">
                  <c:v>302.11964132511702</c:v>
                </c:pt>
                <c:pt idx="300">
                  <c:v>302.72616744741202</c:v>
                </c:pt>
                <c:pt idx="301">
                  <c:v>304.97927571470098</c:v>
                </c:pt>
                <c:pt idx="302">
                  <c:v>307.64297149284198</c:v>
                </c:pt>
                <c:pt idx="303">
                  <c:v>311.72220150695398</c:v>
                </c:pt>
                <c:pt idx="304">
                  <c:v>318.22777578385302</c:v>
                </c:pt>
                <c:pt idx="305">
                  <c:v>328.041872865306</c:v>
                </c:pt>
                <c:pt idx="306">
                  <c:v>338.80767645949697</c:v>
                </c:pt>
                <c:pt idx="307">
                  <c:v>347.07455124329601</c:v>
                </c:pt>
                <c:pt idx="308">
                  <c:v>353.48804372658998</c:v>
                </c:pt>
                <c:pt idx="309">
                  <c:v>360.491435806364</c:v>
                </c:pt>
                <c:pt idx="310">
                  <c:v>370.02639679484002</c:v>
                </c:pt>
                <c:pt idx="311">
                  <c:v>377.84689438771102</c:v>
                </c:pt>
                <c:pt idx="312">
                  <c:v>384.10162465983598</c:v>
                </c:pt>
                <c:pt idx="313">
                  <c:v>384.93339054009402</c:v>
                </c:pt>
                <c:pt idx="314">
                  <c:v>389.15782343356199</c:v>
                </c:pt>
                <c:pt idx="315">
                  <c:v>396.50805359527902</c:v>
                </c:pt>
                <c:pt idx="316">
                  <c:v>407.61878863638799</c:v>
                </c:pt>
                <c:pt idx="317">
                  <c:v>414.41391530996299</c:v>
                </c:pt>
                <c:pt idx="318">
                  <c:v>414.48531196583502</c:v>
                </c:pt>
                <c:pt idx="319">
                  <c:v>412.21240694262298</c:v>
                </c:pt>
                <c:pt idx="320">
                  <c:v>405.68699983813298</c:v>
                </c:pt>
                <c:pt idx="321">
                  <c:v>398.25818834229199</c:v>
                </c:pt>
                <c:pt idx="322">
                  <c:v>383.18215084274902</c:v>
                </c:pt>
                <c:pt idx="323">
                  <c:v>371.17575253915101</c:v>
                </c:pt>
                <c:pt idx="324">
                  <c:v>358.405721270632</c:v>
                </c:pt>
                <c:pt idx="325">
                  <c:v>354.82471102404401</c:v>
                </c:pt>
                <c:pt idx="326">
                  <c:v>346.91825521865201</c:v>
                </c:pt>
                <c:pt idx="327">
                  <c:v>344.474745217595</c:v>
                </c:pt>
                <c:pt idx="328">
                  <c:v>335.975662822554</c:v>
                </c:pt>
                <c:pt idx="329">
                  <c:v>337.796080585651</c:v>
                </c:pt>
                <c:pt idx="330">
                  <c:v>336.47692410092799</c:v>
                </c:pt>
                <c:pt idx="331">
                  <c:v>339.401428357989</c:v>
                </c:pt>
                <c:pt idx="332">
                  <c:v>336.15654107230898</c:v>
                </c:pt>
                <c:pt idx="333">
                  <c:v>334.196956535472</c:v>
                </c:pt>
                <c:pt idx="334">
                  <c:v>331.68372888787502</c:v>
                </c:pt>
                <c:pt idx="335">
                  <c:v>328.70219922338998</c:v>
                </c:pt>
                <c:pt idx="336">
                  <c:v>319.69637534487998</c:v>
                </c:pt>
                <c:pt idx="337">
                  <c:v>310.33385687651202</c:v>
                </c:pt>
                <c:pt idx="338">
                  <c:v>303.120033703849</c:v>
                </c:pt>
                <c:pt idx="339">
                  <c:v>305.97287896639398</c:v>
                </c:pt>
                <c:pt idx="340">
                  <c:v>308.58467574626098</c:v>
                </c:pt>
                <c:pt idx="341">
                  <c:v>310.49079590698398</c:v>
                </c:pt>
                <c:pt idx="342">
                  <c:v>306.56874358791401</c:v>
                </c:pt>
                <c:pt idx="343">
                  <c:v>304.22841661367102</c:v>
                </c:pt>
                <c:pt idx="344">
                  <c:v>305.80450750978002</c:v>
                </c:pt>
                <c:pt idx="345">
                  <c:v>310.28657695068</c:v>
                </c:pt>
                <c:pt idx="346">
                  <c:v>314.54432626570099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D1-4157-8066-568F3724B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62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PropertyType!$Q$7:$Q$121</c:f>
              <c:numCache>
                <c:formatCode>0</c:formatCode>
                <c:ptCount val="115"/>
                <c:pt idx="0">
                  <c:v>58.446665526509001</c:v>
                </c:pt>
                <c:pt idx="1">
                  <c:v>62.2068977002968</c:v>
                </c:pt>
                <c:pt idx="2">
                  <c:v>65.767621989990701</c:v>
                </c:pt>
                <c:pt idx="3">
                  <c:v>65.414387256530503</c:v>
                </c:pt>
                <c:pt idx="4">
                  <c:v>65.853216491025805</c:v>
                </c:pt>
                <c:pt idx="5">
                  <c:v>69.6207695318612</c:v>
                </c:pt>
                <c:pt idx="6">
                  <c:v>74.663203617375601</c:v>
                </c:pt>
                <c:pt idx="7">
                  <c:v>77.336455837816104</c:v>
                </c:pt>
                <c:pt idx="8">
                  <c:v>77.879213029944196</c:v>
                </c:pt>
                <c:pt idx="9">
                  <c:v>78.530866230444104</c:v>
                </c:pt>
                <c:pt idx="10">
                  <c:v>80.323974386597698</c:v>
                </c:pt>
                <c:pt idx="11">
                  <c:v>82.7237631445321</c:v>
                </c:pt>
                <c:pt idx="12">
                  <c:v>85.543104148458696</c:v>
                </c:pt>
                <c:pt idx="13">
                  <c:v>89.337898967601305</c:v>
                </c:pt>
                <c:pt idx="14">
                  <c:v>90.615224282140602</c:v>
                </c:pt>
                <c:pt idx="15">
                  <c:v>90.383303733936401</c:v>
                </c:pt>
                <c:pt idx="16">
                  <c:v>93.213840561414401</c:v>
                </c:pt>
                <c:pt idx="17">
                  <c:v>98.809099795462501</c:v>
                </c:pt>
                <c:pt idx="18">
                  <c:v>101.346168410026</c:v>
                </c:pt>
                <c:pt idx="19">
                  <c:v>100</c:v>
                </c:pt>
                <c:pt idx="20">
                  <c:v>100.253651675868</c:v>
                </c:pt>
                <c:pt idx="21">
                  <c:v>102.582243482465</c:v>
                </c:pt>
                <c:pt idx="22">
                  <c:v>103.334300130561</c:v>
                </c:pt>
                <c:pt idx="23">
                  <c:v>102.595899218573</c:v>
                </c:pt>
                <c:pt idx="24">
                  <c:v>103.650873262834</c:v>
                </c:pt>
                <c:pt idx="25">
                  <c:v>106.390993349841</c:v>
                </c:pt>
                <c:pt idx="26">
                  <c:v>108.621452743581</c:v>
                </c:pt>
                <c:pt idx="27">
                  <c:v>109.793892254612</c:v>
                </c:pt>
                <c:pt idx="28">
                  <c:v>112.405243196348</c:v>
                </c:pt>
                <c:pt idx="29">
                  <c:v>116.05371785046501</c:v>
                </c:pt>
                <c:pt idx="30">
                  <c:v>118.453791092893</c:v>
                </c:pt>
                <c:pt idx="31">
                  <c:v>120.801574452568</c:v>
                </c:pt>
                <c:pt idx="32">
                  <c:v>125.131038913442</c:v>
                </c:pt>
                <c:pt idx="33">
                  <c:v>129.91880032287699</c:v>
                </c:pt>
                <c:pt idx="34">
                  <c:v>134.373615782988</c:v>
                </c:pt>
                <c:pt idx="35">
                  <c:v>138.875152016887</c:v>
                </c:pt>
                <c:pt idx="36">
                  <c:v>144.393997382164</c:v>
                </c:pt>
                <c:pt idx="37">
                  <c:v>151.154339199763</c:v>
                </c:pt>
                <c:pt idx="38">
                  <c:v>156.00155045846299</c:v>
                </c:pt>
                <c:pt idx="39">
                  <c:v>158.78055413305199</c:v>
                </c:pt>
                <c:pt idx="40">
                  <c:v>162.23401625880501</c:v>
                </c:pt>
                <c:pt idx="41">
                  <c:v>165.971984549485</c:v>
                </c:pt>
                <c:pt idx="42">
                  <c:v>166.11498352146199</c:v>
                </c:pt>
                <c:pt idx="43">
                  <c:v>164.85802372154399</c:v>
                </c:pt>
                <c:pt idx="44">
                  <c:v>168.473614906915</c:v>
                </c:pt>
                <c:pt idx="45">
                  <c:v>175.276606021162</c:v>
                </c:pt>
                <c:pt idx="46">
                  <c:v>173.28783748254401</c:v>
                </c:pt>
                <c:pt idx="47">
                  <c:v>166.24052478765199</c:v>
                </c:pt>
                <c:pt idx="48">
                  <c:v>163.93322503849001</c:v>
                </c:pt>
                <c:pt idx="49">
                  <c:v>162.82018566803001</c:v>
                </c:pt>
                <c:pt idx="50">
                  <c:v>154.20503220456101</c:v>
                </c:pt>
                <c:pt idx="51">
                  <c:v>142.256320499195</c:v>
                </c:pt>
                <c:pt idx="52">
                  <c:v>131.39650101869501</c:v>
                </c:pt>
                <c:pt idx="53">
                  <c:v>121.740428369249</c:v>
                </c:pt>
                <c:pt idx="54">
                  <c:v>120.48850193098799</c:v>
                </c:pt>
                <c:pt idx="55">
                  <c:v>122.22829263163599</c:v>
                </c:pt>
                <c:pt idx="56">
                  <c:v>118.51269093317801</c:v>
                </c:pt>
                <c:pt idx="57">
                  <c:v>113.338806166235</c:v>
                </c:pt>
                <c:pt idx="58">
                  <c:v>110.89360299418701</c:v>
                </c:pt>
                <c:pt idx="59">
                  <c:v>108.851542707902</c:v>
                </c:pt>
                <c:pt idx="60">
                  <c:v>106.98668503427901</c:v>
                </c:pt>
                <c:pt idx="61">
                  <c:v>108.69506014469199</c:v>
                </c:pt>
                <c:pt idx="62">
                  <c:v>110.134837887562</c:v>
                </c:pt>
                <c:pt idx="63">
                  <c:v>108.40643224828899</c:v>
                </c:pt>
                <c:pt idx="64">
                  <c:v>107.06012856057301</c:v>
                </c:pt>
                <c:pt idx="65">
                  <c:v>107.518477490998</c:v>
                </c:pt>
                <c:pt idx="66">
                  <c:v>110.363524479383</c:v>
                </c:pt>
                <c:pt idx="67">
                  <c:v>113.09618500779401</c:v>
                </c:pt>
                <c:pt idx="68">
                  <c:v>114.55507544929399</c:v>
                </c:pt>
                <c:pt idx="69">
                  <c:v>116.31401480931299</c:v>
                </c:pt>
                <c:pt idx="70">
                  <c:v>118.85519669699499</c:v>
                </c:pt>
                <c:pt idx="71">
                  <c:v>121.46988739082001</c:v>
                </c:pt>
                <c:pt idx="72">
                  <c:v>125.191109700178</c:v>
                </c:pt>
                <c:pt idx="73">
                  <c:v>130.64089256700001</c:v>
                </c:pt>
                <c:pt idx="74">
                  <c:v>132.89615417035401</c:v>
                </c:pt>
                <c:pt idx="75">
                  <c:v>133.474427183459</c:v>
                </c:pt>
                <c:pt idx="76">
                  <c:v>137.690996926732</c:v>
                </c:pt>
                <c:pt idx="77">
                  <c:v>142.863890873402</c:v>
                </c:pt>
                <c:pt idx="78">
                  <c:v>143.107345615149</c:v>
                </c:pt>
                <c:pt idx="79">
                  <c:v>141.86614405589799</c:v>
                </c:pt>
                <c:pt idx="80">
                  <c:v>144.344383631109</c:v>
                </c:pt>
                <c:pt idx="81">
                  <c:v>148.45340017537001</c:v>
                </c:pt>
                <c:pt idx="82">
                  <c:v>152.70423247403599</c:v>
                </c:pt>
                <c:pt idx="83">
                  <c:v>156.34378998086399</c:v>
                </c:pt>
                <c:pt idx="84">
                  <c:v>161.81411504840801</c:v>
                </c:pt>
                <c:pt idx="85">
                  <c:v>168.090645068398</c:v>
                </c:pt>
                <c:pt idx="86">
                  <c:v>168.191120972622</c:v>
                </c:pt>
                <c:pt idx="87">
                  <c:v>167.180705280474</c:v>
                </c:pt>
                <c:pt idx="88">
                  <c:v>171.941645759355</c:v>
                </c:pt>
                <c:pt idx="89">
                  <c:v>178.24390479621499</c:v>
                </c:pt>
                <c:pt idx="90">
                  <c:v>179.89613365422599</c:v>
                </c:pt>
                <c:pt idx="91">
                  <c:v>179.63205973837799</c:v>
                </c:pt>
                <c:pt idx="92">
                  <c:v>181.76974956158301</c:v>
                </c:pt>
                <c:pt idx="93">
                  <c:v>184.40291462969</c:v>
                </c:pt>
                <c:pt idx="94">
                  <c:v>185.95328727592201</c:v>
                </c:pt>
                <c:pt idx="95">
                  <c:v>186.741863796768</c:v>
                </c:pt>
                <c:pt idx="96">
                  <c:v>186.81512453510601</c:v>
                </c:pt>
                <c:pt idx="97">
                  <c:v>185.50211975223601</c:v>
                </c:pt>
                <c:pt idx="98">
                  <c:v>190.11616271663499</c:v>
                </c:pt>
                <c:pt idx="99">
                  <c:v>196.54184903635601</c:v>
                </c:pt>
                <c:pt idx="100">
                  <c:v>198.142761899607</c:v>
                </c:pt>
                <c:pt idx="101">
                  <c:v>204.024123868218</c:v>
                </c:pt>
                <c:pt idx="102">
                  <c:v>213.99424893846299</c:v>
                </c:pt>
                <c:pt idx="103">
                  <c:v>219.09629302837601</c:v>
                </c:pt>
                <c:pt idx="104">
                  <c:v>224.09250263195901</c:v>
                </c:pt>
                <c:pt idx="105">
                  <c:v>234.64633383235201</c:v>
                </c:pt>
                <c:pt idx="106">
                  <c:v>232.355593152669</c:v>
                </c:pt>
                <c:pt idx="107">
                  <c:v>222.18548802918099</c:v>
                </c:pt>
                <c:pt idx="108">
                  <c:v>221.13789146025201</c:v>
                </c:pt>
                <c:pt idx="109">
                  <c:v>226.69838101600601</c:v>
                </c:pt>
                <c:pt idx="110">
                  <c:v>225.30369100780899</c:v>
                </c:pt>
                <c:pt idx="111">
                  <c:v>217.565069899164</c:v>
                </c:pt>
                <c:pt idx="112">
                  <c:v>216.29898598774199</c:v>
                </c:pt>
                <c:pt idx="113">
                  <c:v>217.03816774158599</c:v>
                </c:pt>
                <c:pt idx="114">
                  <c:v>214.91933946817699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A5-4074-BA3A-4B2D3033AE68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PropertyType!$R$7:$R$121</c:f>
              <c:numCache>
                <c:formatCode>0</c:formatCode>
                <c:ptCount val="115"/>
                <c:pt idx="0">
                  <c:v>67.948369484057295</c:v>
                </c:pt>
                <c:pt idx="1">
                  <c:v>70.183233545831897</c:v>
                </c:pt>
                <c:pt idx="2">
                  <c:v>71.782419215998999</c:v>
                </c:pt>
                <c:pt idx="3">
                  <c:v>70.537345595279305</c:v>
                </c:pt>
                <c:pt idx="4">
                  <c:v>70.328124468870399</c:v>
                </c:pt>
                <c:pt idx="5">
                  <c:v>73.074042764226604</c:v>
                </c:pt>
                <c:pt idx="6">
                  <c:v>77.193983954838103</c:v>
                </c:pt>
                <c:pt idx="7">
                  <c:v>79.289795370572705</c:v>
                </c:pt>
                <c:pt idx="8">
                  <c:v>79.354581179553506</c:v>
                </c:pt>
                <c:pt idx="9">
                  <c:v>79.552535721957</c:v>
                </c:pt>
                <c:pt idx="10">
                  <c:v>81.353300549024496</c:v>
                </c:pt>
                <c:pt idx="11">
                  <c:v>84.152389372944299</c:v>
                </c:pt>
                <c:pt idx="12">
                  <c:v>86.757662000009702</c:v>
                </c:pt>
                <c:pt idx="13">
                  <c:v>87.673785898774895</c:v>
                </c:pt>
                <c:pt idx="14">
                  <c:v>88.148643320939698</c:v>
                </c:pt>
                <c:pt idx="15">
                  <c:v>90.830085006665399</c:v>
                </c:pt>
                <c:pt idx="16">
                  <c:v>94.574512963698396</c:v>
                </c:pt>
                <c:pt idx="17">
                  <c:v>97.960651876146002</c:v>
                </c:pt>
                <c:pt idx="18">
                  <c:v>99.500318806446302</c:v>
                </c:pt>
                <c:pt idx="19">
                  <c:v>100</c:v>
                </c:pt>
                <c:pt idx="20">
                  <c:v>101.518975825382</c:v>
                </c:pt>
                <c:pt idx="21">
                  <c:v>102.78382960918999</c:v>
                </c:pt>
                <c:pt idx="22">
                  <c:v>102.534935022723</c:v>
                </c:pt>
                <c:pt idx="23">
                  <c:v>102.577766332935</c:v>
                </c:pt>
                <c:pt idx="24">
                  <c:v>103.9276570049</c:v>
                </c:pt>
                <c:pt idx="25">
                  <c:v>107.005648742357</c:v>
                </c:pt>
                <c:pt idx="26">
                  <c:v>110.644507708924</c:v>
                </c:pt>
                <c:pt idx="27">
                  <c:v>111.968536033731</c:v>
                </c:pt>
                <c:pt idx="28">
                  <c:v>112.159489777036</c:v>
                </c:pt>
                <c:pt idx="29">
                  <c:v>113.517493457244</c:v>
                </c:pt>
                <c:pt idx="30">
                  <c:v>116.63463651983901</c:v>
                </c:pt>
                <c:pt idx="31">
                  <c:v>120.66111929522999</c:v>
                </c:pt>
                <c:pt idx="32">
                  <c:v>126.874037353508</c:v>
                </c:pt>
                <c:pt idx="33">
                  <c:v>133.87202594886099</c:v>
                </c:pt>
                <c:pt idx="34">
                  <c:v>135.11864062599199</c:v>
                </c:pt>
                <c:pt idx="35">
                  <c:v>135.97191368731799</c:v>
                </c:pt>
                <c:pt idx="36">
                  <c:v>143.785097915802</c:v>
                </c:pt>
                <c:pt idx="37">
                  <c:v>152.88131893207401</c:v>
                </c:pt>
                <c:pt idx="38">
                  <c:v>156.25349015697401</c:v>
                </c:pt>
                <c:pt idx="39">
                  <c:v>158.32281822959101</c:v>
                </c:pt>
                <c:pt idx="40">
                  <c:v>163.19375887907501</c:v>
                </c:pt>
                <c:pt idx="41">
                  <c:v>167.91555569172499</c:v>
                </c:pt>
                <c:pt idx="42">
                  <c:v>171.06678905023099</c:v>
                </c:pt>
                <c:pt idx="43">
                  <c:v>173.19027192018501</c:v>
                </c:pt>
                <c:pt idx="44">
                  <c:v>175.49889806256999</c:v>
                </c:pt>
                <c:pt idx="45">
                  <c:v>178.435063102996</c:v>
                </c:pt>
                <c:pt idx="46">
                  <c:v>178.809427490524</c:v>
                </c:pt>
                <c:pt idx="47">
                  <c:v>175.77671383047101</c:v>
                </c:pt>
                <c:pt idx="48">
                  <c:v>172.78436492583</c:v>
                </c:pt>
                <c:pt idx="49">
                  <c:v>171.66335153342399</c:v>
                </c:pt>
                <c:pt idx="50">
                  <c:v>165.48354143981601</c:v>
                </c:pt>
                <c:pt idx="51">
                  <c:v>154.409059249953</c:v>
                </c:pt>
                <c:pt idx="52">
                  <c:v>143.086689554743</c:v>
                </c:pt>
                <c:pt idx="53">
                  <c:v>135.69269935933201</c:v>
                </c:pt>
                <c:pt idx="54">
                  <c:v>132.90571810671801</c:v>
                </c:pt>
                <c:pt idx="55">
                  <c:v>129.65828998193001</c:v>
                </c:pt>
                <c:pt idx="56">
                  <c:v>127.660940540968</c:v>
                </c:pt>
                <c:pt idx="57">
                  <c:v>128.967553991529</c:v>
                </c:pt>
                <c:pt idx="58">
                  <c:v>125.35111881831</c:v>
                </c:pt>
                <c:pt idx="59">
                  <c:v>118.412758658456</c:v>
                </c:pt>
                <c:pt idx="60">
                  <c:v>118.254598002294</c:v>
                </c:pt>
                <c:pt idx="61">
                  <c:v>123.164776114869</c:v>
                </c:pt>
                <c:pt idx="62">
                  <c:v>122.92726948575</c:v>
                </c:pt>
                <c:pt idx="63">
                  <c:v>118.84552032712099</c:v>
                </c:pt>
                <c:pt idx="64">
                  <c:v>118.415426840062</c:v>
                </c:pt>
                <c:pt idx="65">
                  <c:v>120.255611087754</c:v>
                </c:pt>
                <c:pt idx="66">
                  <c:v>123.26460404836899</c:v>
                </c:pt>
                <c:pt idx="67">
                  <c:v>124.425787222232</c:v>
                </c:pt>
                <c:pt idx="68">
                  <c:v>125.11960214005499</c:v>
                </c:pt>
                <c:pt idx="69">
                  <c:v>129.12375818140299</c:v>
                </c:pt>
                <c:pt idx="70">
                  <c:v>133.47256023444399</c:v>
                </c:pt>
                <c:pt idx="71">
                  <c:v>135.507384631538</c:v>
                </c:pt>
                <c:pt idx="72">
                  <c:v>139.64826966832399</c:v>
                </c:pt>
                <c:pt idx="73">
                  <c:v>146.54788192396401</c:v>
                </c:pt>
                <c:pt idx="74">
                  <c:v>150.26707862809701</c:v>
                </c:pt>
                <c:pt idx="75">
                  <c:v>151.18172829994501</c:v>
                </c:pt>
                <c:pt idx="76">
                  <c:v>154.86054101818101</c:v>
                </c:pt>
                <c:pt idx="77">
                  <c:v>161.51501028046999</c:v>
                </c:pt>
                <c:pt idx="78">
                  <c:v>163.96129129744901</c:v>
                </c:pt>
                <c:pt idx="79">
                  <c:v>163.28235344094099</c:v>
                </c:pt>
                <c:pt idx="80">
                  <c:v>168.568462097333</c:v>
                </c:pt>
                <c:pt idx="81">
                  <c:v>178.20822985242501</c:v>
                </c:pt>
                <c:pt idx="82">
                  <c:v>181.11561528578099</c:v>
                </c:pt>
                <c:pt idx="83">
                  <c:v>180.39924498584699</c:v>
                </c:pt>
                <c:pt idx="84">
                  <c:v>190.34133966130099</c:v>
                </c:pt>
                <c:pt idx="85">
                  <c:v>207.56976824991699</c:v>
                </c:pt>
                <c:pt idx="86">
                  <c:v>212.23058283801299</c:v>
                </c:pt>
                <c:pt idx="87">
                  <c:v>208.07883395381401</c:v>
                </c:pt>
                <c:pt idx="88">
                  <c:v>210.92043715496899</c:v>
                </c:pt>
                <c:pt idx="89">
                  <c:v>217.56555320082899</c:v>
                </c:pt>
                <c:pt idx="90">
                  <c:v>223.413352047903</c:v>
                </c:pt>
                <c:pt idx="91">
                  <c:v>227.392611209492</c:v>
                </c:pt>
                <c:pt idx="92">
                  <c:v>231.07427231475501</c:v>
                </c:pt>
                <c:pt idx="93">
                  <c:v>234.52742801793701</c:v>
                </c:pt>
                <c:pt idx="94">
                  <c:v>238.21148406542801</c:v>
                </c:pt>
                <c:pt idx="95">
                  <c:v>242.55322065838399</c:v>
                </c:pt>
                <c:pt idx="96">
                  <c:v>247.63660978129499</c:v>
                </c:pt>
                <c:pt idx="97">
                  <c:v>252.55008885431499</c:v>
                </c:pt>
                <c:pt idx="98">
                  <c:v>259.92203975707503</c:v>
                </c:pt>
                <c:pt idx="99">
                  <c:v>269.04080038161601</c:v>
                </c:pt>
                <c:pt idx="100">
                  <c:v>279.24630695085602</c:v>
                </c:pt>
                <c:pt idx="101">
                  <c:v>294.86224187157802</c:v>
                </c:pt>
                <c:pt idx="102">
                  <c:v>309.67574560745999</c:v>
                </c:pt>
                <c:pt idx="103">
                  <c:v>319.51239060225902</c:v>
                </c:pt>
                <c:pt idx="104">
                  <c:v>338.74504677853503</c:v>
                </c:pt>
                <c:pt idx="105">
                  <c:v>367.40939280495201</c:v>
                </c:pt>
                <c:pt idx="106">
                  <c:v>371.49884763818602</c:v>
                </c:pt>
                <c:pt idx="107">
                  <c:v>362.981695236284</c:v>
                </c:pt>
                <c:pt idx="108">
                  <c:v>371.72627783488599</c:v>
                </c:pt>
                <c:pt idx="109">
                  <c:v>387.43141476815202</c:v>
                </c:pt>
                <c:pt idx="110">
                  <c:v>395.07201571053901</c:v>
                </c:pt>
                <c:pt idx="111">
                  <c:v>395.15895051748601</c:v>
                </c:pt>
                <c:pt idx="112">
                  <c:v>394.30105299020698</c:v>
                </c:pt>
                <c:pt idx="113">
                  <c:v>396.07318004695998</c:v>
                </c:pt>
                <c:pt idx="114">
                  <c:v>404.00675020686401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A5-4074-BA3A-4B2D3033AE68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PropertyType!$S$7:$S$121</c:f>
              <c:numCache>
                <c:formatCode>0</c:formatCode>
                <c:ptCount val="115"/>
                <c:pt idx="0">
                  <c:v>68.815209928512502</c:v>
                </c:pt>
                <c:pt idx="1">
                  <c:v>67.878881184652599</c:v>
                </c:pt>
                <c:pt idx="2">
                  <c:v>69.739734094522305</c:v>
                </c:pt>
                <c:pt idx="3">
                  <c:v>73.971760229242193</c:v>
                </c:pt>
                <c:pt idx="4">
                  <c:v>76.214024551312306</c:v>
                </c:pt>
                <c:pt idx="5">
                  <c:v>77.264809103330407</c:v>
                </c:pt>
                <c:pt idx="6">
                  <c:v>79.554145264150506</c:v>
                </c:pt>
                <c:pt idx="7">
                  <c:v>81.951671690390498</c:v>
                </c:pt>
                <c:pt idx="8">
                  <c:v>83.199933030825903</c:v>
                </c:pt>
                <c:pt idx="9">
                  <c:v>84.465170800893304</c:v>
                </c:pt>
                <c:pt idx="10">
                  <c:v>84.885723396056903</c:v>
                </c:pt>
                <c:pt idx="11">
                  <c:v>85.411968591953794</c:v>
                </c:pt>
                <c:pt idx="12">
                  <c:v>87.730654478585194</c:v>
                </c:pt>
                <c:pt idx="13">
                  <c:v>91.152997699623796</c:v>
                </c:pt>
                <c:pt idx="14">
                  <c:v>93.838121480153703</c:v>
                </c:pt>
                <c:pt idx="15">
                  <c:v>94.887336830423905</c:v>
                </c:pt>
                <c:pt idx="16">
                  <c:v>95.974176838714598</c:v>
                </c:pt>
                <c:pt idx="17">
                  <c:v>97.869006937324698</c:v>
                </c:pt>
                <c:pt idx="18">
                  <c:v>99.061225663687097</c:v>
                </c:pt>
                <c:pt idx="19">
                  <c:v>100</c:v>
                </c:pt>
                <c:pt idx="20">
                  <c:v>102.175268217716</c:v>
                </c:pt>
                <c:pt idx="21">
                  <c:v>105.212166980879</c:v>
                </c:pt>
                <c:pt idx="22">
                  <c:v>107.459317897096</c:v>
                </c:pt>
                <c:pt idx="23">
                  <c:v>108.521933891149</c:v>
                </c:pt>
                <c:pt idx="24">
                  <c:v>109.746633286231</c:v>
                </c:pt>
                <c:pt idx="25">
                  <c:v>112.260030829817</c:v>
                </c:pt>
                <c:pt idx="26">
                  <c:v>116.617129169672</c:v>
                </c:pt>
                <c:pt idx="27">
                  <c:v>120.87553035654101</c:v>
                </c:pt>
                <c:pt idx="28">
                  <c:v>124.871084281489</c:v>
                </c:pt>
                <c:pt idx="29">
                  <c:v>128.713931525036</c:v>
                </c:pt>
                <c:pt idx="30">
                  <c:v>132.533273021886</c:v>
                </c:pt>
                <c:pt idx="31">
                  <c:v>137.961372968653</c:v>
                </c:pt>
                <c:pt idx="32">
                  <c:v>145.15836384799201</c:v>
                </c:pt>
                <c:pt idx="33">
                  <c:v>152.00650837178</c:v>
                </c:pt>
                <c:pt idx="34">
                  <c:v>155.464907025618</c:v>
                </c:pt>
                <c:pt idx="35">
                  <c:v>159.26975551320899</c:v>
                </c:pt>
                <c:pt idx="36">
                  <c:v>169.589507302317</c:v>
                </c:pt>
                <c:pt idx="37">
                  <c:v>181.920294913497</c:v>
                </c:pt>
                <c:pt idx="38">
                  <c:v>183.08608835610301</c:v>
                </c:pt>
                <c:pt idx="39">
                  <c:v>181.21777341871001</c:v>
                </c:pt>
                <c:pt idx="40">
                  <c:v>187.73575520035399</c:v>
                </c:pt>
                <c:pt idx="41">
                  <c:v>193.51202749839001</c:v>
                </c:pt>
                <c:pt idx="42">
                  <c:v>189.57163236638499</c:v>
                </c:pt>
                <c:pt idx="43">
                  <c:v>187.028333530504</c:v>
                </c:pt>
                <c:pt idx="44">
                  <c:v>193.82770635469399</c:v>
                </c:pt>
                <c:pt idx="45">
                  <c:v>199.31976915539701</c:v>
                </c:pt>
                <c:pt idx="46">
                  <c:v>194.38073135818999</c:v>
                </c:pt>
                <c:pt idx="47">
                  <c:v>187.08779552797699</c:v>
                </c:pt>
                <c:pt idx="48">
                  <c:v>184.31253958581999</c:v>
                </c:pt>
                <c:pt idx="49">
                  <c:v>181.36786707345101</c:v>
                </c:pt>
                <c:pt idx="50">
                  <c:v>169.391747291337</c:v>
                </c:pt>
                <c:pt idx="51">
                  <c:v>156.97924120204601</c:v>
                </c:pt>
                <c:pt idx="52">
                  <c:v>151.84374482285901</c:v>
                </c:pt>
                <c:pt idx="53">
                  <c:v>148.873104075154</c:v>
                </c:pt>
                <c:pt idx="54">
                  <c:v>145.34133692078899</c:v>
                </c:pt>
                <c:pt idx="55">
                  <c:v>141.16869939780301</c:v>
                </c:pt>
                <c:pt idx="56">
                  <c:v>137.10280124092901</c:v>
                </c:pt>
                <c:pt idx="57">
                  <c:v>132.35454192748199</c:v>
                </c:pt>
                <c:pt idx="58">
                  <c:v>132.194695781413</c:v>
                </c:pt>
                <c:pt idx="59">
                  <c:v>133.90593425124499</c:v>
                </c:pt>
                <c:pt idx="60">
                  <c:v>131.93167569546199</c:v>
                </c:pt>
                <c:pt idx="61">
                  <c:v>129.652960515572</c:v>
                </c:pt>
                <c:pt idx="62">
                  <c:v>130.18488687998999</c:v>
                </c:pt>
                <c:pt idx="63">
                  <c:v>131.23090791578301</c:v>
                </c:pt>
                <c:pt idx="64">
                  <c:v>131.72314039328401</c:v>
                </c:pt>
                <c:pt idx="65">
                  <c:v>134.03300266608699</c:v>
                </c:pt>
                <c:pt idx="66">
                  <c:v>136.66161088449701</c:v>
                </c:pt>
                <c:pt idx="67">
                  <c:v>137.69607346178299</c:v>
                </c:pt>
                <c:pt idx="68">
                  <c:v>141.10520746893101</c:v>
                </c:pt>
                <c:pt idx="69">
                  <c:v>149.26695244670901</c:v>
                </c:pt>
                <c:pt idx="70">
                  <c:v>152.44773677953501</c:v>
                </c:pt>
                <c:pt idx="71">
                  <c:v>150.53714427528399</c:v>
                </c:pt>
                <c:pt idx="72">
                  <c:v>153.54360077444699</c:v>
                </c:pt>
                <c:pt idx="73">
                  <c:v>160.536266180289</c:v>
                </c:pt>
                <c:pt idx="74">
                  <c:v>164.743267154189</c:v>
                </c:pt>
                <c:pt idx="75">
                  <c:v>165.791126762185</c:v>
                </c:pt>
                <c:pt idx="76">
                  <c:v>168.82268399605999</c:v>
                </c:pt>
                <c:pt idx="77">
                  <c:v>172.38554884467601</c:v>
                </c:pt>
                <c:pt idx="78">
                  <c:v>173.659403023371</c:v>
                </c:pt>
                <c:pt idx="79">
                  <c:v>175.032648370619</c:v>
                </c:pt>
                <c:pt idx="80">
                  <c:v>179.22760569161699</c:v>
                </c:pt>
                <c:pt idx="81">
                  <c:v>184.53998420841501</c:v>
                </c:pt>
                <c:pt idx="82">
                  <c:v>189.00436632750399</c:v>
                </c:pt>
                <c:pt idx="83">
                  <c:v>193.19689559165499</c:v>
                </c:pt>
                <c:pt idx="84">
                  <c:v>200.17217312493099</c:v>
                </c:pt>
                <c:pt idx="85">
                  <c:v>208.78712949155801</c:v>
                </c:pt>
                <c:pt idx="86">
                  <c:v>210.96161541401</c:v>
                </c:pt>
                <c:pt idx="87">
                  <c:v>208.96262964392301</c:v>
                </c:pt>
                <c:pt idx="88">
                  <c:v>209.07367686663599</c:v>
                </c:pt>
                <c:pt idx="89">
                  <c:v>209.85312495182899</c:v>
                </c:pt>
                <c:pt idx="90">
                  <c:v>211.310741742717</c:v>
                </c:pt>
                <c:pt idx="91">
                  <c:v>212.65707858917199</c:v>
                </c:pt>
                <c:pt idx="92">
                  <c:v>212.90550375669201</c:v>
                </c:pt>
                <c:pt idx="93">
                  <c:v>213.44007415864999</c:v>
                </c:pt>
                <c:pt idx="94">
                  <c:v>214.90756418804</c:v>
                </c:pt>
                <c:pt idx="95">
                  <c:v>216.51307925561099</c:v>
                </c:pt>
                <c:pt idx="96">
                  <c:v>216.178506975993</c:v>
                </c:pt>
                <c:pt idx="97">
                  <c:v>212.878554121798</c:v>
                </c:pt>
                <c:pt idx="98">
                  <c:v>215.65127639665999</c:v>
                </c:pt>
                <c:pt idx="99">
                  <c:v>224.26821307590799</c:v>
                </c:pt>
                <c:pt idx="100">
                  <c:v>232.59514947726601</c:v>
                </c:pt>
                <c:pt idx="101">
                  <c:v>243.56464251586399</c:v>
                </c:pt>
                <c:pt idx="102">
                  <c:v>253.134362922382</c:v>
                </c:pt>
                <c:pt idx="103">
                  <c:v>257.55079168616402</c:v>
                </c:pt>
                <c:pt idx="104">
                  <c:v>262.93580001924602</c:v>
                </c:pt>
                <c:pt idx="105">
                  <c:v>270.66105500147597</c:v>
                </c:pt>
                <c:pt idx="106">
                  <c:v>271.889511696162</c:v>
                </c:pt>
                <c:pt idx="107">
                  <c:v>270.25266630597298</c:v>
                </c:pt>
                <c:pt idx="108">
                  <c:v>273.05480399955297</c:v>
                </c:pt>
                <c:pt idx="109">
                  <c:v>279.88629043290001</c:v>
                </c:pt>
                <c:pt idx="110">
                  <c:v>283.43844857032599</c:v>
                </c:pt>
                <c:pt idx="111">
                  <c:v>282.05802254207703</c:v>
                </c:pt>
                <c:pt idx="112">
                  <c:v>282.73154088461598</c:v>
                </c:pt>
                <c:pt idx="113">
                  <c:v>283.007933021626</c:v>
                </c:pt>
                <c:pt idx="114">
                  <c:v>279.48652070968399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A5-4074-BA3A-4B2D3033AE68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PropertyType!$T$7:$T$121</c:f>
              <c:numCache>
                <c:formatCode>0</c:formatCode>
                <c:ptCount val="115"/>
                <c:pt idx="0">
                  <c:v>62.432503014896596</c:v>
                </c:pt>
                <c:pt idx="1">
                  <c:v>63.1803879979092</c:v>
                </c:pt>
                <c:pt idx="2">
                  <c:v>64.227344299016195</c:v>
                </c:pt>
                <c:pt idx="3">
                  <c:v>65.196407536684703</c:v>
                </c:pt>
                <c:pt idx="4">
                  <c:v>67.753461697377702</c:v>
                </c:pt>
                <c:pt idx="5">
                  <c:v>71.085891451823301</c:v>
                </c:pt>
                <c:pt idx="6">
                  <c:v>72.629937036603096</c:v>
                </c:pt>
                <c:pt idx="7">
                  <c:v>73.344382864265796</c:v>
                </c:pt>
                <c:pt idx="8">
                  <c:v>74.995538558344705</c:v>
                </c:pt>
                <c:pt idx="9">
                  <c:v>77.589560249924403</c:v>
                </c:pt>
                <c:pt idx="10">
                  <c:v>80.248849094418404</c:v>
                </c:pt>
                <c:pt idx="11">
                  <c:v>82.444337487344797</c:v>
                </c:pt>
                <c:pt idx="12">
                  <c:v>84.883262728511099</c:v>
                </c:pt>
                <c:pt idx="13">
                  <c:v>87.081220773521196</c:v>
                </c:pt>
                <c:pt idx="14">
                  <c:v>88.9384093513886</c:v>
                </c:pt>
                <c:pt idx="15">
                  <c:v>91.470332522659703</c:v>
                </c:pt>
                <c:pt idx="16">
                  <c:v>95.956868808911096</c:v>
                </c:pt>
                <c:pt idx="17">
                  <c:v>100.631620337206</c:v>
                </c:pt>
                <c:pt idx="18">
                  <c:v>100.587956506948</c:v>
                </c:pt>
                <c:pt idx="19">
                  <c:v>100</c:v>
                </c:pt>
                <c:pt idx="20">
                  <c:v>104.33960422061</c:v>
                </c:pt>
                <c:pt idx="21">
                  <c:v>110.351734901558</c:v>
                </c:pt>
                <c:pt idx="22">
                  <c:v>112.90435598890799</c:v>
                </c:pt>
                <c:pt idx="23">
                  <c:v>113.737994418344</c:v>
                </c:pt>
                <c:pt idx="24">
                  <c:v>117.291234695177</c:v>
                </c:pt>
                <c:pt idx="25">
                  <c:v>122.738854458704</c:v>
                </c:pt>
                <c:pt idx="26">
                  <c:v>127.84750102105799</c:v>
                </c:pt>
                <c:pt idx="27">
                  <c:v>131.546305020831</c:v>
                </c:pt>
                <c:pt idx="28">
                  <c:v>135.85645210881501</c:v>
                </c:pt>
                <c:pt idx="29">
                  <c:v>140.907521089087</c:v>
                </c:pt>
                <c:pt idx="30">
                  <c:v>143.878975994103</c:v>
                </c:pt>
                <c:pt idx="31">
                  <c:v>146.86201385668301</c:v>
                </c:pt>
                <c:pt idx="32">
                  <c:v>153.96661883858599</c:v>
                </c:pt>
                <c:pt idx="33">
                  <c:v>162.89339591628001</c:v>
                </c:pt>
                <c:pt idx="34">
                  <c:v>166.993516000825</c:v>
                </c:pt>
                <c:pt idx="35">
                  <c:v>168.552085143846</c:v>
                </c:pt>
                <c:pt idx="36">
                  <c:v>174.462118455422</c:v>
                </c:pt>
                <c:pt idx="37">
                  <c:v>184.17203446095201</c:v>
                </c:pt>
                <c:pt idx="38">
                  <c:v>190.42132577804699</c:v>
                </c:pt>
                <c:pt idx="39">
                  <c:v>191.13897799928199</c:v>
                </c:pt>
                <c:pt idx="40">
                  <c:v>190.630208229283</c:v>
                </c:pt>
                <c:pt idx="41">
                  <c:v>189.24577576584301</c:v>
                </c:pt>
                <c:pt idx="42">
                  <c:v>186.94603564017601</c:v>
                </c:pt>
                <c:pt idx="43">
                  <c:v>187.259187530644</c:v>
                </c:pt>
                <c:pt idx="44">
                  <c:v>192.34220616399</c:v>
                </c:pt>
                <c:pt idx="45">
                  <c:v>197.05442727402499</c:v>
                </c:pt>
                <c:pt idx="46">
                  <c:v>190.06423139903299</c:v>
                </c:pt>
                <c:pt idx="47">
                  <c:v>179.603697064627</c:v>
                </c:pt>
                <c:pt idx="48">
                  <c:v>176.19861797289701</c:v>
                </c:pt>
                <c:pt idx="49">
                  <c:v>175.039287434112</c:v>
                </c:pt>
                <c:pt idx="50">
                  <c:v>166.72757782334699</c:v>
                </c:pt>
                <c:pt idx="51">
                  <c:v>156.4953700053</c:v>
                </c:pt>
                <c:pt idx="52">
                  <c:v>148.858700454592</c:v>
                </c:pt>
                <c:pt idx="53">
                  <c:v>138.32220652326501</c:v>
                </c:pt>
                <c:pt idx="54">
                  <c:v>128.87171992166901</c:v>
                </c:pt>
                <c:pt idx="55">
                  <c:v>125.530130789789</c:v>
                </c:pt>
                <c:pt idx="56">
                  <c:v>126.610047062322</c:v>
                </c:pt>
                <c:pt idx="57">
                  <c:v>126.444882789649</c:v>
                </c:pt>
                <c:pt idx="58">
                  <c:v>126.32756069769999</c:v>
                </c:pt>
                <c:pt idx="59">
                  <c:v>128.26096451152401</c:v>
                </c:pt>
                <c:pt idx="60">
                  <c:v>131.982943244453</c:v>
                </c:pt>
                <c:pt idx="61">
                  <c:v>136.85682846046899</c:v>
                </c:pt>
                <c:pt idx="62">
                  <c:v>141.17611946166301</c:v>
                </c:pt>
                <c:pt idx="63">
                  <c:v>143.72582424200601</c:v>
                </c:pt>
                <c:pt idx="64">
                  <c:v>145.83048322243701</c:v>
                </c:pt>
                <c:pt idx="65">
                  <c:v>149.70431750229099</c:v>
                </c:pt>
                <c:pt idx="66">
                  <c:v>155.49713497340801</c:v>
                </c:pt>
                <c:pt idx="67">
                  <c:v>159.87111477384499</c:v>
                </c:pt>
                <c:pt idx="68">
                  <c:v>163.500880148996</c:v>
                </c:pt>
                <c:pt idx="69">
                  <c:v>170.110378262615</c:v>
                </c:pt>
                <c:pt idx="70">
                  <c:v>176.68786479086401</c:v>
                </c:pt>
                <c:pt idx="71">
                  <c:v>180.49669056251801</c:v>
                </c:pt>
                <c:pt idx="72">
                  <c:v>186.740424016303</c:v>
                </c:pt>
                <c:pt idx="73">
                  <c:v>197.374067310458</c:v>
                </c:pt>
                <c:pt idx="74">
                  <c:v>202.600098506291</c:v>
                </c:pt>
                <c:pt idx="75">
                  <c:v>202.582464910928</c:v>
                </c:pt>
                <c:pt idx="76">
                  <c:v>208.254628112147</c:v>
                </c:pt>
                <c:pt idx="77">
                  <c:v>220.18993642749101</c:v>
                </c:pt>
                <c:pt idx="78">
                  <c:v>225.61888971499801</c:v>
                </c:pt>
                <c:pt idx="79">
                  <c:v>225.01441854924701</c:v>
                </c:pt>
                <c:pt idx="80">
                  <c:v>232.18357566468001</c:v>
                </c:pt>
                <c:pt idx="81">
                  <c:v>246.37849715528</c:v>
                </c:pt>
                <c:pt idx="82">
                  <c:v>253.18271280232599</c:v>
                </c:pt>
                <c:pt idx="83">
                  <c:v>253.37358824242301</c:v>
                </c:pt>
                <c:pt idx="84">
                  <c:v>261.90319371515801</c:v>
                </c:pt>
                <c:pt idx="85">
                  <c:v>275.58302297240402</c:v>
                </c:pt>
                <c:pt idx="86">
                  <c:v>278.72397096599099</c:v>
                </c:pt>
                <c:pt idx="87">
                  <c:v>276.735225257563</c:v>
                </c:pt>
                <c:pt idx="88">
                  <c:v>285.96742927092703</c:v>
                </c:pt>
                <c:pt idx="89">
                  <c:v>301.305923248667</c:v>
                </c:pt>
                <c:pt idx="90">
                  <c:v>305.49777581249703</c:v>
                </c:pt>
                <c:pt idx="91">
                  <c:v>303.379290993138</c:v>
                </c:pt>
                <c:pt idx="92">
                  <c:v>308.86223436670599</c:v>
                </c:pt>
                <c:pt idx="93">
                  <c:v>320.05538141230102</c:v>
                </c:pt>
                <c:pt idx="94">
                  <c:v>330.90332384440399</c:v>
                </c:pt>
                <c:pt idx="95">
                  <c:v>335.71338809840501</c:v>
                </c:pt>
                <c:pt idx="96">
                  <c:v>335.72716587418103</c:v>
                </c:pt>
                <c:pt idx="97">
                  <c:v>335.21335344099401</c:v>
                </c:pt>
                <c:pt idx="98">
                  <c:v>348.15195249642801</c:v>
                </c:pt>
                <c:pt idx="99">
                  <c:v>366.55150106289102</c:v>
                </c:pt>
                <c:pt idx="100">
                  <c:v>381.91272689283301</c:v>
                </c:pt>
                <c:pt idx="101">
                  <c:v>406.85257969367302</c:v>
                </c:pt>
                <c:pt idx="102">
                  <c:v>429.06042896282003</c:v>
                </c:pt>
                <c:pt idx="103">
                  <c:v>439.14876112320701</c:v>
                </c:pt>
                <c:pt idx="104">
                  <c:v>460.30828377974899</c:v>
                </c:pt>
                <c:pt idx="105">
                  <c:v>493.62598652611598</c:v>
                </c:pt>
                <c:pt idx="106">
                  <c:v>480.77401587460798</c:v>
                </c:pt>
                <c:pt idx="107">
                  <c:v>449.006692340136</c:v>
                </c:pt>
                <c:pt idx="108">
                  <c:v>441.31869865025499</c:v>
                </c:pt>
                <c:pt idx="109">
                  <c:v>442.27791157976998</c:v>
                </c:pt>
                <c:pt idx="110">
                  <c:v>443.27288300024901</c:v>
                </c:pt>
                <c:pt idx="111">
                  <c:v>438.70166644266499</c:v>
                </c:pt>
                <c:pt idx="112">
                  <c:v>433.73840406781801</c:v>
                </c:pt>
                <c:pt idx="113">
                  <c:v>428.992396166334</c:v>
                </c:pt>
                <c:pt idx="114">
                  <c:v>420.99827966550902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A5-4074-BA3A-4B2D3033A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2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PropertyType!$P$15:$P$121</c:f>
              <c:numCache>
                <c:formatCode>[$-409]mmm\-yy;@</c:formatCode>
                <c:ptCount val="10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</c:numCache>
            </c:numRef>
          </c:xVal>
          <c:yVal>
            <c:numRef>
              <c:f>PropertyType!$U$15:$U$121</c:f>
              <c:numCache>
                <c:formatCode>0</c:formatCode>
                <c:ptCount val="107"/>
                <c:pt idx="0">
                  <c:v>75.211458042529102</c:v>
                </c:pt>
                <c:pt idx="1">
                  <c:v>73.528446709982802</c:v>
                </c:pt>
                <c:pt idx="2">
                  <c:v>74.884474770384202</c:v>
                </c:pt>
                <c:pt idx="3">
                  <c:v>79.056944423070107</c:v>
                </c:pt>
                <c:pt idx="4">
                  <c:v>82.108685455876696</c:v>
                </c:pt>
                <c:pt idx="5">
                  <c:v>86.034878933761505</c:v>
                </c:pt>
                <c:pt idx="6">
                  <c:v>89.630408569545807</c:v>
                </c:pt>
                <c:pt idx="7">
                  <c:v>89.761470126022104</c:v>
                </c:pt>
                <c:pt idx="8">
                  <c:v>93.943033624962496</c:v>
                </c:pt>
                <c:pt idx="9">
                  <c:v>95.900298483098098</c:v>
                </c:pt>
                <c:pt idx="10">
                  <c:v>97.5105751819993</c:v>
                </c:pt>
                <c:pt idx="11">
                  <c:v>100</c:v>
                </c:pt>
                <c:pt idx="12">
                  <c:v>99.994987622087294</c:v>
                </c:pt>
                <c:pt idx="13">
                  <c:v>102.90361644031201</c:v>
                </c:pt>
                <c:pt idx="14">
                  <c:v>103.853716983037</c:v>
                </c:pt>
                <c:pt idx="15">
                  <c:v>105.900036061728</c:v>
                </c:pt>
                <c:pt idx="16">
                  <c:v>109.42785408267601</c:v>
                </c:pt>
                <c:pt idx="17">
                  <c:v>112.350945164694</c:v>
                </c:pt>
                <c:pt idx="18">
                  <c:v>117.358538473694</c:v>
                </c:pt>
                <c:pt idx="19">
                  <c:v>122.125335163681</c:v>
                </c:pt>
                <c:pt idx="20">
                  <c:v>128.62453073622299</c:v>
                </c:pt>
                <c:pt idx="21">
                  <c:v>131.77198188604601</c:v>
                </c:pt>
                <c:pt idx="22">
                  <c:v>134.93957734905101</c:v>
                </c:pt>
                <c:pt idx="23">
                  <c:v>135.70896521591999</c:v>
                </c:pt>
                <c:pt idx="24">
                  <c:v>142.610061846913</c:v>
                </c:pt>
                <c:pt idx="25">
                  <c:v>152.26737816566899</c:v>
                </c:pt>
                <c:pt idx="26">
                  <c:v>166.09686032551599</c:v>
                </c:pt>
                <c:pt idx="27">
                  <c:v>170.25151082771299</c:v>
                </c:pt>
                <c:pt idx="28">
                  <c:v>188.465434724581</c:v>
                </c:pt>
                <c:pt idx="29">
                  <c:v>199.484919171662</c:v>
                </c:pt>
                <c:pt idx="30">
                  <c:v>203.59910168364999</c:v>
                </c:pt>
                <c:pt idx="31">
                  <c:v>217.58948407460099</c:v>
                </c:pt>
                <c:pt idx="32">
                  <c:v>212.84189607150799</c:v>
                </c:pt>
                <c:pt idx="33">
                  <c:v>215.97715668837199</c:v>
                </c:pt>
                <c:pt idx="34">
                  <c:v>219.27584831170401</c:v>
                </c:pt>
                <c:pt idx="35">
                  <c:v>219.87478732072699</c:v>
                </c:pt>
                <c:pt idx="36">
                  <c:v>219.11147316634299</c:v>
                </c:pt>
                <c:pt idx="37">
                  <c:v>218.63898345819601</c:v>
                </c:pt>
                <c:pt idx="38">
                  <c:v>219.79544720890999</c:v>
                </c:pt>
                <c:pt idx="39">
                  <c:v>223.730772341348</c:v>
                </c:pt>
                <c:pt idx="40">
                  <c:v>214.50239374349499</c:v>
                </c:pt>
                <c:pt idx="41">
                  <c:v>202.13182784629299</c:v>
                </c:pt>
                <c:pt idx="42">
                  <c:v>189.553814121638</c:v>
                </c:pt>
                <c:pt idx="43">
                  <c:v>170.47728440241099</c:v>
                </c:pt>
                <c:pt idx="44">
                  <c:v>163.53351538966601</c:v>
                </c:pt>
                <c:pt idx="45">
                  <c:v>155.301432452358</c:v>
                </c:pt>
                <c:pt idx="46">
                  <c:v>148.456160440719</c:v>
                </c:pt>
                <c:pt idx="47">
                  <c:v>143.33433695027699</c:v>
                </c:pt>
                <c:pt idx="48">
                  <c:v>136.80392992645201</c:v>
                </c:pt>
                <c:pt idx="49">
                  <c:v>135.86462401748</c:v>
                </c:pt>
                <c:pt idx="50">
                  <c:v>133.09237877872201</c:v>
                </c:pt>
                <c:pt idx="51">
                  <c:v>130.84741434616399</c:v>
                </c:pt>
                <c:pt idx="52">
                  <c:v>131.51940966126</c:v>
                </c:pt>
                <c:pt idx="53">
                  <c:v>127.78600979420099</c:v>
                </c:pt>
                <c:pt idx="54">
                  <c:v>125.988989242188</c:v>
                </c:pt>
                <c:pt idx="55">
                  <c:v>128.373396279887</c:v>
                </c:pt>
                <c:pt idx="56">
                  <c:v>125.950010926128</c:v>
                </c:pt>
                <c:pt idx="57">
                  <c:v>124.47805244187001</c:v>
                </c:pt>
                <c:pt idx="58">
                  <c:v>127.99194213768899</c:v>
                </c:pt>
                <c:pt idx="59">
                  <c:v>128.226805815121</c:v>
                </c:pt>
                <c:pt idx="60">
                  <c:v>128.13585878719101</c:v>
                </c:pt>
                <c:pt idx="61">
                  <c:v>131.03724704672501</c:v>
                </c:pt>
                <c:pt idx="62">
                  <c:v>130.345452124871</c:v>
                </c:pt>
                <c:pt idx="63">
                  <c:v>135.38050288731301</c:v>
                </c:pt>
                <c:pt idx="64">
                  <c:v>139.05558560428801</c:v>
                </c:pt>
                <c:pt idx="65">
                  <c:v>143.47309813443599</c:v>
                </c:pt>
                <c:pt idx="66">
                  <c:v>149.979772840642</c:v>
                </c:pt>
                <c:pt idx="67">
                  <c:v>157.46823451607401</c:v>
                </c:pt>
                <c:pt idx="68">
                  <c:v>159.56423500041501</c:v>
                </c:pt>
                <c:pt idx="69">
                  <c:v>163.69496781078601</c:v>
                </c:pt>
                <c:pt idx="70">
                  <c:v>165.384098050939</c:v>
                </c:pt>
                <c:pt idx="71">
                  <c:v>170.84574718862001</c:v>
                </c:pt>
                <c:pt idx="72">
                  <c:v>174.82196610621301</c:v>
                </c:pt>
                <c:pt idx="73">
                  <c:v>179.66716539341201</c:v>
                </c:pt>
                <c:pt idx="74">
                  <c:v>187.475567969227</c:v>
                </c:pt>
                <c:pt idx="75">
                  <c:v>192.544345198575</c:v>
                </c:pt>
                <c:pt idx="76">
                  <c:v>198.10967231214099</c:v>
                </c:pt>
                <c:pt idx="77">
                  <c:v>206.99954304927499</c:v>
                </c:pt>
                <c:pt idx="78">
                  <c:v>217.16882434278401</c:v>
                </c:pt>
                <c:pt idx="79">
                  <c:v>235.86907519544499</c:v>
                </c:pt>
                <c:pt idx="80">
                  <c:v>242.97511213058999</c:v>
                </c:pt>
                <c:pt idx="81">
                  <c:v>243.72996446485999</c:v>
                </c:pt>
                <c:pt idx="82">
                  <c:v>245.14813845248401</c:v>
                </c:pt>
                <c:pt idx="83">
                  <c:v>241.77093549639201</c:v>
                </c:pt>
                <c:pt idx="84">
                  <c:v>240.34840560811699</c:v>
                </c:pt>
                <c:pt idx="85">
                  <c:v>250.883032361202</c:v>
                </c:pt>
                <c:pt idx="86">
                  <c:v>258.55343512638802</c:v>
                </c:pt>
                <c:pt idx="87">
                  <c:v>272.82921874668199</c:v>
                </c:pt>
                <c:pt idx="88">
                  <c:v>281.54572843155</c:v>
                </c:pt>
                <c:pt idx="89">
                  <c:v>284.79080804070401</c:v>
                </c:pt>
                <c:pt idx="90">
                  <c:v>296.414688608603</c:v>
                </c:pt>
                <c:pt idx="91">
                  <c:v>317.96134202740899</c:v>
                </c:pt>
                <c:pt idx="92">
                  <c:v>320.147100075558</c:v>
                </c:pt>
                <c:pt idx="93">
                  <c:v>336.03933874485301</c:v>
                </c:pt>
                <c:pt idx="94">
                  <c:v>341.79745567204299</c:v>
                </c:pt>
                <c:pt idx="95">
                  <c:v>345.67544411774298</c:v>
                </c:pt>
                <c:pt idx="96">
                  <c:v>356.99413507580903</c:v>
                </c:pt>
                <c:pt idx="97">
                  <c:v>372.329490019064</c:v>
                </c:pt>
                <c:pt idx="98">
                  <c:v>387.35917308753199</c:v>
                </c:pt>
                <c:pt idx="99">
                  <c:v>412.23242243821602</c:v>
                </c:pt>
                <c:pt idx="100">
                  <c:v>414.18886445770602</c:v>
                </c:pt>
                <c:pt idx="101">
                  <c:v>406.05966815509402</c:v>
                </c:pt>
                <c:pt idx="102">
                  <c:v>397.34958104283999</c:v>
                </c:pt>
                <c:pt idx="103">
                  <c:v>391.62395550805797</c:v>
                </c:pt>
                <c:pt idx="104">
                  <c:v>409.37999833023599</c:v>
                </c:pt>
                <c:pt idx="105">
                  <c:v>435.27993807925299</c:v>
                </c:pt>
                <c:pt idx="106">
                  <c:v>442.508252842753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E7-403E-9C24-2610681DA8A0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PropertyType!$P$15:$P$121</c:f>
              <c:numCache>
                <c:formatCode>[$-409]mmm\-yy;@</c:formatCode>
                <c:ptCount val="107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</c:numCache>
            </c:numRef>
          </c:xVal>
          <c:yVal>
            <c:numRef>
              <c:f>PropertyType!$V$15:$V$121</c:f>
              <c:numCache>
                <c:formatCode>0</c:formatCode>
                <c:ptCount val="107"/>
                <c:pt idx="0">
                  <c:v>87.026326725849998</c:v>
                </c:pt>
                <c:pt idx="1">
                  <c:v>85.039508351854593</c:v>
                </c:pt>
                <c:pt idx="2">
                  <c:v>85.503881310822905</c:v>
                </c:pt>
                <c:pt idx="3">
                  <c:v>82.293525676899705</c:v>
                </c:pt>
                <c:pt idx="4">
                  <c:v>88.435737501184306</c:v>
                </c:pt>
                <c:pt idx="5">
                  <c:v>89.6591614352958</c:v>
                </c:pt>
                <c:pt idx="6">
                  <c:v>87.780371562744506</c:v>
                </c:pt>
                <c:pt idx="7">
                  <c:v>91.890601879008003</c:v>
                </c:pt>
                <c:pt idx="8">
                  <c:v>90.849938159045493</c:v>
                </c:pt>
                <c:pt idx="9">
                  <c:v>94.632964325767702</c:v>
                </c:pt>
                <c:pt idx="10">
                  <c:v>98.777614623949802</c:v>
                </c:pt>
                <c:pt idx="11">
                  <c:v>100</c:v>
                </c:pt>
                <c:pt idx="12">
                  <c:v>100.893991771494</c:v>
                </c:pt>
                <c:pt idx="13">
                  <c:v>99.784416941144997</c:v>
                </c:pt>
                <c:pt idx="14">
                  <c:v>100.806118919786</c:v>
                </c:pt>
                <c:pt idx="15">
                  <c:v>98.721579064401396</c:v>
                </c:pt>
                <c:pt idx="16">
                  <c:v>100.108270764585</c:v>
                </c:pt>
                <c:pt idx="17">
                  <c:v>100.991367955323</c:v>
                </c:pt>
                <c:pt idx="18">
                  <c:v>102.04905430106</c:v>
                </c:pt>
                <c:pt idx="19">
                  <c:v>103.12679057334201</c:v>
                </c:pt>
                <c:pt idx="20">
                  <c:v>104.44436224718299</c:v>
                </c:pt>
                <c:pt idx="21">
                  <c:v>106.58860306144599</c:v>
                </c:pt>
                <c:pt idx="22">
                  <c:v>108.75590342674499</c:v>
                </c:pt>
                <c:pt idx="23">
                  <c:v>112.85709630183599</c:v>
                </c:pt>
                <c:pt idx="24">
                  <c:v>115.94516491580499</c:v>
                </c:pt>
                <c:pt idx="25">
                  <c:v>121.043821748471</c:v>
                </c:pt>
                <c:pt idx="26">
                  <c:v>127.753038211084</c:v>
                </c:pt>
                <c:pt idx="27">
                  <c:v>128.19734588585001</c:v>
                </c:pt>
                <c:pt idx="28">
                  <c:v>136.39289362777501</c:v>
                </c:pt>
                <c:pt idx="29">
                  <c:v>141.10464313807501</c:v>
                </c:pt>
                <c:pt idx="30">
                  <c:v>143.98318700798001</c:v>
                </c:pt>
                <c:pt idx="31">
                  <c:v>151.90715317663901</c:v>
                </c:pt>
                <c:pt idx="32">
                  <c:v>148.545467275947</c:v>
                </c:pt>
                <c:pt idx="33">
                  <c:v>148.56138733671</c:v>
                </c:pt>
                <c:pt idx="34">
                  <c:v>151.955453337579</c:v>
                </c:pt>
                <c:pt idx="35">
                  <c:v>153.15201163108699</c:v>
                </c:pt>
                <c:pt idx="36">
                  <c:v>158.807871529707</c:v>
                </c:pt>
                <c:pt idx="37">
                  <c:v>167.654769440964</c:v>
                </c:pt>
                <c:pt idx="38">
                  <c:v>173.530150825547</c:v>
                </c:pt>
                <c:pt idx="39">
                  <c:v>174.273525942573</c:v>
                </c:pt>
                <c:pt idx="40">
                  <c:v>173.61496635179299</c:v>
                </c:pt>
                <c:pt idx="41">
                  <c:v>162.67785280663099</c:v>
                </c:pt>
                <c:pt idx="42">
                  <c:v>153.04803833820301</c:v>
                </c:pt>
                <c:pt idx="43">
                  <c:v>149.42150439970999</c:v>
                </c:pt>
                <c:pt idx="44">
                  <c:v>136.780110893988</c:v>
                </c:pt>
                <c:pt idx="45">
                  <c:v>126.68571829313299</c:v>
                </c:pt>
                <c:pt idx="46">
                  <c:v>114.056908470111</c:v>
                </c:pt>
                <c:pt idx="47">
                  <c:v>100.153843813278</c:v>
                </c:pt>
                <c:pt idx="48">
                  <c:v>99.699811234891101</c:v>
                </c:pt>
                <c:pt idx="49">
                  <c:v>97.175013707903901</c:v>
                </c:pt>
                <c:pt idx="50">
                  <c:v>99.141497474845295</c:v>
                </c:pt>
                <c:pt idx="51">
                  <c:v>101.47672723445299</c:v>
                </c:pt>
                <c:pt idx="52">
                  <c:v>100.295340873325</c:v>
                </c:pt>
                <c:pt idx="53">
                  <c:v>101.137614881348</c:v>
                </c:pt>
                <c:pt idx="54">
                  <c:v>103.02868754917699</c:v>
                </c:pt>
                <c:pt idx="55">
                  <c:v>102.24508211315</c:v>
                </c:pt>
                <c:pt idx="56">
                  <c:v>103.980793631465</c:v>
                </c:pt>
                <c:pt idx="57">
                  <c:v>105.405884509286</c:v>
                </c:pt>
                <c:pt idx="58">
                  <c:v>105.639611566871</c:v>
                </c:pt>
                <c:pt idx="59">
                  <c:v>110.934022257347</c:v>
                </c:pt>
                <c:pt idx="60">
                  <c:v>114.483233305624</c:v>
                </c:pt>
                <c:pt idx="61">
                  <c:v>116.31407901478801</c:v>
                </c:pt>
                <c:pt idx="62">
                  <c:v>117.69871092942699</c:v>
                </c:pt>
                <c:pt idx="63">
                  <c:v>116.083370385246</c:v>
                </c:pt>
                <c:pt idx="64">
                  <c:v>120.161450350538</c:v>
                </c:pt>
                <c:pt idx="65">
                  <c:v>126.720406532712</c:v>
                </c:pt>
                <c:pt idx="66">
                  <c:v>132.088036996748</c:v>
                </c:pt>
                <c:pt idx="67">
                  <c:v>139.65743970181899</c:v>
                </c:pt>
                <c:pt idx="68">
                  <c:v>139.85769278790499</c:v>
                </c:pt>
                <c:pt idx="69">
                  <c:v>141.373546330875</c:v>
                </c:pt>
                <c:pt idx="70">
                  <c:v>147.12733011968601</c:v>
                </c:pt>
                <c:pt idx="71">
                  <c:v>151.935905166846</c:v>
                </c:pt>
                <c:pt idx="72">
                  <c:v>154.58715480759599</c:v>
                </c:pt>
                <c:pt idx="73">
                  <c:v>161.575646651673</c:v>
                </c:pt>
                <c:pt idx="74">
                  <c:v>162.83717323150799</c:v>
                </c:pt>
                <c:pt idx="75">
                  <c:v>166.42209313742299</c:v>
                </c:pt>
                <c:pt idx="76">
                  <c:v>172.60521928238799</c:v>
                </c:pt>
                <c:pt idx="77">
                  <c:v>173.58324237313701</c:v>
                </c:pt>
                <c:pt idx="78">
                  <c:v>177.59047031325599</c:v>
                </c:pt>
                <c:pt idx="79">
                  <c:v>181.037262262534</c:v>
                </c:pt>
                <c:pt idx="80">
                  <c:v>181.34029475028299</c:v>
                </c:pt>
                <c:pt idx="81">
                  <c:v>183.67912563079901</c:v>
                </c:pt>
                <c:pt idx="82">
                  <c:v>184.721565676956</c:v>
                </c:pt>
                <c:pt idx="83">
                  <c:v>186.33545927585101</c:v>
                </c:pt>
                <c:pt idx="84">
                  <c:v>183.51516117910299</c:v>
                </c:pt>
                <c:pt idx="85">
                  <c:v>187.16940605064499</c:v>
                </c:pt>
                <c:pt idx="86">
                  <c:v>187.66990819442</c:v>
                </c:pt>
                <c:pt idx="87">
                  <c:v>190.754572164243</c:v>
                </c:pt>
                <c:pt idx="88">
                  <c:v>195.155683604312</c:v>
                </c:pt>
                <c:pt idx="89">
                  <c:v>187.707434678548</c:v>
                </c:pt>
                <c:pt idx="90">
                  <c:v>188.234636833954</c:v>
                </c:pt>
                <c:pt idx="91">
                  <c:v>190.84749237176399</c:v>
                </c:pt>
                <c:pt idx="92">
                  <c:v>188.34605479487101</c:v>
                </c:pt>
                <c:pt idx="93">
                  <c:v>197.67152733878899</c:v>
                </c:pt>
                <c:pt idx="94">
                  <c:v>204.554475995638</c:v>
                </c:pt>
                <c:pt idx="95">
                  <c:v>220.03127264679401</c:v>
                </c:pt>
                <c:pt idx="96">
                  <c:v>231.47109760959901</c:v>
                </c:pt>
                <c:pt idx="97">
                  <c:v>235.53311305889301</c:v>
                </c:pt>
                <c:pt idx="98">
                  <c:v>239.52383236256</c:v>
                </c:pt>
                <c:pt idx="99">
                  <c:v>240.90515753731</c:v>
                </c:pt>
                <c:pt idx="100">
                  <c:v>235.76318460462201</c:v>
                </c:pt>
                <c:pt idx="101">
                  <c:v>238.729102423499</c:v>
                </c:pt>
                <c:pt idx="102">
                  <c:v>244.70225191012199</c:v>
                </c:pt>
                <c:pt idx="103">
                  <c:v>246.06247241174199</c:v>
                </c:pt>
                <c:pt idx="104">
                  <c:v>249.748486903984</c:v>
                </c:pt>
                <c:pt idx="105">
                  <c:v>247.073091409863</c:v>
                </c:pt>
                <c:pt idx="106">
                  <c:v>236.46412250968299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E7-403E-9C24-2610681DA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62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PropertyType!$W$7:$W$121</c:f>
              <c:numCache>
                <c:formatCode>0</c:formatCode>
                <c:ptCount val="115"/>
                <c:pt idx="0">
                  <c:v>61.1195031942813</c:v>
                </c:pt>
                <c:pt idx="1">
                  <c:v>61.2999565304331</c:v>
                </c:pt>
                <c:pt idx="2">
                  <c:v>64.538476744576897</c:v>
                </c:pt>
                <c:pt idx="3">
                  <c:v>67.033906347697496</c:v>
                </c:pt>
                <c:pt idx="4">
                  <c:v>67.852377568979506</c:v>
                </c:pt>
                <c:pt idx="5">
                  <c:v>68.205248103486397</c:v>
                </c:pt>
                <c:pt idx="6">
                  <c:v>73.923854969000601</c:v>
                </c:pt>
                <c:pt idx="7">
                  <c:v>81.977249445777204</c:v>
                </c:pt>
                <c:pt idx="8">
                  <c:v>83.0257407699564</c:v>
                </c:pt>
                <c:pt idx="9">
                  <c:v>84.0680187058218</c:v>
                </c:pt>
                <c:pt idx="10">
                  <c:v>86.877472965041406</c:v>
                </c:pt>
                <c:pt idx="11">
                  <c:v>86.831966681279695</c:v>
                </c:pt>
                <c:pt idx="12">
                  <c:v>85.366476063302599</c:v>
                </c:pt>
                <c:pt idx="13">
                  <c:v>87.116058079092298</c:v>
                </c:pt>
                <c:pt idx="14">
                  <c:v>90.693277704484998</c:v>
                </c:pt>
                <c:pt idx="15">
                  <c:v>88.667981554701399</c:v>
                </c:pt>
                <c:pt idx="16">
                  <c:v>87.037141194932801</c:v>
                </c:pt>
                <c:pt idx="17">
                  <c:v>92.523517631908405</c:v>
                </c:pt>
                <c:pt idx="18">
                  <c:v>98.510434651351204</c:v>
                </c:pt>
                <c:pt idx="19">
                  <c:v>100</c:v>
                </c:pt>
                <c:pt idx="20">
                  <c:v>99.927088830871</c:v>
                </c:pt>
                <c:pt idx="21">
                  <c:v>100.311904479159</c:v>
                </c:pt>
                <c:pt idx="22">
                  <c:v>98.946382296464506</c:v>
                </c:pt>
                <c:pt idx="23">
                  <c:v>98.531837726100605</c:v>
                </c:pt>
                <c:pt idx="24">
                  <c:v>99.557796854425206</c:v>
                </c:pt>
                <c:pt idx="25">
                  <c:v>98.7152758796082</c:v>
                </c:pt>
                <c:pt idx="26">
                  <c:v>98.671886156067302</c:v>
                </c:pt>
                <c:pt idx="27">
                  <c:v>101.87276658760899</c:v>
                </c:pt>
                <c:pt idx="28">
                  <c:v>105.870728405007</c:v>
                </c:pt>
                <c:pt idx="29">
                  <c:v>103.552484806349</c:v>
                </c:pt>
                <c:pt idx="30">
                  <c:v>98.756350901283994</c:v>
                </c:pt>
                <c:pt idx="31">
                  <c:v>101.34474592284199</c:v>
                </c:pt>
                <c:pt idx="32">
                  <c:v>108.04408849018699</c:v>
                </c:pt>
                <c:pt idx="33">
                  <c:v>113.061371019726</c:v>
                </c:pt>
                <c:pt idx="34">
                  <c:v>116.274670372674</c:v>
                </c:pt>
                <c:pt idx="35">
                  <c:v>119.49221967277499</c:v>
                </c:pt>
                <c:pt idx="36">
                  <c:v>123.4638851549</c:v>
                </c:pt>
                <c:pt idx="37">
                  <c:v>125.57965244400501</c:v>
                </c:pt>
                <c:pt idx="38">
                  <c:v>128.75228796089601</c:v>
                </c:pt>
                <c:pt idx="39">
                  <c:v>134.27668851718701</c:v>
                </c:pt>
                <c:pt idx="40">
                  <c:v>139.05101858867499</c:v>
                </c:pt>
                <c:pt idx="41">
                  <c:v>145.250819944716</c:v>
                </c:pt>
                <c:pt idx="42">
                  <c:v>150.90435793223099</c:v>
                </c:pt>
                <c:pt idx="43">
                  <c:v>155.57521378321599</c:v>
                </c:pt>
                <c:pt idx="44">
                  <c:v>162.298046147473</c:v>
                </c:pt>
                <c:pt idx="45">
                  <c:v>167.090654133464</c:v>
                </c:pt>
                <c:pt idx="46">
                  <c:v>170.32554128599401</c:v>
                </c:pt>
                <c:pt idx="47">
                  <c:v>170.39627209896699</c:v>
                </c:pt>
                <c:pt idx="48">
                  <c:v>161.30421415754199</c:v>
                </c:pt>
                <c:pt idx="49">
                  <c:v>155.55922151223999</c:v>
                </c:pt>
                <c:pt idx="50">
                  <c:v>153.92719363750101</c:v>
                </c:pt>
                <c:pt idx="51">
                  <c:v>150.41077409314499</c:v>
                </c:pt>
                <c:pt idx="52">
                  <c:v>134.60804307610599</c:v>
                </c:pt>
                <c:pt idx="53">
                  <c:v>111.72130790430801</c:v>
                </c:pt>
                <c:pt idx="54">
                  <c:v>101.07355585177601</c:v>
                </c:pt>
                <c:pt idx="55">
                  <c:v>99.729635882555201</c:v>
                </c:pt>
                <c:pt idx="56">
                  <c:v>109.738911257773</c:v>
                </c:pt>
                <c:pt idx="57">
                  <c:v>117.99491328120099</c:v>
                </c:pt>
                <c:pt idx="58">
                  <c:v>114.448286700399</c:v>
                </c:pt>
                <c:pt idx="59">
                  <c:v>116.22976313629</c:v>
                </c:pt>
                <c:pt idx="60">
                  <c:v>120.859939523759</c:v>
                </c:pt>
                <c:pt idx="61">
                  <c:v>120.27333234219699</c:v>
                </c:pt>
                <c:pt idx="62">
                  <c:v>118.95051635740199</c:v>
                </c:pt>
                <c:pt idx="63">
                  <c:v>122.699699688694</c:v>
                </c:pt>
                <c:pt idx="64">
                  <c:v>126.190343559</c:v>
                </c:pt>
                <c:pt idx="65">
                  <c:v>127.53728719192</c:v>
                </c:pt>
                <c:pt idx="66">
                  <c:v>128.89485713371101</c:v>
                </c:pt>
                <c:pt idx="67">
                  <c:v>129.655723071729</c:v>
                </c:pt>
                <c:pt idx="68">
                  <c:v>135.16404099073401</c:v>
                </c:pt>
                <c:pt idx="69">
                  <c:v>143.619418319771</c:v>
                </c:pt>
                <c:pt idx="70">
                  <c:v>147.764564035935</c:v>
                </c:pt>
                <c:pt idx="71">
                  <c:v>147.13059296076901</c:v>
                </c:pt>
                <c:pt idx="72">
                  <c:v>147.028408572524</c:v>
                </c:pt>
                <c:pt idx="73">
                  <c:v>153.23390586839599</c:v>
                </c:pt>
                <c:pt idx="74">
                  <c:v>158.812811091892</c:v>
                </c:pt>
                <c:pt idx="75">
                  <c:v>162.72105998755799</c:v>
                </c:pt>
                <c:pt idx="76">
                  <c:v>169.677101362195</c:v>
                </c:pt>
                <c:pt idx="77">
                  <c:v>174.33898228933</c:v>
                </c:pt>
                <c:pt idx="78">
                  <c:v>174.00740043702999</c:v>
                </c:pt>
                <c:pt idx="79">
                  <c:v>168.46120804906599</c:v>
                </c:pt>
                <c:pt idx="80">
                  <c:v>165.484185211453</c:v>
                </c:pt>
                <c:pt idx="81">
                  <c:v>170.850719311125</c:v>
                </c:pt>
                <c:pt idx="82">
                  <c:v>176.56744858769801</c:v>
                </c:pt>
                <c:pt idx="83">
                  <c:v>176.12264509013801</c:v>
                </c:pt>
                <c:pt idx="84">
                  <c:v>176.208131038076</c:v>
                </c:pt>
                <c:pt idx="85">
                  <c:v>182.510247293775</c:v>
                </c:pt>
                <c:pt idx="86">
                  <c:v>184.29967651592099</c:v>
                </c:pt>
                <c:pt idx="87">
                  <c:v>182.79567006551301</c:v>
                </c:pt>
                <c:pt idx="88">
                  <c:v>183.59343557969501</c:v>
                </c:pt>
                <c:pt idx="89">
                  <c:v>184.96555138816501</c:v>
                </c:pt>
                <c:pt idx="90">
                  <c:v>187.723917195513</c:v>
                </c:pt>
                <c:pt idx="91">
                  <c:v>189.37623962006799</c:v>
                </c:pt>
                <c:pt idx="92">
                  <c:v>195.11322176989199</c:v>
                </c:pt>
                <c:pt idx="93">
                  <c:v>201.81569714316299</c:v>
                </c:pt>
                <c:pt idx="94">
                  <c:v>202.677173623252</c:v>
                </c:pt>
                <c:pt idx="95">
                  <c:v>202.80912516587301</c:v>
                </c:pt>
                <c:pt idx="96">
                  <c:v>201.75684076927701</c:v>
                </c:pt>
                <c:pt idx="97">
                  <c:v>193.58017788189801</c:v>
                </c:pt>
                <c:pt idx="98">
                  <c:v>190.91841250756201</c:v>
                </c:pt>
                <c:pt idx="99">
                  <c:v>195.17341895647101</c:v>
                </c:pt>
                <c:pt idx="100">
                  <c:v>194.83237198093201</c:v>
                </c:pt>
                <c:pt idx="101">
                  <c:v>201.731548068124</c:v>
                </c:pt>
                <c:pt idx="102">
                  <c:v>216.115910151728</c:v>
                </c:pt>
                <c:pt idx="103">
                  <c:v>220.00735849116001</c:v>
                </c:pt>
                <c:pt idx="104">
                  <c:v>212.355969007921</c:v>
                </c:pt>
                <c:pt idx="105">
                  <c:v>204.21917346643201</c:v>
                </c:pt>
                <c:pt idx="106">
                  <c:v>194.42233516230701</c:v>
                </c:pt>
                <c:pt idx="107">
                  <c:v>181.97346787769399</c:v>
                </c:pt>
                <c:pt idx="108">
                  <c:v>173.26624408155399</c:v>
                </c:pt>
                <c:pt idx="109">
                  <c:v>173.02143630869699</c:v>
                </c:pt>
                <c:pt idx="110">
                  <c:v>161.41597842048901</c:v>
                </c:pt>
                <c:pt idx="111">
                  <c:v>140.13965364259801</c:v>
                </c:pt>
                <c:pt idx="112">
                  <c:v>129.028902201378</c:v>
                </c:pt>
                <c:pt idx="113">
                  <c:v>123.748489262872</c:v>
                </c:pt>
                <c:pt idx="114">
                  <c:v>123.17227372465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6-4E89-B036-D1F0A73FB8D1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PropertyType!$X$7:$X$121</c:f>
              <c:numCache>
                <c:formatCode>0</c:formatCode>
                <c:ptCount val="115"/>
                <c:pt idx="0">
                  <c:v>69.086462196879097</c:v>
                </c:pt>
                <c:pt idx="1">
                  <c:v>68.425375036702704</c:v>
                </c:pt>
                <c:pt idx="2">
                  <c:v>69.991727344498102</c:v>
                </c:pt>
                <c:pt idx="3">
                  <c:v>72.602954080921904</c:v>
                </c:pt>
                <c:pt idx="4">
                  <c:v>73.583219024018604</c:v>
                </c:pt>
                <c:pt idx="5">
                  <c:v>73.084971596190599</c:v>
                </c:pt>
                <c:pt idx="6">
                  <c:v>74.717756843244601</c:v>
                </c:pt>
                <c:pt idx="7">
                  <c:v>78.933770947243303</c:v>
                </c:pt>
                <c:pt idx="8">
                  <c:v>81.304285350044495</c:v>
                </c:pt>
                <c:pt idx="9">
                  <c:v>81.6744963915216</c:v>
                </c:pt>
                <c:pt idx="10">
                  <c:v>82.057878624926204</c:v>
                </c:pt>
                <c:pt idx="11">
                  <c:v>82.163085761016802</c:v>
                </c:pt>
                <c:pt idx="12">
                  <c:v>83.902692252826299</c:v>
                </c:pt>
                <c:pt idx="13">
                  <c:v>87.266527916514306</c:v>
                </c:pt>
                <c:pt idx="14">
                  <c:v>89.950077134322996</c:v>
                </c:pt>
                <c:pt idx="15">
                  <c:v>91.496579456576598</c:v>
                </c:pt>
                <c:pt idx="16">
                  <c:v>91.469989673940404</c:v>
                </c:pt>
                <c:pt idx="17">
                  <c:v>93.9115065719093</c:v>
                </c:pt>
                <c:pt idx="18">
                  <c:v>98.611875260417605</c:v>
                </c:pt>
                <c:pt idx="19">
                  <c:v>100</c:v>
                </c:pt>
                <c:pt idx="20">
                  <c:v>99.375041353506504</c:v>
                </c:pt>
                <c:pt idx="21">
                  <c:v>100.703933366554</c:v>
                </c:pt>
                <c:pt idx="22">
                  <c:v>102.296052601008</c:v>
                </c:pt>
                <c:pt idx="23">
                  <c:v>101.04032945968</c:v>
                </c:pt>
                <c:pt idx="24">
                  <c:v>99.359841927006599</c:v>
                </c:pt>
                <c:pt idx="25">
                  <c:v>99.444361961352399</c:v>
                </c:pt>
                <c:pt idx="26">
                  <c:v>100.52346995692599</c:v>
                </c:pt>
                <c:pt idx="27">
                  <c:v>102.861004021103</c:v>
                </c:pt>
                <c:pt idx="28">
                  <c:v>105.594565286419</c:v>
                </c:pt>
                <c:pt idx="29">
                  <c:v>107.949043033618</c:v>
                </c:pt>
                <c:pt idx="30">
                  <c:v>109.716147720199</c:v>
                </c:pt>
                <c:pt idx="31">
                  <c:v>111.30609511128699</c:v>
                </c:pt>
                <c:pt idx="32">
                  <c:v>114.06151023172799</c:v>
                </c:pt>
                <c:pt idx="33">
                  <c:v>118.030329420928</c:v>
                </c:pt>
                <c:pt idx="34">
                  <c:v>122.650009971966</c:v>
                </c:pt>
                <c:pt idx="35">
                  <c:v>126.091125744019</c:v>
                </c:pt>
                <c:pt idx="36">
                  <c:v>129.960336840899</c:v>
                </c:pt>
                <c:pt idx="37">
                  <c:v>134.964760634144</c:v>
                </c:pt>
                <c:pt idx="38">
                  <c:v>139.058991606164</c:v>
                </c:pt>
                <c:pt idx="39">
                  <c:v>144.17662196059601</c:v>
                </c:pt>
                <c:pt idx="40">
                  <c:v>149.84188123826999</c:v>
                </c:pt>
                <c:pt idx="41">
                  <c:v>153.4395674287</c:v>
                </c:pt>
                <c:pt idx="42">
                  <c:v>156.10892894454599</c:v>
                </c:pt>
                <c:pt idx="43">
                  <c:v>158.985259707534</c:v>
                </c:pt>
                <c:pt idx="44">
                  <c:v>164.09531601255401</c:v>
                </c:pt>
                <c:pt idx="45">
                  <c:v>169.80605383780801</c:v>
                </c:pt>
                <c:pt idx="46">
                  <c:v>170.11787808223599</c:v>
                </c:pt>
                <c:pt idx="47">
                  <c:v>168.23611818981101</c:v>
                </c:pt>
                <c:pt idx="48">
                  <c:v>168.44243475801099</c:v>
                </c:pt>
                <c:pt idx="49">
                  <c:v>166.78989140995699</c:v>
                </c:pt>
                <c:pt idx="50">
                  <c:v>162.848345679457</c:v>
                </c:pt>
                <c:pt idx="51">
                  <c:v>160.01321446026299</c:v>
                </c:pt>
                <c:pt idx="52">
                  <c:v>149.92636174840899</c:v>
                </c:pt>
                <c:pt idx="53">
                  <c:v>134.23005296847799</c:v>
                </c:pt>
                <c:pt idx="54">
                  <c:v>125.737846293949</c:v>
                </c:pt>
                <c:pt idx="55">
                  <c:v>122.979857412665</c:v>
                </c:pt>
                <c:pt idx="56">
                  <c:v>120.10200245320399</c:v>
                </c:pt>
                <c:pt idx="57">
                  <c:v>119.89993937120801</c:v>
                </c:pt>
                <c:pt idx="58">
                  <c:v>120.70736362087</c:v>
                </c:pt>
                <c:pt idx="59">
                  <c:v>119.694312746161</c:v>
                </c:pt>
                <c:pt idx="60">
                  <c:v>120.140150321297</c:v>
                </c:pt>
                <c:pt idx="61">
                  <c:v>121.896188530476</c:v>
                </c:pt>
                <c:pt idx="62">
                  <c:v>124.171245428388</c:v>
                </c:pt>
                <c:pt idx="63">
                  <c:v>124.297214986136</c:v>
                </c:pt>
                <c:pt idx="64">
                  <c:v>124.280044158477</c:v>
                </c:pt>
                <c:pt idx="65">
                  <c:v>127.632286878945</c:v>
                </c:pt>
                <c:pt idx="66">
                  <c:v>129.93295324508699</c:v>
                </c:pt>
                <c:pt idx="67">
                  <c:v>129.42700048977801</c:v>
                </c:pt>
                <c:pt idx="68">
                  <c:v>130.58884605376599</c:v>
                </c:pt>
                <c:pt idx="69">
                  <c:v>133.75155997916201</c:v>
                </c:pt>
                <c:pt idx="70">
                  <c:v>137.58167222659199</c:v>
                </c:pt>
                <c:pt idx="71">
                  <c:v>141.92669484685501</c:v>
                </c:pt>
                <c:pt idx="72">
                  <c:v>146.518199580161</c:v>
                </c:pt>
                <c:pt idx="73">
                  <c:v>149.35163407740001</c:v>
                </c:pt>
                <c:pt idx="74">
                  <c:v>152.83904146273301</c:v>
                </c:pt>
                <c:pt idx="75">
                  <c:v>158.538573209871</c:v>
                </c:pt>
                <c:pt idx="76">
                  <c:v>162.24727047942</c:v>
                </c:pt>
                <c:pt idx="77">
                  <c:v>164.961220907925</c:v>
                </c:pt>
                <c:pt idx="78">
                  <c:v>166.78430297951601</c:v>
                </c:pt>
                <c:pt idx="79">
                  <c:v>168.724498684878</c:v>
                </c:pt>
                <c:pt idx="80">
                  <c:v>173.326733817302</c:v>
                </c:pt>
                <c:pt idx="81">
                  <c:v>178.19519978878901</c:v>
                </c:pt>
                <c:pt idx="82">
                  <c:v>180.74363912969099</c:v>
                </c:pt>
                <c:pt idx="83">
                  <c:v>183.38833682032299</c:v>
                </c:pt>
                <c:pt idx="84">
                  <c:v>190.542018337429</c:v>
                </c:pt>
                <c:pt idx="85">
                  <c:v>196.92123391058001</c:v>
                </c:pt>
                <c:pt idx="86">
                  <c:v>198.639578234684</c:v>
                </c:pt>
                <c:pt idx="87">
                  <c:v>202.98962789849</c:v>
                </c:pt>
                <c:pt idx="88">
                  <c:v>211.63574850568901</c:v>
                </c:pt>
                <c:pt idx="89">
                  <c:v>217.44352386261801</c:v>
                </c:pt>
                <c:pt idx="90">
                  <c:v>218.22411264632001</c:v>
                </c:pt>
                <c:pt idx="91">
                  <c:v>218.198775764788</c:v>
                </c:pt>
                <c:pt idx="92">
                  <c:v>222.54957703589099</c:v>
                </c:pt>
                <c:pt idx="93">
                  <c:v>231.12054384115501</c:v>
                </c:pt>
                <c:pt idx="94">
                  <c:v>237.52584656976299</c:v>
                </c:pt>
                <c:pt idx="95">
                  <c:v>244.14264734919999</c:v>
                </c:pt>
                <c:pt idx="96">
                  <c:v>250.01015261861599</c:v>
                </c:pt>
                <c:pt idx="97">
                  <c:v>254.53116183002101</c:v>
                </c:pt>
                <c:pt idx="98">
                  <c:v>265.97230141385501</c:v>
                </c:pt>
                <c:pt idx="99">
                  <c:v>278.20374006902802</c:v>
                </c:pt>
                <c:pt idx="100">
                  <c:v>283.21405170471502</c:v>
                </c:pt>
                <c:pt idx="101">
                  <c:v>295.29626172786499</c:v>
                </c:pt>
                <c:pt idx="102">
                  <c:v>322.31432613622002</c:v>
                </c:pt>
                <c:pt idx="103">
                  <c:v>342.74677726377598</c:v>
                </c:pt>
                <c:pt idx="104">
                  <c:v>363.99450121593401</c:v>
                </c:pt>
                <c:pt idx="105">
                  <c:v>394.77029848121299</c:v>
                </c:pt>
                <c:pt idx="106">
                  <c:v>403.25431854343202</c:v>
                </c:pt>
                <c:pt idx="107">
                  <c:v>393.53421055282502</c:v>
                </c:pt>
                <c:pt idx="108">
                  <c:v>384.55179879598899</c:v>
                </c:pt>
                <c:pt idx="109">
                  <c:v>383.09043472449002</c:v>
                </c:pt>
                <c:pt idx="110">
                  <c:v>383.854200479989</c:v>
                </c:pt>
                <c:pt idx="111">
                  <c:v>383.479265585272</c:v>
                </c:pt>
                <c:pt idx="112">
                  <c:v>383.490629566341</c:v>
                </c:pt>
                <c:pt idx="113">
                  <c:v>386.33725472130101</c:v>
                </c:pt>
                <c:pt idx="114">
                  <c:v>394.11205282631101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6-4E89-B036-D1F0A73FB8D1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PropertyType!$Y$7:$Y$121</c:f>
              <c:numCache>
                <c:formatCode>0</c:formatCode>
                <c:ptCount val="115"/>
                <c:pt idx="0">
                  <c:v>78.643910912924497</c:v>
                </c:pt>
                <c:pt idx="1">
                  <c:v>73.028816013212804</c:v>
                </c:pt>
                <c:pt idx="2">
                  <c:v>67.656663560918005</c:v>
                </c:pt>
                <c:pt idx="3">
                  <c:v>70.563494755387197</c:v>
                </c:pt>
                <c:pt idx="4">
                  <c:v>79.033088545805398</c:v>
                </c:pt>
                <c:pt idx="5">
                  <c:v>83.646320459918499</c:v>
                </c:pt>
                <c:pt idx="6">
                  <c:v>85.011233563419097</c:v>
                </c:pt>
                <c:pt idx="7">
                  <c:v>84.821123237869301</c:v>
                </c:pt>
                <c:pt idx="8">
                  <c:v>84.739660971761296</c:v>
                </c:pt>
                <c:pt idx="9">
                  <c:v>88.220995160102603</c:v>
                </c:pt>
                <c:pt idx="10">
                  <c:v>91.145528071695594</c:v>
                </c:pt>
                <c:pt idx="11">
                  <c:v>92.500729716408003</c:v>
                </c:pt>
                <c:pt idx="12">
                  <c:v>93.778705186175401</c:v>
                </c:pt>
                <c:pt idx="13">
                  <c:v>93.282625903908496</c:v>
                </c:pt>
                <c:pt idx="14">
                  <c:v>93.315685697033402</c:v>
                </c:pt>
                <c:pt idx="15">
                  <c:v>94.714872143555198</c:v>
                </c:pt>
                <c:pt idx="16">
                  <c:v>95.238326932761197</c:v>
                </c:pt>
                <c:pt idx="17">
                  <c:v>95.568295061421196</c:v>
                </c:pt>
                <c:pt idx="18">
                  <c:v>97.656655862031002</c:v>
                </c:pt>
                <c:pt idx="19">
                  <c:v>100</c:v>
                </c:pt>
                <c:pt idx="20">
                  <c:v>100.63465787332601</c:v>
                </c:pt>
                <c:pt idx="21">
                  <c:v>102.418813655329</c:v>
                </c:pt>
                <c:pt idx="22">
                  <c:v>104.100676710004</c:v>
                </c:pt>
                <c:pt idx="23">
                  <c:v>103.422256578228</c:v>
                </c:pt>
                <c:pt idx="24">
                  <c:v>103.69447902824299</c:v>
                </c:pt>
                <c:pt idx="25">
                  <c:v>105.334469065113</c:v>
                </c:pt>
                <c:pt idx="26">
                  <c:v>109.290836986484</c:v>
                </c:pt>
                <c:pt idx="27">
                  <c:v>114.32091520111901</c:v>
                </c:pt>
                <c:pt idx="28">
                  <c:v>117.28308652841299</c:v>
                </c:pt>
                <c:pt idx="29">
                  <c:v>121.344227943557</c:v>
                </c:pt>
                <c:pt idx="30">
                  <c:v>125.35035938921401</c:v>
                </c:pt>
                <c:pt idx="31">
                  <c:v>128.10770702817001</c:v>
                </c:pt>
                <c:pt idx="32">
                  <c:v>133.94612796076899</c:v>
                </c:pt>
                <c:pt idx="33">
                  <c:v>141.61461263834099</c:v>
                </c:pt>
                <c:pt idx="34">
                  <c:v>147.99591145685099</c:v>
                </c:pt>
                <c:pt idx="35">
                  <c:v>151.34094808816101</c:v>
                </c:pt>
                <c:pt idx="36">
                  <c:v>154.707399219054</c:v>
                </c:pt>
                <c:pt idx="37">
                  <c:v>162.27690072177799</c:v>
                </c:pt>
                <c:pt idx="38">
                  <c:v>168.98163332178399</c:v>
                </c:pt>
                <c:pt idx="39">
                  <c:v>172.17871166296899</c:v>
                </c:pt>
                <c:pt idx="40">
                  <c:v>173.88957147971701</c:v>
                </c:pt>
                <c:pt idx="41">
                  <c:v>174.84997992832501</c:v>
                </c:pt>
                <c:pt idx="42">
                  <c:v>175.856015578447</c:v>
                </c:pt>
                <c:pt idx="43">
                  <c:v>177.04897511307101</c:v>
                </c:pt>
                <c:pt idx="44">
                  <c:v>179.03758478491599</c:v>
                </c:pt>
                <c:pt idx="45">
                  <c:v>182.83226415558701</c:v>
                </c:pt>
                <c:pt idx="46">
                  <c:v>187.11324699765001</c:v>
                </c:pt>
                <c:pt idx="47">
                  <c:v>186.01234662716499</c:v>
                </c:pt>
                <c:pt idx="48">
                  <c:v>180.866798375939</c:v>
                </c:pt>
                <c:pt idx="49">
                  <c:v>176.86380858707199</c:v>
                </c:pt>
                <c:pt idx="50">
                  <c:v>168.33003316373899</c:v>
                </c:pt>
                <c:pt idx="51">
                  <c:v>157.263717414789</c:v>
                </c:pt>
                <c:pt idx="52">
                  <c:v>147.97326095506401</c:v>
                </c:pt>
                <c:pt idx="53">
                  <c:v>138.87573347536701</c:v>
                </c:pt>
                <c:pt idx="54">
                  <c:v>131.98785979354599</c:v>
                </c:pt>
                <c:pt idx="55">
                  <c:v>128.48423294600701</c:v>
                </c:pt>
                <c:pt idx="56">
                  <c:v>129.12401352932901</c:v>
                </c:pt>
                <c:pt idx="57">
                  <c:v>130.16535856504399</c:v>
                </c:pt>
                <c:pt idx="58">
                  <c:v>129.40909060862501</c:v>
                </c:pt>
                <c:pt idx="59">
                  <c:v>130.622331524955</c:v>
                </c:pt>
                <c:pt idx="60">
                  <c:v>133.79618205547499</c:v>
                </c:pt>
                <c:pt idx="61">
                  <c:v>135.73574101137601</c:v>
                </c:pt>
                <c:pt idx="62">
                  <c:v>136.13473495760601</c:v>
                </c:pt>
                <c:pt idx="63">
                  <c:v>137.86657118858801</c:v>
                </c:pt>
                <c:pt idx="64">
                  <c:v>140.276007147863</c:v>
                </c:pt>
                <c:pt idx="65">
                  <c:v>141.37693965139701</c:v>
                </c:pt>
                <c:pt idx="66">
                  <c:v>142.42944616710901</c:v>
                </c:pt>
                <c:pt idx="67">
                  <c:v>142.469815681168</c:v>
                </c:pt>
                <c:pt idx="68">
                  <c:v>145.44467266364501</c:v>
                </c:pt>
                <c:pt idx="69">
                  <c:v>152.03681433644499</c:v>
                </c:pt>
                <c:pt idx="70">
                  <c:v>155.511844345258</c:v>
                </c:pt>
                <c:pt idx="71">
                  <c:v>158.324491376917</c:v>
                </c:pt>
                <c:pt idx="72">
                  <c:v>161.347313190656</c:v>
                </c:pt>
                <c:pt idx="73">
                  <c:v>163.119179513299</c:v>
                </c:pt>
                <c:pt idx="74">
                  <c:v>165.30075994575699</c:v>
                </c:pt>
                <c:pt idx="75">
                  <c:v>168.71954682976499</c:v>
                </c:pt>
                <c:pt idx="76">
                  <c:v>174.06765384096701</c:v>
                </c:pt>
                <c:pt idx="77">
                  <c:v>177.41343373029</c:v>
                </c:pt>
                <c:pt idx="78">
                  <c:v>178.42209482734501</c:v>
                </c:pt>
                <c:pt idx="79">
                  <c:v>179.54013312808999</c:v>
                </c:pt>
                <c:pt idx="80">
                  <c:v>180.08290879696699</c:v>
                </c:pt>
                <c:pt idx="81">
                  <c:v>181.580082461964</c:v>
                </c:pt>
                <c:pt idx="82">
                  <c:v>185.61465603712799</c:v>
                </c:pt>
                <c:pt idx="83">
                  <c:v>190.058842229107</c:v>
                </c:pt>
                <c:pt idx="84">
                  <c:v>189.93810001095801</c:v>
                </c:pt>
                <c:pt idx="85">
                  <c:v>187.924450321873</c:v>
                </c:pt>
                <c:pt idx="86">
                  <c:v>187.63564200176299</c:v>
                </c:pt>
                <c:pt idx="87">
                  <c:v>188.74980296490801</c:v>
                </c:pt>
                <c:pt idx="88">
                  <c:v>191.028694676052</c:v>
                </c:pt>
                <c:pt idx="89">
                  <c:v>192.08386554414199</c:v>
                </c:pt>
                <c:pt idx="90">
                  <c:v>189.46673511841601</c:v>
                </c:pt>
                <c:pt idx="91">
                  <c:v>186.28167535352699</c:v>
                </c:pt>
                <c:pt idx="92">
                  <c:v>187.43352294543701</c:v>
                </c:pt>
                <c:pt idx="93">
                  <c:v>189.767980871519</c:v>
                </c:pt>
                <c:pt idx="94">
                  <c:v>189.81645949521501</c:v>
                </c:pt>
                <c:pt idx="95">
                  <c:v>189.79858037664499</c:v>
                </c:pt>
                <c:pt idx="96">
                  <c:v>190.212048398912</c:v>
                </c:pt>
                <c:pt idx="97">
                  <c:v>189.24217082974599</c:v>
                </c:pt>
                <c:pt idx="98">
                  <c:v>190.28236729300099</c:v>
                </c:pt>
                <c:pt idx="99">
                  <c:v>193.049170451317</c:v>
                </c:pt>
                <c:pt idx="100">
                  <c:v>197.860006519498</c:v>
                </c:pt>
                <c:pt idx="101">
                  <c:v>206.41307805370599</c:v>
                </c:pt>
                <c:pt idx="102">
                  <c:v>212.64569219619401</c:v>
                </c:pt>
                <c:pt idx="103">
                  <c:v>216.76558335650799</c:v>
                </c:pt>
                <c:pt idx="104">
                  <c:v>220.904874654103</c:v>
                </c:pt>
                <c:pt idx="105">
                  <c:v>222.55988215039099</c:v>
                </c:pt>
                <c:pt idx="106">
                  <c:v>222.735547523691</c:v>
                </c:pt>
                <c:pt idx="107">
                  <c:v>221.094439972586</c:v>
                </c:pt>
                <c:pt idx="108">
                  <c:v>218.26875457361101</c:v>
                </c:pt>
                <c:pt idx="109">
                  <c:v>219.33523180171801</c:v>
                </c:pt>
                <c:pt idx="110">
                  <c:v>219.92710604945901</c:v>
                </c:pt>
                <c:pt idx="111">
                  <c:v>220.68394776730301</c:v>
                </c:pt>
                <c:pt idx="112">
                  <c:v>220.210437371864</c:v>
                </c:pt>
                <c:pt idx="113">
                  <c:v>216.984950391236</c:v>
                </c:pt>
                <c:pt idx="114">
                  <c:v>220.05694818257001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56-4E89-B036-D1F0A73FB8D1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PropertyType!$P$7:$P$121</c:f>
              <c:numCache>
                <c:formatCode>[$-409]mmm\-yy;@</c:formatCode>
                <c:ptCount val="115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</c:numCache>
            </c:numRef>
          </c:xVal>
          <c:yVal>
            <c:numRef>
              <c:f>PropertyType!$Z$7:$Z$121</c:f>
              <c:numCache>
                <c:formatCode>0</c:formatCode>
                <c:ptCount val="115"/>
                <c:pt idx="0">
                  <c:v>66.9525368635219</c:v>
                </c:pt>
                <c:pt idx="1">
                  <c:v>66.429585114553106</c:v>
                </c:pt>
                <c:pt idx="2">
                  <c:v>67.608130349073406</c:v>
                </c:pt>
                <c:pt idx="3">
                  <c:v>68.3650376640704</c:v>
                </c:pt>
                <c:pt idx="4">
                  <c:v>70.116262423585098</c:v>
                </c:pt>
                <c:pt idx="5">
                  <c:v>72.346460622985404</c:v>
                </c:pt>
                <c:pt idx="6">
                  <c:v>74.262878020873103</c:v>
                </c:pt>
                <c:pt idx="7">
                  <c:v>77.118647526691305</c:v>
                </c:pt>
                <c:pt idx="8">
                  <c:v>79.4543653673704</c:v>
                </c:pt>
                <c:pt idx="9">
                  <c:v>80.515597972985901</c:v>
                </c:pt>
                <c:pt idx="10">
                  <c:v>82.430363451746402</c:v>
                </c:pt>
                <c:pt idx="11">
                  <c:v>83.037506776181999</c:v>
                </c:pt>
                <c:pt idx="12">
                  <c:v>81.974756579150494</c:v>
                </c:pt>
                <c:pt idx="13">
                  <c:v>85.374880761518696</c:v>
                </c:pt>
                <c:pt idx="14">
                  <c:v>91.769001185447706</c:v>
                </c:pt>
                <c:pt idx="15">
                  <c:v>94.401059806035803</c:v>
                </c:pt>
                <c:pt idx="16">
                  <c:v>94.475838992849404</c:v>
                </c:pt>
                <c:pt idx="17">
                  <c:v>95.136634375966906</c:v>
                </c:pt>
                <c:pt idx="18">
                  <c:v>97.469635029010306</c:v>
                </c:pt>
                <c:pt idx="19">
                  <c:v>100</c:v>
                </c:pt>
                <c:pt idx="20">
                  <c:v>101.87963687427499</c:v>
                </c:pt>
                <c:pt idx="21">
                  <c:v>103.76166492679</c:v>
                </c:pt>
                <c:pt idx="22">
                  <c:v>104.804313729071</c:v>
                </c:pt>
                <c:pt idx="23">
                  <c:v>106.404734206678</c:v>
                </c:pt>
                <c:pt idx="24">
                  <c:v>109.53806518459</c:v>
                </c:pt>
                <c:pt idx="25">
                  <c:v>111.275118801179</c:v>
                </c:pt>
                <c:pt idx="26">
                  <c:v>112.205803999808</c:v>
                </c:pt>
                <c:pt idx="27">
                  <c:v>115.43387452984101</c:v>
                </c:pt>
                <c:pt idx="28">
                  <c:v>119.174967730143</c:v>
                </c:pt>
                <c:pt idx="29">
                  <c:v>121.6615162025</c:v>
                </c:pt>
                <c:pt idx="30">
                  <c:v>123.139419574938</c:v>
                </c:pt>
                <c:pt idx="31">
                  <c:v>124.074110866692</c:v>
                </c:pt>
                <c:pt idx="32">
                  <c:v>126.011116769727</c:v>
                </c:pt>
                <c:pt idx="33">
                  <c:v>130.89039273069901</c:v>
                </c:pt>
                <c:pt idx="34">
                  <c:v>136.78609376714201</c:v>
                </c:pt>
                <c:pt idx="35">
                  <c:v>141.209766324253</c:v>
                </c:pt>
                <c:pt idx="36">
                  <c:v>145.24703019916501</c:v>
                </c:pt>
                <c:pt idx="37">
                  <c:v>151.69908782315699</c:v>
                </c:pt>
                <c:pt idx="38">
                  <c:v>160.61483454622399</c:v>
                </c:pt>
                <c:pt idx="39">
                  <c:v>166.92894306826301</c:v>
                </c:pt>
                <c:pt idx="40">
                  <c:v>167.070185068657</c:v>
                </c:pt>
                <c:pt idx="41">
                  <c:v>164.56085456447099</c:v>
                </c:pt>
                <c:pt idx="42">
                  <c:v>168.829674248456</c:v>
                </c:pt>
                <c:pt idx="43">
                  <c:v>177.22128984940201</c:v>
                </c:pt>
                <c:pt idx="44">
                  <c:v>176.84747477075601</c:v>
                </c:pt>
                <c:pt idx="45">
                  <c:v>172.554501106906</c:v>
                </c:pt>
                <c:pt idx="46">
                  <c:v>169.819006394425</c:v>
                </c:pt>
                <c:pt idx="47">
                  <c:v>167.287094167178</c:v>
                </c:pt>
                <c:pt idx="48">
                  <c:v>163.46929909635799</c:v>
                </c:pt>
                <c:pt idx="49">
                  <c:v>159.36759370144799</c:v>
                </c:pt>
                <c:pt idx="50">
                  <c:v>154.648918041879</c:v>
                </c:pt>
                <c:pt idx="51">
                  <c:v>146.26427543570799</c:v>
                </c:pt>
                <c:pt idx="52">
                  <c:v>135.63531832448299</c:v>
                </c:pt>
                <c:pt idx="53">
                  <c:v>126.404840959156</c:v>
                </c:pt>
                <c:pt idx="54">
                  <c:v>121.534280107312</c:v>
                </c:pt>
                <c:pt idx="55">
                  <c:v>119.629153381535</c:v>
                </c:pt>
                <c:pt idx="56">
                  <c:v>120.332193208167</c:v>
                </c:pt>
                <c:pt idx="57">
                  <c:v>126.478434284578</c:v>
                </c:pt>
                <c:pt idx="58">
                  <c:v>135.592725514568</c:v>
                </c:pt>
                <c:pt idx="59">
                  <c:v>140.44433570191799</c:v>
                </c:pt>
                <c:pt idx="60">
                  <c:v>141.22004515590299</c:v>
                </c:pt>
                <c:pt idx="61">
                  <c:v>143.674638253794</c:v>
                </c:pt>
                <c:pt idx="62">
                  <c:v>149.474326034439</c:v>
                </c:pt>
                <c:pt idx="63">
                  <c:v>152.55783119439999</c:v>
                </c:pt>
                <c:pt idx="64">
                  <c:v>150.97743010381799</c:v>
                </c:pt>
                <c:pt idx="65">
                  <c:v>153.59488379100699</c:v>
                </c:pt>
                <c:pt idx="66">
                  <c:v>160.01262577203099</c:v>
                </c:pt>
                <c:pt idx="67">
                  <c:v>163.93375667935501</c:v>
                </c:pt>
                <c:pt idx="68">
                  <c:v>166.91122778141099</c:v>
                </c:pt>
                <c:pt idx="69">
                  <c:v>169.69918380730601</c:v>
                </c:pt>
                <c:pt idx="70">
                  <c:v>173.680847946733</c:v>
                </c:pt>
                <c:pt idx="71">
                  <c:v>178.88663658181099</c:v>
                </c:pt>
                <c:pt idx="72">
                  <c:v>177.28615945340499</c:v>
                </c:pt>
                <c:pt idx="73">
                  <c:v>176.598049324855</c:v>
                </c:pt>
                <c:pt idx="74">
                  <c:v>186.75091377993701</c:v>
                </c:pt>
                <c:pt idx="75">
                  <c:v>195.95840246756899</c:v>
                </c:pt>
                <c:pt idx="76">
                  <c:v>200.54429320357599</c:v>
                </c:pt>
                <c:pt idx="77">
                  <c:v>205.87450751969999</c:v>
                </c:pt>
                <c:pt idx="78">
                  <c:v>209.21457464208501</c:v>
                </c:pt>
                <c:pt idx="79">
                  <c:v>212.400316461193</c:v>
                </c:pt>
                <c:pt idx="80">
                  <c:v>217.45668751798999</c:v>
                </c:pt>
                <c:pt idx="81">
                  <c:v>222.419156106104</c:v>
                </c:pt>
                <c:pt idx="82">
                  <c:v>226.9126884925</c:v>
                </c:pt>
                <c:pt idx="83">
                  <c:v>229.37089738420599</c:v>
                </c:pt>
                <c:pt idx="84">
                  <c:v>230.755463020311</c:v>
                </c:pt>
                <c:pt idx="85">
                  <c:v>234.82102743143801</c:v>
                </c:pt>
                <c:pt idx="86">
                  <c:v>240.659369148548</c:v>
                </c:pt>
                <c:pt idx="87">
                  <c:v>246.052078494814</c:v>
                </c:pt>
                <c:pt idx="88">
                  <c:v>250.33266324042901</c:v>
                </c:pt>
                <c:pt idx="89">
                  <c:v>254.34551954383099</c:v>
                </c:pt>
                <c:pt idx="90">
                  <c:v>258.24164321171702</c:v>
                </c:pt>
                <c:pt idx="91">
                  <c:v>260.758072985041</c:v>
                </c:pt>
                <c:pt idx="92">
                  <c:v>265.40611552251897</c:v>
                </c:pt>
                <c:pt idx="93">
                  <c:v>271.32845455034999</c:v>
                </c:pt>
                <c:pt idx="94">
                  <c:v>276.10107432197498</c:v>
                </c:pt>
                <c:pt idx="95">
                  <c:v>281.64295745733199</c:v>
                </c:pt>
                <c:pt idx="96">
                  <c:v>285.465541927098</c:v>
                </c:pt>
                <c:pt idx="97">
                  <c:v>290.87221806074399</c:v>
                </c:pt>
                <c:pt idx="98">
                  <c:v>298.87526437904802</c:v>
                </c:pt>
                <c:pt idx="99">
                  <c:v>304.29881963462498</c:v>
                </c:pt>
                <c:pt idx="100">
                  <c:v>314.33601836017101</c:v>
                </c:pt>
                <c:pt idx="101">
                  <c:v>333.69795480540199</c:v>
                </c:pt>
                <c:pt idx="102">
                  <c:v>358.38280131793499</c:v>
                </c:pt>
                <c:pt idx="103">
                  <c:v>378.74544916368399</c:v>
                </c:pt>
                <c:pt idx="104">
                  <c:v>395.424944133775</c:v>
                </c:pt>
                <c:pt idx="105">
                  <c:v>411.93238334236202</c:v>
                </c:pt>
                <c:pt idx="106">
                  <c:v>405.97698342794899</c:v>
                </c:pt>
                <c:pt idx="107">
                  <c:v>379.35699412278097</c:v>
                </c:pt>
                <c:pt idx="108">
                  <c:v>354.16626254499198</c:v>
                </c:pt>
                <c:pt idx="109">
                  <c:v>340.08347027633499</c:v>
                </c:pt>
                <c:pt idx="110">
                  <c:v>336.80325502762003</c:v>
                </c:pt>
                <c:pt idx="111">
                  <c:v>329.260360921494</c:v>
                </c:pt>
                <c:pt idx="112">
                  <c:v>314.93270588833002</c:v>
                </c:pt>
                <c:pt idx="113">
                  <c:v>308.34632889525898</c:v>
                </c:pt>
                <c:pt idx="114">
                  <c:v>307.11709661764002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56-4E89-B036-D1F0A73FB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62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PropertyType!$AG$11:$AG$121</c:f>
              <c:numCache>
                <c:formatCode>0%</c:formatCode>
                <c:ptCount val="111"/>
                <c:pt idx="0">
                  <c:v>0.1101591803404609</c:v>
                </c:pt>
                <c:pt idx="1">
                  <c:v>0.11264757699501926</c:v>
                </c:pt>
                <c:pt idx="2">
                  <c:v>0.14542298947600041</c:v>
                </c:pt>
                <c:pt idx="3">
                  <c:v>0.22292215853526764</c:v>
                </c:pt>
                <c:pt idx="4">
                  <c:v>0.22362316170205654</c:v>
                </c:pt>
                <c:pt idx="5">
                  <c:v>0.23257404735581577</c:v>
                </c:pt>
                <c:pt idx="6">
                  <c:v>0.17522920039103496</c:v>
                </c:pt>
                <c:pt idx="7">
                  <c:v>5.9220299147918931E-2</c:v>
                </c:pt>
                <c:pt idx="8">
                  <c:v>2.8192886587206534E-2</c:v>
                </c:pt>
                <c:pt idx="9">
                  <c:v>3.6256824178722002E-2</c:v>
                </c:pt>
                <c:pt idx="10">
                  <c:v>4.3921681987447281E-2</c:v>
                </c:pt>
                <c:pt idx="11">
                  <c:v>2.1144458010042166E-2</c:v>
                </c:pt>
                <c:pt idx="12">
                  <c:v>1.9570505995718301E-2</c:v>
                </c:pt>
                <c:pt idx="13">
                  <c:v>6.2071903527897154E-2</c:v>
                </c:pt>
                <c:pt idx="14">
                  <c:v>8.619334469681017E-2</c:v>
                </c:pt>
                <c:pt idx="15">
                  <c:v>0.12780282404768184</c:v>
                </c:pt>
                <c:pt idx="16">
                  <c:v>0.14809709348184152</c:v>
                </c:pt>
                <c:pt idx="17">
                  <c:v>8.4177375078145822E-2</c:v>
                </c:pt>
                <c:pt idx="18">
                  <c:v>4.4253956106905523E-3</c:v>
                </c:pt>
                <c:pt idx="19">
                  <c:v>-1.4681622738993982E-2</c:v>
                </c:pt>
                <c:pt idx="20">
                  <c:v>-3.6956142800360636E-3</c:v>
                </c:pt>
                <c:pt idx="21">
                  <c:v>-1.5916641278428845E-2</c:v>
                </c:pt>
                <c:pt idx="22">
                  <c:v>-2.7741907690445045E-3</c:v>
                </c:pt>
                <c:pt idx="23">
                  <c:v>3.3907099863452528E-2</c:v>
                </c:pt>
                <c:pt idx="24">
                  <c:v>6.3409715261303345E-2</c:v>
                </c:pt>
                <c:pt idx="25">
                  <c:v>4.9001624962687673E-2</c:v>
                </c:pt>
                <c:pt idx="26">
                  <c:v>8.5601632346521406E-4</c:v>
                </c:pt>
                <c:pt idx="27">
                  <c:v>-5.1831385605191072E-3</c:v>
                </c:pt>
                <c:pt idx="28">
                  <c:v>2.0528432343129177E-2</c:v>
                </c:pt>
                <c:pt idx="29">
                  <c:v>9.1826731450812993E-2</c:v>
                </c:pt>
                <c:pt idx="30">
                  <c:v>0.17738929508342371</c:v>
                </c:pt>
                <c:pt idx="31">
                  <c:v>0.17906674475013662</c:v>
                </c:pt>
                <c:pt idx="32">
                  <c:v>0.14271763388622127</c:v>
                </c:pt>
                <c:pt idx="33">
                  <c:v>0.11072111819778763</c:v>
                </c:pt>
                <c:pt idx="34">
                  <c:v>0.10731157137001368</c:v>
                </c:pt>
                <c:pt idx="35">
                  <c:v>0.12372746012166091</c:v>
                </c:pt>
                <c:pt idx="36">
                  <c:v>0.12624852534179598</c:v>
                </c:pt>
                <c:pt idx="37">
                  <c:v>0.15664295224484892</c:v>
                </c:pt>
                <c:pt idx="38">
                  <c:v>0.17205185493917519</c:v>
                </c:pt>
                <c:pt idx="39">
                  <c:v>0.15861670034633613</c:v>
                </c:pt>
                <c:pt idx="40">
                  <c:v>0.16718343953714387</c:v>
                </c:pt>
                <c:pt idx="41">
                  <c:v>0.15035945543756979</c:v>
                </c:pt>
                <c:pt idx="42">
                  <c:v>0.12869862487659089</c:v>
                </c:pt>
                <c:pt idx="43">
                  <c:v>9.5266192829425833E-2</c:v>
                </c:pt>
                <c:pt idx="44">
                  <c:v>-6.1234994106333929E-3</c:v>
                </c:pt>
                <c:pt idx="45">
                  <c:v>-6.9013031764261656E-2</c:v>
                </c:pt>
                <c:pt idx="46">
                  <c:v>-9.6276503950505576E-2</c:v>
                </c:pt>
                <c:pt idx="47">
                  <c:v>-0.11728835237788726</c:v>
                </c:pt>
                <c:pt idx="48">
                  <c:v>-0.16550200638504386</c:v>
                </c:pt>
                <c:pt idx="49">
                  <c:v>-0.28180851756501402</c:v>
                </c:pt>
                <c:pt idx="50">
                  <c:v>-0.34336777366444726</c:v>
                </c:pt>
                <c:pt idx="51">
                  <c:v>-0.33695151505040755</c:v>
                </c:pt>
                <c:pt idx="52">
                  <c:v>-0.18475219793717856</c:v>
                </c:pt>
                <c:pt idx="53">
                  <c:v>5.6154063128821319E-2</c:v>
                </c:pt>
                <c:pt idx="54">
                  <c:v>0.13232670737573526</c:v>
                </c:pt>
                <c:pt idx="55">
                  <c:v>0.16544858614710956</c:v>
                </c:pt>
                <c:pt idx="56">
                  <c:v>0.10134079278281782</c:v>
                </c:pt>
                <c:pt idx="57">
                  <c:v>1.9309468498579729E-2</c:v>
                </c:pt>
                <c:pt idx="58">
                  <c:v>3.9338550071866596E-2</c:v>
                </c:pt>
                <c:pt idx="59">
                  <c:v>5.5665058396594969E-2</c:v>
                </c:pt>
                <c:pt idx="60">
                  <c:v>4.4103977349691847E-2</c:v>
                </c:pt>
                <c:pt idx="61">
                  <c:v>6.0395390301948959E-2</c:v>
                </c:pt>
                <c:pt idx="62">
                  <c:v>8.3600652446349955E-2</c:v>
                </c:pt>
                <c:pt idx="63">
                  <c:v>5.6691445868925383E-2</c:v>
                </c:pt>
                <c:pt idx="64">
                  <c:v>7.1112394012449842E-2</c:v>
                </c:pt>
                <c:pt idx="65">
                  <c:v>0.12609748475871507</c:v>
                </c:pt>
                <c:pt idx="66">
                  <c:v>0.14639611945610209</c:v>
                </c:pt>
                <c:pt idx="67">
                  <c:v>0.13477900917163876</c:v>
                </c:pt>
                <c:pt idx="68">
                  <c:v>8.7777544196117496E-2</c:v>
                </c:pt>
                <c:pt idx="69">
                  <c:v>6.694420337518836E-2</c:v>
                </c:pt>
                <c:pt idx="70">
                  <c:v>7.4769259653283182E-2</c:v>
                </c:pt>
                <c:pt idx="71">
                  <c:v>0.10596346220765951</c:v>
                </c:pt>
                <c:pt idx="72">
                  <c:v>0.15404297039982717</c:v>
                </c:pt>
                <c:pt idx="73">
                  <c:v>0.13773111310665143</c:v>
                </c:pt>
                <c:pt idx="74">
                  <c:v>9.5676093387366157E-2</c:v>
                </c:pt>
                <c:pt idx="75">
                  <c:v>3.5275999688958004E-2</c:v>
                </c:pt>
                <c:pt idx="76">
                  <c:v>-2.4711149100736685E-2</c:v>
                </c:pt>
                <c:pt idx="77">
                  <c:v>-2.0008508323261509E-2</c:v>
                </c:pt>
                <c:pt idx="78">
                  <c:v>1.4712294673894899E-2</c:v>
                </c:pt>
                <c:pt idx="79">
                  <c:v>4.5478939215730652E-2</c:v>
                </c:pt>
                <c:pt idx="80">
                  <c:v>6.480344821422146E-2</c:v>
                </c:pt>
                <c:pt idx="81">
                  <c:v>6.8243950213739524E-2</c:v>
                </c:pt>
                <c:pt idx="82">
                  <c:v>4.3791921954303481E-2</c:v>
                </c:pt>
                <c:pt idx="83">
                  <c:v>3.788851213289357E-2</c:v>
                </c:pt>
                <c:pt idx="84">
                  <c:v>4.1912393588824592E-2</c:v>
                </c:pt>
                <c:pt idx="85">
                  <c:v>1.3452965687114959E-2</c:v>
                </c:pt>
                <c:pt idx="86">
                  <c:v>1.8579743298118068E-2</c:v>
                </c:pt>
                <c:pt idx="87">
                  <c:v>3.5999592070187214E-2</c:v>
                </c:pt>
                <c:pt idx="88">
                  <c:v>6.2746176919797447E-2</c:v>
                </c:pt>
                <c:pt idx="89">
                  <c:v>9.1098832342226821E-2</c:v>
                </c:pt>
                <c:pt idx="90">
                  <c:v>7.9655574266358942E-2</c:v>
                </c:pt>
                <c:pt idx="91">
                  <c:v>7.0932264642884713E-2</c:v>
                </c:pt>
                <c:pt idx="92">
                  <c:v>3.4050070718529835E-2</c:v>
                </c:pt>
                <c:pt idx="93">
                  <c:v>-4.080712936527886E-2</c:v>
                </c:pt>
                <c:pt idx="94">
                  <c:v>-5.8017195056942361E-2</c:v>
                </c:pt>
                <c:pt idx="95">
                  <c:v>-3.7649717206545419E-2</c:v>
                </c:pt>
                <c:pt idx="96">
                  <c:v>-3.4320862489434001E-2</c:v>
                </c:pt>
                <c:pt idx="97">
                  <c:v>4.2108496207700963E-2</c:v>
                </c:pt>
                <c:pt idx="98">
                  <c:v>0.13198044815697352</c:v>
                </c:pt>
                <c:pt idx="99">
                  <c:v>0.12724037764705876</c:v>
                </c:pt>
                <c:pt idx="100">
                  <c:v>8.9941916986485237E-2</c:v>
                </c:pt>
                <c:pt idx="101">
                  <c:v>1.2331365233304803E-2</c:v>
                </c:pt>
                <c:pt idx="102">
                  <c:v>-0.10037935186812774</c:v>
                </c:pt>
                <c:pt idx="103">
                  <c:v>-0.17287553868337646</c:v>
                </c:pt>
                <c:pt idx="104">
                  <c:v>-0.18407641239841455</c:v>
                </c:pt>
                <c:pt idx="105">
                  <c:v>-0.15276595545943228</c:v>
                </c:pt>
                <c:pt idx="106">
                  <c:v>-0.16976628078386025</c:v>
                </c:pt>
                <c:pt idx="107">
                  <c:v>-0.22988963568696108</c:v>
                </c:pt>
                <c:pt idx="108">
                  <c:v>-0.25531425416801956</c:v>
                </c:pt>
                <c:pt idx="109">
                  <c:v>-0.28477943598800348</c:v>
                </c:pt>
                <c:pt idx="110">
                  <c:v>-0.23692638777193464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PropertyType!$AH$11:$AH$121</c:f>
              <c:numCache>
                <c:formatCode>0%</c:formatCode>
                <c:ptCount val="111"/>
                <c:pt idx="0">
                  <c:v>6.5088827595844778E-2</c:v>
                </c:pt>
                <c:pt idx="1">
                  <c:v>6.8097493904688555E-2</c:v>
                </c:pt>
                <c:pt idx="2">
                  <c:v>6.7522687009638371E-2</c:v>
                </c:pt>
                <c:pt idx="3">
                  <c:v>8.7197786184639137E-2</c:v>
                </c:pt>
                <c:pt idx="4">
                  <c:v>0.10492971669947782</c:v>
                </c:pt>
                <c:pt idx="5">
                  <c:v>0.11752792137335533</c:v>
                </c:pt>
                <c:pt idx="6">
                  <c:v>9.823798373766679E-2</c:v>
                </c:pt>
                <c:pt idx="7">
                  <c:v>4.0911700720998923E-2</c:v>
                </c:pt>
                <c:pt idx="8">
                  <c:v>3.1959039939834843E-2</c:v>
                </c:pt>
                <c:pt idx="9">
                  <c:v>6.8467291162547017E-2</c:v>
                </c:pt>
                <c:pt idx="10">
                  <c:v>9.6178436996535055E-2</c:v>
                </c:pt>
                <c:pt idx="11">
                  <c:v>0.11359716604008296</c:v>
                </c:pt>
                <c:pt idx="12">
                  <c:v>9.0191354030826121E-2</c:v>
                </c:pt>
                <c:pt idx="13">
                  <c:v>7.6145789388482044E-2</c:v>
                </c:pt>
                <c:pt idx="14">
                  <c:v>9.6295616435769116E-2</c:v>
                </c:pt>
                <c:pt idx="15">
                  <c:v>9.2937032115600005E-2</c:v>
                </c:pt>
                <c:pt idx="16">
                  <c:v>8.642235237748408E-2</c:v>
                </c:pt>
                <c:pt idx="17">
                  <c:v>7.2327950456674284E-2</c:v>
                </c:pt>
                <c:pt idx="18">
                  <c:v>3.7360382112814339E-2</c:v>
                </c:pt>
                <c:pt idx="19">
                  <c:v>1.0403294596800006E-2</c:v>
                </c:pt>
                <c:pt idx="20">
                  <c:v>-1.5295014012461916E-4</c:v>
                </c:pt>
                <c:pt idx="21">
                  <c:v>-1.2507668400765115E-2</c:v>
                </c:pt>
                <c:pt idx="22">
                  <c:v>-1.7327967199240124E-2</c:v>
                </c:pt>
                <c:pt idx="23">
                  <c:v>1.8019285676909247E-2</c:v>
                </c:pt>
                <c:pt idx="24">
                  <c:v>6.2748925909047459E-2</c:v>
                </c:pt>
                <c:pt idx="25">
                  <c:v>8.5522003505546396E-2</c:v>
                </c:pt>
                <c:pt idx="26">
                  <c:v>9.1448074436865756E-2</c:v>
                </c:pt>
                <c:pt idx="27">
                  <c:v>8.2101970232094867E-2</c:v>
                </c:pt>
                <c:pt idx="28">
                  <c:v>8.0183529543806698E-2</c:v>
                </c:pt>
                <c:pt idx="29">
                  <c:v>9.3389307621471351E-2</c:v>
                </c:pt>
                <c:pt idx="30">
                  <c:v>0.11788476464513931</c:v>
                </c:pt>
                <c:pt idx="31">
                  <c:v>0.13283217435621575</c:v>
                </c:pt>
                <c:pt idx="32">
                  <c:v>0.1393881825417782</c:v>
                </c:pt>
                <c:pt idx="33">
                  <c:v>0.14347525162641239</c:v>
                </c:pt>
                <c:pt idx="34">
                  <c:v>0.13378703872872566</c:v>
                </c:pt>
                <c:pt idx="35">
                  <c:v>0.14343195137533216</c:v>
                </c:pt>
                <c:pt idx="36">
                  <c:v>0.15298163178593871</c:v>
                </c:pt>
                <c:pt idx="37">
                  <c:v>0.13688615241304825</c:v>
                </c:pt>
                <c:pt idx="38">
                  <c:v>0.12260938427246759</c:v>
                </c:pt>
                <c:pt idx="39">
                  <c:v>0.10271178187948693</c:v>
                </c:pt>
                <c:pt idx="40">
                  <c:v>9.51231702144677E-2</c:v>
                </c:pt>
                <c:pt idx="41">
                  <c:v>0.10666405467229412</c:v>
                </c:pt>
                <c:pt idx="42">
                  <c:v>8.9738295127669065E-2</c:v>
                </c:pt>
                <c:pt idx="43">
                  <c:v>5.8186894176823101E-2</c:v>
                </c:pt>
                <c:pt idx="44">
                  <c:v>2.6491424929669494E-2</c:v>
                </c:pt>
                <c:pt idx="45">
                  <c:v>-1.7762396332064445E-2</c:v>
                </c:pt>
                <c:pt idx="46">
                  <c:v>-4.27323246958492E-2</c:v>
                </c:pt>
                <c:pt idx="47">
                  <c:v>-4.8877160374507733E-2</c:v>
                </c:pt>
                <c:pt idx="48">
                  <c:v>-0.10992522778599523</c:v>
                </c:pt>
                <c:pt idx="49">
                  <c:v>-0.1952146989618776</c:v>
                </c:pt>
                <c:pt idx="50">
                  <c:v>-0.22788379722662055</c:v>
                </c:pt>
                <c:pt idx="51">
                  <c:v>-0.23143936688300637</c:v>
                </c:pt>
                <c:pt idx="52">
                  <c:v>-0.19892671940677897</c:v>
                </c:pt>
                <c:pt idx="53">
                  <c:v>-0.10675786294024037</c:v>
                </c:pt>
                <c:pt idx="54">
                  <c:v>-4.0007705089196266E-2</c:v>
                </c:pt>
                <c:pt idx="55">
                  <c:v>-2.671612031130588E-2</c:v>
                </c:pt>
                <c:pt idx="56">
                  <c:v>3.1762890970843394E-4</c:v>
                </c:pt>
                <c:pt idx="57">
                  <c:v>1.6649292482856293E-2</c:v>
                </c:pt>
                <c:pt idx="58">
                  <c:v>2.869652441749726E-2</c:v>
                </c:pt>
                <c:pt idx="59">
                  <c:v>3.845547991688214E-2</c:v>
                </c:pt>
                <c:pt idx="60">
                  <c:v>3.4458870128832642E-2</c:v>
                </c:pt>
                <c:pt idx="61">
                  <c:v>4.7057241228136482E-2</c:v>
                </c:pt>
                <c:pt idx="62">
                  <c:v>4.6401304881989569E-2</c:v>
                </c:pt>
                <c:pt idx="63">
                  <c:v>4.1270317313337967E-2</c:v>
                </c:pt>
                <c:pt idx="64">
                  <c:v>5.0762790905064747E-2</c:v>
                </c:pt>
                <c:pt idx="65">
                  <c:v>4.7944554233529724E-2</c:v>
                </c:pt>
                <c:pt idx="66">
                  <c:v>5.8866660000235216E-2</c:v>
                </c:pt>
                <c:pt idx="67">
                  <c:v>9.6577177171499162E-2</c:v>
                </c:pt>
                <c:pt idx="68">
                  <c:v>0.12198096550938642</c:v>
                </c:pt>
                <c:pt idx="69">
                  <c:v>0.11663470766747275</c:v>
                </c:pt>
                <c:pt idx="70">
                  <c:v>0.11089681488252801</c:v>
                </c:pt>
                <c:pt idx="71">
                  <c:v>0.11704548168997331</c:v>
                </c:pt>
                <c:pt idx="72">
                  <c:v>0.10735233537082567</c:v>
                </c:pt>
                <c:pt idx="73">
                  <c:v>0.10451567488331248</c:v>
                </c:pt>
                <c:pt idx="74">
                  <c:v>9.1241487667817589E-2</c:v>
                </c:pt>
                <c:pt idx="75">
                  <c:v>6.4248878167479262E-2</c:v>
                </c:pt>
                <c:pt idx="76">
                  <c:v>6.828751759671281E-2</c:v>
                </c:pt>
                <c:pt idx="77">
                  <c:v>8.0224787425953403E-2</c:v>
                </c:pt>
                <c:pt idx="78">
                  <c:v>8.3696942103055338E-2</c:v>
                </c:pt>
                <c:pt idx="79">
                  <c:v>8.6909952317192785E-2</c:v>
                </c:pt>
                <c:pt idx="80">
                  <c:v>9.932273078123699E-2</c:v>
                </c:pt>
                <c:pt idx="81">
                  <c:v>0.10508719732061578</c:v>
                </c:pt>
                <c:pt idx="82">
                  <c:v>9.9012829392861379E-2</c:v>
                </c:pt>
                <c:pt idx="83">
                  <c:v>0.10688406590093913</c:v>
                </c:pt>
                <c:pt idx="84">
                  <c:v>0.11070382455435812</c:v>
                </c:pt>
                <c:pt idx="85">
                  <c:v>0.10421572902268617</c:v>
                </c:pt>
                <c:pt idx="86">
                  <c:v>9.8593314513071295E-2</c:v>
                </c:pt>
                <c:pt idx="87">
                  <c:v>7.4925738934324748E-2</c:v>
                </c:pt>
                <c:pt idx="88">
                  <c:v>5.1568927306761658E-2</c:v>
                </c:pt>
                <c:pt idx="89">
                  <c:v>6.2899182903134898E-2</c:v>
                </c:pt>
                <c:pt idx="90">
                  <c:v>8.8449134650512518E-2</c:v>
                </c:pt>
                <c:pt idx="91">
                  <c:v>0.11890017023917099</c:v>
                </c:pt>
                <c:pt idx="92">
                  <c:v>0.12339082351208597</c:v>
                </c:pt>
                <c:pt idx="93">
                  <c:v>0.10129180902652979</c:v>
                </c:pt>
                <c:pt idx="94">
                  <c:v>0.11976151334645224</c:v>
                </c:pt>
                <c:pt idx="95">
                  <c:v>0.13951308011791186</c:v>
                </c:pt>
                <c:pt idx="96">
                  <c:v>0.13281020285904432</c:v>
                </c:pt>
                <c:pt idx="97">
                  <c:v>0.16015759958329734</c:v>
                </c:pt>
                <c:pt idx="98">
                  <c:v>0.21183418131460385</c:v>
                </c:pt>
                <c:pt idx="99">
                  <c:v>0.23199917146596771</c:v>
                </c:pt>
                <c:pt idx="100">
                  <c:v>0.28522754794469884</c:v>
                </c:pt>
                <c:pt idx="101">
                  <c:v>0.33686182199292425</c:v>
                </c:pt>
                <c:pt idx="102">
                  <c:v>0.25112129943924444</c:v>
                </c:pt>
                <c:pt idx="103">
                  <c:v>0.14817771211299613</c:v>
                </c:pt>
                <c:pt idx="104">
                  <c:v>5.6476945424677405E-2</c:v>
                </c:pt>
                <c:pt idx="105">
                  <c:v>-2.9586480547443728E-2</c:v>
                </c:pt>
                <c:pt idx="106">
                  <c:v>-4.8108891018246003E-2</c:v>
                </c:pt>
                <c:pt idx="107">
                  <c:v>-2.5550370712188242E-2</c:v>
                </c:pt>
                <c:pt idx="108">
                  <c:v>-2.7594962056358696E-3</c:v>
                </c:pt>
                <c:pt idx="109">
                  <c:v>8.4753355931375118E-3</c:v>
                </c:pt>
                <c:pt idx="110">
                  <c:v>2.672330362282116E-2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PropertyType!$AI$11:$AI$121</c:f>
              <c:numCache>
                <c:formatCode>0%</c:formatCode>
                <c:ptCount val="111"/>
                <c:pt idx="0">
                  <c:v>4.9486047726161608E-3</c:v>
                </c:pt>
                <c:pt idx="1">
                  <c:v>0.14538787599657521</c:v>
                </c:pt>
                <c:pt idx="2">
                  <c:v>0.25650939743540646</c:v>
                </c:pt>
                <c:pt idx="3">
                  <c:v>0.20205388823083492</c:v>
                </c:pt>
                <c:pt idx="4">
                  <c:v>7.2204851549595217E-2</c:v>
                </c:pt>
                <c:pt idx="5">
                  <c:v>5.4690686631890584E-2</c:v>
                </c:pt>
                <c:pt idx="6">
                  <c:v>7.2158634231560326E-2</c:v>
                </c:pt>
                <c:pt idx="7">
                  <c:v>9.0538844398491358E-2</c:v>
                </c:pt>
                <c:pt idx="8">
                  <c:v>0.10666840191190152</c:v>
                </c:pt>
                <c:pt idx="9">
                  <c:v>5.7374446237203447E-2</c:v>
                </c:pt>
                <c:pt idx="10">
                  <c:v>2.3809809117905978E-2</c:v>
                </c:pt>
                <c:pt idx="11">
                  <c:v>2.3936486057303474E-2</c:v>
                </c:pt>
                <c:pt idx="12">
                  <c:v>1.5564532946878096E-2</c:v>
                </c:pt>
                <c:pt idx="13">
                  <c:v>2.4502624528035755E-2</c:v>
                </c:pt>
                <c:pt idx="14">
                  <c:v>4.651919055807352E-2</c:v>
                </c:pt>
                <c:pt idx="15">
                  <c:v>5.5800401107382269E-2</c:v>
                </c:pt>
                <c:pt idx="16">
                  <c:v>5.6661337030570191E-2</c:v>
                </c:pt>
                <c:pt idx="17">
                  <c:v>7.1681916994595474E-2</c:v>
                </c:pt>
                <c:pt idx="18">
                  <c:v>6.5986499241557972E-2</c:v>
                </c:pt>
                <c:pt idx="19">
                  <c:v>3.4222565782280112E-2</c:v>
                </c:pt>
                <c:pt idx="20">
                  <c:v>3.0405242285103551E-2</c:v>
                </c:pt>
                <c:pt idx="21">
                  <c:v>2.8467967024067287E-2</c:v>
                </c:pt>
                <c:pt idx="22">
                  <c:v>4.9857123320517616E-2</c:v>
                </c:pt>
                <c:pt idx="23">
                  <c:v>0.10538020522349867</c:v>
                </c:pt>
                <c:pt idx="24">
                  <c:v>0.1310446576087132</c:v>
                </c:pt>
                <c:pt idx="25">
                  <c:v>0.15198974296388679</c:v>
                </c:pt>
                <c:pt idx="26">
                  <c:v>0.14694299033244751</c:v>
                </c:pt>
                <c:pt idx="27">
                  <c:v>0.12059728355740162</c:v>
                </c:pt>
                <c:pt idx="28">
                  <c:v>0.14207540000509122</c:v>
                </c:pt>
                <c:pt idx="29">
                  <c:v>0.16704861070287347</c:v>
                </c:pt>
                <c:pt idx="30">
                  <c:v>0.18065805457583362</c:v>
                </c:pt>
                <c:pt idx="31">
                  <c:v>0.18135709083359175</c:v>
                </c:pt>
                <c:pt idx="32">
                  <c:v>0.15499717367243115</c:v>
                </c:pt>
                <c:pt idx="33">
                  <c:v>0.14590505667804843</c:v>
                </c:pt>
                <c:pt idx="34">
                  <c:v>0.14179933525428168</c:v>
                </c:pt>
                <c:pt idx="35">
                  <c:v>0.13768754483201273</c:v>
                </c:pt>
                <c:pt idx="36">
                  <c:v>0.12399001183842873</c:v>
                </c:pt>
                <c:pt idx="37">
                  <c:v>7.7479167710402752E-2</c:v>
                </c:pt>
                <c:pt idx="38">
                  <c:v>4.0681239265645264E-2</c:v>
                </c:pt>
                <c:pt idx="39">
                  <c:v>2.8286095319584703E-2</c:v>
                </c:pt>
                <c:pt idx="40">
                  <c:v>2.9605072123600307E-2</c:v>
                </c:pt>
                <c:pt idx="41">
                  <c:v>4.5652188410511219E-2</c:v>
                </c:pt>
                <c:pt idx="42">
                  <c:v>6.401391150694713E-2</c:v>
                </c:pt>
                <c:pt idx="43">
                  <c:v>5.0626508898848899E-2</c:v>
                </c:pt>
                <c:pt idx="44">
                  <c:v>1.0216925084308492E-2</c:v>
                </c:pt>
                <c:pt idx="45">
                  <c:v>-3.2644432841656301E-2</c:v>
                </c:pt>
                <c:pt idx="46">
                  <c:v>-0.1003842012006072</c:v>
                </c:pt>
                <c:pt idx="47">
                  <c:v>-0.15455226351183282</c:v>
                </c:pt>
                <c:pt idx="48">
                  <c:v>-0.18186608994152942</c:v>
                </c:pt>
                <c:pt idx="49">
                  <c:v>-0.21478715976537976</c:v>
                </c:pt>
                <c:pt idx="50">
                  <c:v>-0.2158983319087332</c:v>
                </c:pt>
                <c:pt idx="51">
                  <c:v>-0.1830014255155562</c:v>
                </c:pt>
                <c:pt idx="52">
                  <c:v>-0.12738279405398167</c:v>
                </c:pt>
                <c:pt idx="53">
                  <c:v>-6.2720640189223742E-2</c:v>
                </c:pt>
                <c:pt idx="54">
                  <c:v>-1.9537927116589859E-2</c:v>
                </c:pt>
                <c:pt idx="55">
                  <c:v>1.6640941304031376E-2</c:v>
                </c:pt>
                <c:pt idx="56">
                  <c:v>3.6183575761334019E-2</c:v>
                </c:pt>
                <c:pt idx="57">
                  <c:v>4.279466140408239E-2</c:v>
                </c:pt>
                <c:pt idx="58">
                  <c:v>5.1971962072753675E-2</c:v>
                </c:pt>
                <c:pt idx="59">
                  <c:v>5.5459427029512343E-2</c:v>
                </c:pt>
                <c:pt idx="60">
                  <c:v>4.8430567994095064E-2</c:v>
                </c:pt>
                <c:pt idx="61">
                  <c:v>4.15601565069601E-2</c:v>
                </c:pt>
                <c:pt idx="62">
                  <c:v>4.6238832517382367E-2</c:v>
                </c:pt>
                <c:pt idx="63">
                  <c:v>3.3389127276424402E-2</c:v>
                </c:pt>
                <c:pt idx="64">
                  <c:v>3.6846397476467896E-2</c:v>
                </c:pt>
                <c:pt idx="65">
                  <c:v>7.5400377963568799E-2</c:v>
                </c:pt>
                <c:pt idx="66">
                  <c:v>9.1851780163490382E-2</c:v>
                </c:pt>
                <c:pt idx="67">
                  <c:v>0.11128445432420597</c:v>
                </c:pt>
                <c:pt idx="68">
                  <c:v>0.10933807499286963</c:v>
                </c:pt>
                <c:pt idx="69">
                  <c:v>7.2892642648573647E-2</c:v>
                </c:pt>
                <c:pt idx="70">
                  <c:v>6.2946431133349856E-2</c:v>
                </c:pt>
                <c:pt idx="71">
                  <c:v>6.5656648333080048E-2</c:v>
                </c:pt>
                <c:pt idx="72">
                  <c:v>7.8838255182346995E-2</c:v>
                </c:pt>
                <c:pt idx="73">
                  <c:v>8.7630738823239351E-2</c:v>
                </c:pt>
                <c:pt idx="74">
                  <c:v>7.9378551471231962E-2</c:v>
                </c:pt>
                <c:pt idx="75">
                  <c:v>6.4133566629613892E-2</c:v>
                </c:pt>
                <c:pt idx="76">
                  <c:v>3.4556994497643378E-2</c:v>
                </c:pt>
                <c:pt idx="77">
                  <c:v>2.3485531191557163E-2</c:v>
                </c:pt>
                <c:pt idx="78">
                  <c:v>4.0312054494949567E-2</c:v>
                </c:pt>
                <c:pt idx="79">
                  <c:v>5.8586951662292774E-2</c:v>
                </c:pt>
                <c:pt idx="80">
                  <c:v>5.4725855328681794E-2</c:v>
                </c:pt>
                <c:pt idx="81">
                  <c:v>3.4939778492709683E-2</c:v>
                </c:pt>
                <c:pt idx="82">
                  <c:v>1.0888073214599725E-2</c:v>
                </c:pt>
                <c:pt idx="83">
                  <c:v>-6.8875472924380121E-3</c:v>
                </c:pt>
                <c:pt idx="84">
                  <c:v>5.7418425530795236E-3</c:v>
                </c:pt>
                <c:pt idx="85">
                  <c:v>2.2133443600046876E-2</c:v>
                </c:pt>
                <c:pt idx="86">
                  <c:v>9.7587702267984966E-3</c:v>
                </c:pt>
                <c:pt idx="87">
                  <c:v>-1.3076186425688086E-2</c:v>
                </c:pt>
                <c:pt idx="88">
                  <c:v>-1.8820061230652829E-2</c:v>
                </c:pt>
                <c:pt idx="89">
                  <c:v>-1.2056633002790029E-2</c:v>
                </c:pt>
                <c:pt idx="90">
                  <c:v>1.8458352416346191E-3</c:v>
                </c:pt>
                <c:pt idx="91">
                  <c:v>1.887950071548139E-2</c:v>
                </c:pt>
                <c:pt idx="92">
                  <c:v>1.4824058203738888E-2</c:v>
                </c:pt>
                <c:pt idx="93">
                  <c:v>-2.7708048499973659E-3</c:v>
                </c:pt>
                <c:pt idx="94">
                  <c:v>2.4545173744414672E-3</c:v>
                </c:pt>
                <c:pt idx="95">
                  <c:v>1.712652469908571E-2</c:v>
                </c:pt>
                <c:pt idx="96">
                  <c:v>4.0207537771459911E-2</c:v>
                </c:pt>
                <c:pt idx="97">
                  <c:v>9.073509962749271E-2</c:v>
                </c:pt>
                <c:pt idx="98">
                  <c:v>0.11752704794111302</c:v>
                </c:pt>
                <c:pt idx="99">
                  <c:v>0.12285166960182181</c:v>
                </c:pt>
                <c:pt idx="100">
                  <c:v>0.11647057199674182</c:v>
                </c:pt>
                <c:pt idx="101">
                  <c:v>7.8225683415678704E-2</c:v>
                </c:pt>
                <c:pt idx="102">
                  <c:v>4.7449140508276866E-2</c:v>
                </c:pt>
                <c:pt idx="103">
                  <c:v>1.9970221051920811E-2</c:v>
                </c:pt>
                <c:pt idx="104">
                  <c:v>-1.1933281620062353E-2</c:v>
                </c:pt>
                <c:pt idx="105">
                  <c:v>-1.4488911107950586E-2</c:v>
                </c:pt>
                <c:pt idx="106">
                  <c:v>-1.2608860621734719E-2</c:v>
                </c:pt>
                <c:pt idx="107">
                  <c:v>-1.8566373959195692E-3</c:v>
                </c:pt>
                <c:pt idx="108">
                  <c:v>8.8958348713084057E-3</c:v>
                </c:pt>
                <c:pt idx="109">
                  <c:v>-1.0715475991593948E-2</c:v>
                </c:pt>
                <c:pt idx="110">
                  <c:v>5.9038713073311655E-4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PropertyType!$AJ$11:$AJ$121</c:f>
              <c:numCache>
                <c:formatCode>0%</c:formatCode>
                <c:ptCount val="111"/>
                <c:pt idx="0">
                  <c:v>4.7253258924486063E-2</c:v>
                </c:pt>
                <c:pt idx="1">
                  <c:v>8.9069885025310214E-2</c:v>
                </c:pt>
                <c:pt idx="2">
                  <c:v>9.8431174437748625E-2</c:v>
                </c:pt>
                <c:pt idx="3">
                  <c:v>0.12804220054165794</c:v>
                </c:pt>
                <c:pt idx="4">
                  <c:v>0.13318027260740339</c:v>
                </c:pt>
                <c:pt idx="5">
                  <c:v>0.11291689019276019</c:v>
                </c:pt>
                <c:pt idx="6">
                  <c:v>0.10998072857582564</c:v>
                </c:pt>
                <c:pt idx="7">
                  <c:v>7.675003957301163E-2</c:v>
                </c:pt>
                <c:pt idx="8">
                  <c:v>3.1721242755217371E-2</c:v>
                </c:pt>
                <c:pt idx="9">
                  <c:v>6.0352067312015034E-2</c:v>
                </c:pt>
                <c:pt idx="10">
                  <c:v>0.11329123568850963</c:v>
                </c:pt>
                <c:pt idx="11">
                  <c:v>0.13684843718252471</c:v>
                </c:pt>
                <c:pt idx="12">
                  <c:v>0.15249917090791887</c:v>
                </c:pt>
                <c:pt idx="13">
                  <c:v>0.11433987991990446</c:v>
                </c:pt>
                <c:pt idx="14">
                  <c:v>6.2119384213877415E-2</c:v>
                </c:pt>
                <c:pt idx="15">
                  <c:v>5.9310141278797524E-2</c:v>
                </c:pt>
                <c:pt idx="16">
                  <c:v>7.8367103805089933E-2</c:v>
                </c:pt>
                <c:pt idx="17">
                  <c:v>9.0659403786959247E-2</c:v>
                </c:pt>
                <c:pt idx="18">
                  <c:v>7.5250909658968634E-2</c:v>
                </c:pt>
                <c:pt idx="19">
                  <c:v>6.4047342066779978E-2</c:v>
                </c:pt>
                <c:pt idx="20">
                  <c:v>7.5171334972129022E-2</c:v>
                </c:pt>
                <c:pt idx="21">
                  <c:v>7.241069117086929E-2</c:v>
                </c:pt>
                <c:pt idx="22">
                  <c:v>7.0622000253449002E-2</c:v>
                </c:pt>
                <c:pt idx="23">
                  <c:v>8.4856565739124257E-2</c:v>
                </c:pt>
                <c:pt idx="24">
                  <c:v>8.7977658992909991E-2</c:v>
                </c:pt>
                <c:pt idx="25">
                  <c:v>9.3339800606089707E-2</c:v>
                </c:pt>
                <c:pt idx="26">
                  <c:v>9.7442513536543318E-2</c:v>
                </c:pt>
                <c:pt idx="27">
                  <c:v>7.4850093805154172E-2</c:v>
                </c:pt>
                <c:pt idx="28">
                  <c:v>5.736228983139835E-2</c:v>
                </c:pt>
                <c:pt idx="29">
                  <c:v>7.585699090612974E-2</c:v>
                </c:pt>
                <c:pt idx="30">
                  <c:v>0.11082295368380524</c:v>
                </c:pt>
                <c:pt idx="31">
                  <c:v>0.1381082269126388</c:v>
                </c:pt>
                <c:pt idx="32">
                  <c:v>0.15265251132239199</c:v>
                </c:pt>
                <c:pt idx="33">
                  <c:v>0.15897801709000081</c:v>
                </c:pt>
                <c:pt idx="34">
                  <c:v>0.17420441013285215</c:v>
                </c:pt>
                <c:pt idx="35">
                  <c:v>0.18213454645164084</c:v>
                </c:pt>
                <c:pt idx="36">
                  <c:v>0.1502485444250925</c:v>
                </c:pt>
                <c:pt idx="37">
                  <c:v>8.4784733552963676E-2</c:v>
                </c:pt>
                <c:pt idx="38">
                  <c:v>5.1146207792330811E-2</c:v>
                </c:pt>
                <c:pt idx="39">
                  <c:v>6.1657053546011475E-2</c:v>
                </c:pt>
                <c:pt idx="40">
                  <c:v>5.8522049868329651E-2</c:v>
                </c:pt>
                <c:pt idx="41">
                  <c:v>4.857562610252053E-2</c:v>
                </c:pt>
                <c:pt idx="42">
                  <c:v>5.8599422783525146E-3</c:v>
                </c:pt>
                <c:pt idx="43">
                  <c:v>-5.6055317567465179E-2</c:v>
                </c:pt>
                <c:pt idx="44">
                  <c:v>-7.5648101233788623E-2</c:v>
                </c:pt>
                <c:pt idx="45">
                  <c:v>-7.642169471596727E-2</c:v>
                </c:pt>
                <c:pt idx="46">
                  <c:v>-8.9330921636130989E-2</c:v>
                </c:pt>
                <c:pt idx="47">
                  <c:v>-0.12566910099150208</c:v>
                </c:pt>
                <c:pt idx="48">
                  <c:v>-0.17027038670709704</c:v>
                </c:pt>
                <c:pt idx="49">
                  <c:v>-0.20683472704019679</c:v>
                </c:pt>
                <c:pt idx="50">
                  <c:v>-0.21412783454197548</c:v>
                </c:pt>
                <c:pt idx="51">
                  <c:v>-0.18210271766519459</c:v>
                </c:pt>
                <c:pt idx="52">
                  <c:v>-0.11282551849589817</c:v>
                </c:pt>
                <c:pt idx="53">
                  <c:v>5.8220337815839684E-4</c:v>
                </c:pt>
                <c:pt idx="54">
                  <c:v>0.11567473304521747</c:v>
                </c:pt>
                <c:pt idx="55">
                  <c:v>0.17399757276553496</c:v>
                </c:pt>
                <c:pt idx="56">
                  <c:v>0.17358490185250219</c:v>
                </c:pt>
                <c:pt idx="57">
                  <c:v>0.13596155001827692</c:v>
                </c:pt>
                <c:pt idx="58">
                  <c:v>0.10237717744215979</c:v>
                </c:pt>
                <c:pt idx="59">
                  <c:v>8.6251221396297151E-2</c:v>
                </c:pt>
                <c:pt idx="60">
                  <c:v>6.9093484123610827E-2</c:v>
                </c:pt>
                <c:pt idx="61">
                  <c:v>6.9046601806572072E-2</c:v>
                </c:pt>
                <c:pt idx="62">
                  <c:v>7.0502406782312343E-2</c:v>
                </c:pt>
                <c:pt idx="63">
                  <c:v>7.4567954957743154E-2</c:v>
                </c:pt>
                <c:pt idx="64">
                  <c:v>0.10553761357996549</c:v>
                </c:pt>
                <c:pt idx="65">
                  <c:v>0.10484919561651407</c:v>
                </c:pt>
                <c:pt idx="66">
                  <c:v>8.5419648035618412E-2</c:v>
                </c:pt>
                <c:pt idx="67">
                  <c:v>9.121293994197277E-2</c:v>
                </c:pt>
                <c:pt idx="68">
                  <c:v>6.2158380894430598E-2</c:v>
                </c:pt>
                <c:pt idx="69">
                  <c:v>4.0653498518782971E-2</c:v>
                </c:pt>
                <c:pt idx="70">
                  <c:v>7.5253351119131562E-2</c:v>
                </c:pt>
                <c:pt idx="71">
                  <c:v>9.5433433217637198E-2</c:v>
                </c:pt>
                <c:pt idx="72">
                  <c:v>0.13118978842950102</c:v>
                </c:pt>
                <c:pt idx="73">
                  <c:v>0.16578019013670109</c:v>
                </c:pt>
                <c:pt idx="74">
                  <c:v>0.12028675205637107</c:v>
                </c:pt>
                <c:pt idx="75">
                  <c:v>8.390512367207692E-2</c:v>
                </c:pt>
                <c:pt idx="76">
                  <c:v>8.4332463638074895E-2</c:v>
                </c:pt>
                <c:pt idx="77">
                  <c:v>8.0362784036390966E-2</c:v>
                </c:pt>
                <c:pt idx="78">
                  <c:v>8.4593121108756941E-2</c:v>
                </c:pt>
                <c:pt idx="79">
                  <c:v>7.9899037844012089E-2</c:v>
                </c:pt>
                <c:pt idx="80">
                  <c:v>6.1155973882021097E-2</c:v>
                </c:pt>
                <c:pt idx="81">
                  <c:v>5.5759007193686871E-2</c:v>
                </c:pt>
                <c:pt idx="82">
                  <c:v>6.0581366107706147E-2</c:v>
                </c:pt>
                <c:pt idx="83">
                  <c:v>7.2725796083303207E-2</c:v>
                </c:pt>
                <c:pt idx="84">
                  <c:v>8.4839595838278603E-2</c:v>
                </c:pt>
                <c:pt idx="85">
                  <c:v>8.3146268142846091E-2</c:v>
                </c:pt>
                <c:pt idx="86">
                  <c:v>7.3058755723390378E-2</c:v>
                </c:pt>
                <c:pt idx="87">
                  <c:v>5.9767812489895045E-2</c:v>
                </c:pt>
                <c:pt idx="88">
                  <c:v>6.0213685609268097E-2</c:v>
                </c:pt>
                <c:pt idx="89">
                  <c:v>6.6771119212077679E-2</c:v>
                </c:pt>
                <c:pt idx="90">
                  <c:v>6.9157827870604427E-2</c:v>
                </c:pt>
                <c:pt idx="91">
                  <c:v>8.0092954489233037E-2</c:v>
                </c:pt>
                <c:pt idx="92">
                  <c:v>7.5580121298588043E-2</c:v>
                </c:pt>
                <c:pt idx="93">
                  <c:v>7.2029907599563181E-2</c:v>
                </c:pt>
                <c:pt idx="94">
                  <c:v>8.2484974435539371E-2</c:v>
                </c:pt>
                <c:pt idx="95">
                  <c:v>8.0441784810917127E-2</c:v>
                </c:pt>
                <c:pt idx="96">
                  <c:v>0.1011347157284781</c:v>
                </c:pt>
                <c:pt idx="97">
                  <c:v>0.14723213179374373</c:v>
                </c:pt>
                <c:pt idx="98">
                  <c:v>0.19910492446580208</c:v>
                </c:pt>
                <c:pt idx="99">
                  <c:v>0.24464974796303163</c:v>
                </c:pt>
                <c:pt idx="100">
                  <c:v>0.2579689282718185</c:v>
                </c:pt>
                <c:pt idx="101">
                  <c:v>0.23444683256324694</c:v>
                </c:pt>
                <c:pt idx="102">
                  <c:v>0.13280263990065588</c:v>
                </c:pt>
                <c:pt idx="103">
                  <c:v>1.6146595568273803E-3</c:v>
                </c:pt>
                <c:pt idx="104">
                  <c:v>-0.10434010853605868</c:v>
                </c:pt>
                <c:pt idx="105">
                  <c:v>-0.17441919104066295</c:v>
                </c:pt>
                <c:pt idx="106">
                  <c:v>-0.17038830087421841</c:v>
                </c:pt>
                <c:pt idx="107">
                  <c:v>-0.13205670114802981</c:v>
                </c:pt>
                <c:pt idx="108">
                  <c:v>-0.11077722755051489</c:v>
                </c:pt>
                <c:pt idx="109">
                  <c:v>-9.3321622939474214E-2</c:v>
                </c:pt>
                <c:pt idx="110">
                  <c:v>-8.814094866020683E-2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26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PropertyType!$AA$11:$AA$121</c:f>
              <c:numCache>
                <c:formatCode>0%</c:formatCode>
                <c:ptCount val="111"/>
                <c:pt idx="0">
                  <c:v>0.12672324242616528</c:v>
                </c:pt>
                <c:pt idx="1">
                  <c:v>0.11918086427140739</c:v>
                </c:pt>
                <c:pt idx="2">
                  <c:v>0.13525776602868111</c:v>
                </c:pt>
                <c:pt idx="3">
                  <c:v>0.18225453269984415</c:v>
                </c:pt>
                <c:pt idx="4">
                  <c:v>0.18261821031258574</c:v>
                </c:pt>
                <c:pt idx="5">
                  <c:v>0.1279804397235984</c:v>
                </c:pt>
                <c:pt idx="6">
                  <c:v>7.581741065159342E-2</c:v>
                </c:pt>
                <c:pt idx="7">
                  <c:v>6.9660643849697834E-2</c:v>
                </c:pt>
                <c:pt idx="8">
                  <c:v>9.840740321255903E-2</c:v>
                </c:pt>
                <c:pt idx="9">
                  <c:v>0.13761509653343973</c:v>
                </c:pt>
                <c:pt idx="10">
                  <c:v>0.12812177153998028</c:v>
                </c:pt>
                <c:pt idx="11">
                  <c:v>9.2591781348508206E-2</c:v>
                </c:pt>
                <c:pt idx="12">
                  <c:v>8.967100842685416E-2</c:v>
                </c:pt>
                <c:pt idx="13">
                  <c:v>0.10601548656629989</c:v>
                </c:pt>
                <c:pt idx="14">
                  <c:v>0.11842319227145981</c:v>
                </c:pt>
                <c:pt idx="15">
                  <c:v>0.10639903465326417</c:v>
                </c:pt>
                <c:pt idx="16">
                  <c:v>7.5523238523954817E-2</c:v>
                </c:pt>
                <c:pt idx="17">
                  <c:v>3.8186196360588287E-2</c:v>
                </c:pt>
                <c:pt idx="18">
                  <c:v>1.9617236169121144E-2</c:v>
                </c:pt>
                <c:pt idx="19">
                  <c:v>2.5958992185729945E-2</c:v>
                </c:pt>
                <c:pt idx="20">
                  <c:v>3.3886262796188449E-2</c:v>
                </c:pt>
                <c:pt idx="21">
                  <c:v>3.71287440991388E-2</c:v>
                </c:pt>
                <c:pt idx="22">
                  <c:v>5.1165514319444494E-2</c:v>
                </c:pt>
                <c:pt idx="23">
                  <c:v>7.0158681690622116E-2</c:v>
                </c:pt>
                <c:pt idx="24">
                  <c:v>8.4460165726872427E-2</c:v>
                </c:pt>
                <c:pt idx="25">
                  <c:v>9.0822767946629579E-2</c:v>
                </c:pt>
                <c:pt idx="26">
                  <c:v>9.0519304437244763E-2</c:v>
                </c:pt>
                <c:pt idx="27">
                  <c:v>0.10025769167950793</c:v>
                </c:pt>
                <c:pt idx="28">
                  <c:v>0.1132135419596465</c:v>
                </c:pt>
                <c:pt idx="29">
                  <c:v>0.11947124770511119</c:v>
                </c:pt>
                <c:pt idx="30">
                  <c:v>0.13439692004125448</c:v>
                </c:pt>
                <c:pt idx="31">
                  <c:v>0.14961375831583612</c:v>
                </c:pt>
                <c:pt idx="32">
                  <c:v>0.15394228830823464</c:v>
                </c:pt>
                <c:pt idx="33">
                  <c:v>0.16345239352665653</c:v>
                </c:pt>
                <c:pt idx="34">
                  <c:v>0.16095373001202762</c:v>
                </c:pt>
                <c:pt idx="35">
                  <c:v>0.14333307166241327</c:v>
                </c:pt>
                <c:pt idx="36">
                  <c:v>0.12355097303265516</c:v>
                </c:pt>
                <c:pt idx="37">
                  <c:v>9.802990392580968E-2</c:v>
                </c:pt>
                <c:pt idx="38">
                  <c:v>6.4829054796425423E-2</c:v>
                </c:pt>
                <c:pt idx="39">
                  <c:v>3.8275906150316841E-2</c:v>
                </c:pt>
                <c:pt idx="40">
                  <c:v>3.8460483146495195E-2</c:v>
                </c:pt>
                <c:pt idx="41">
                  <c:v>5.6061397933714563E-2</c:v>
                </c:pt>
                <c:pt idx="42">
                  <c:v>4.3180054014545277E-2</c:v>
                </c:pt>
                <c:pt idx="43">
                  <c:v>8.3860101856076952E-3</c:v>
                </c:pt>
                <c:pt idx="44">
                  <c:v>-2.6950154010369265E-2</c:v>
                </c:pt>
                <c:pt idx="45">
                  <c:v>-7.1067215619339819E-2</c:v>
                </c:pt>
                <c:pt idx="46">
                  <c:v>-0.11012201176499359</c:v>
                </c:pt>
                <c:pt idx="47">
                  <c:v>-0.14427411318084638</c:v>
                </c:pt>
                <c:pt idx="48">
                  <c:v>-0.19847547080316197</c:v>
                </c:pt>
                <c:pt idx="49">
                  <c:v>-0.25230137854367451</c:v>
                </c:pt>
                <c:pt idx="50">
                  <c:v>-0.21864740593449816</c:v>
                </c:pt>
                <c:pt idx="51">
                  <c:v>-0.14078831645074319</c:v>
                </c:pt>
                <c:pt idx="52">
                  <c:v>-9.8052916064210072E-2</c:v>
                </c:pt>
                <c:pt idx="53">
                  <c:v>-6.9012589454106155E-2</c:v>
                </c:pt>
                <c:pt idx="54">
                  <c:v>-7.9633315901766699E-2</c:v>
                </c:pt>
                <c:pt idx="55">
                  <c:v>-0.10944070014990726</c:v>
                </c:pt>
                <c:pt idx="56">
                  <c:v>-9.7255456847214816E-2</c:v>
                </c:pt>
                <c:pt idx="57">
                  <c:v>-4.0972251064052889E-2</c:v>
                </c:pt>
                <c:pt idx="58">
                  <c:v>-6.8422802230060364E-3</c:v>
                </c:pt>
                <c:pt idx="59">
                  <c:v>-4.0891515962013791E-3</c:v>
                </c:pt>
                <c:pt idx="60">
                  <c:v>6.8647352023720742E-4</c:v>
                </c:pt>
                <c:pt idx="61">
                  <c:v>-1.0824619372101774E-2</c:v>
                </c:pt>
                <c:pt idx="62">
                  <c:v>2.0764237384585105E-3</c:v>
                </c:pt>
                <c:pt idx="63">
                  <c:v>4.326083482540799E-2</c:v>
                </c:pt>
                <c:pt idx="64">
                  <c:v>7.0006892290255918E-2</c:v>
                </c:pt>
                <c:pt idx="65">
                  <c:v>8.1804890876095326E-2</c:v>
                </c:pt>
                <c:pt idx="66">
                  <c:v>7.6942742248126805E-2</c:v>
                </c:pt>
                <c:pt idx="67">
                  <c:v>7.404053799382293E-2</c:v>
                </c:pt>
                <c:pt idx="68">
                  <c:v>9.2846468907367363E-2</c:v>
                </c:pt>
                <c:pt idx="69">
                  <c:v>0.12317413151953116</c:v>
                </c:pt>
                <c:pt idx="70">
                  <c:v>0.11813499000093786</c:v>
                </c:pt>
                <c:pt idx="71">
                  <c:v>9.882729004280133E-2</c:v>
                </c:pt>
                <c:pt idx="72">
                  <c:v>9.9846444819365887E-2</c:v>
                </c:pt>
                <c:pt idx="73">
                  <c:v>9.3561809524022932E-2</c:v>
                </c:pt>
                <c:pt idx="74">
                  <c:v>7.6835868641508487E-2</c:v>
                </c:pt>
                <c:pt idx="75">
                  <c:v>6.2871345841437387E-2</c:v>
                </c:pt>
                <c:pt idx="76">
                  <c:v>4.8321145556941447E-2</c:v>
                </c:pt>
                <c:pt idx="77">
                  <c:v>3.912471701419018E-2</c:v>
                </c:pt>
                <c:pt idx="78">
                  <c:v>6.7060756508581898E-2</c:v>
                </c:pt>
                <c:pt idx="79">
                  <c:v>0.10205145153773643</c:v>
                </c:pt>
                <c:pt idx="80">
                  <c:v>0.12102813409037938</c:v>
                </c:pt>
                <c:pt idx="81">
                  <c:v>0.13227884891710295</c:v>
                </c:pt>
                <c:pt idx="82">
                  <c:v>0.10141754585105689</c:v>
                </c:pt>
                <c:pt idx="83">
                  <c:v>6.9314651390607995E-2</c:v>
                </c:pt>
                <c:pt idx="84">
                  <c:v>6.2587436874201208E-2</c:v>
                </c:pt>
                <c:pt idx="85">
                  <c:v>6.0403478871090766E-2</c:v>
                </c:pt>
                <c:pt idx="86">
                  <c:v>6.9593523212853281E-2</c:v>
                </c:pt>
                <c:pt idx="87">
                  <c:v>7.447841805078359E-2</c:v>
                </c:pt>
                <c:pt idx="88">
                  <c:v>5.7159530832822103E-2</c:v>
                </c:pt>
                <c:pt idx="89">
                  <c:v>3.4553831394776413E-2</c:v>
                </c:pt>
                <c:pt idx="90">
                  <c:v>3.3670282393830187E-2</c:v>
                </c:pt>
                <c:pt idx="91">
                  <c:v>3.957981703680824E-2</c:v>
                </c:pt>
                <c:pt idx="92">
                  <c:v>2.7756956180509329E-2</c:v>
                </c:pt>
                <c:pt idx="93">
                  <c:v>5.9608880084860427E-3</c:v>
                </c:pt>
                <c:pt idx="94">
                  <c:v>2.2386673027920301E-2</c:v>
                </c:pt>
                <c:pt idx="95">
                  <c:v>5.2478780281712156E-2</c:v>
                </c:pt>
                <c:pt idx="96">
                  <c:v>6.063554753765299E-2</c:v>
                </c:pt>
                <c:pt idx="97">
                  <c:v>9.9847937806428977E-2</c:v>
                </c:pt>
                <c:pt idx="98">
                  <c:v>0.12559734996028671</c:v>
                </c:pt>
                <c:pt idx="99">
                  <c:v>0.11475644552345643</c:v>
                </c:pt>
                <c:pt idx="100">
                  <c:v>0.13096486837858845</c:v>
                </c:pt>
                <c:pt idx="101">
                  <c:v>0.15009112345907361</c:v>
                </c:pt>
                <c:pt idx="102">
                  <c:v>8.580297977767648E-2</c:v>
                </c:pt>
                <c:pt idx="103">
                  <c:v>1.4099713683448201E-2</c:v>
                </c:pt>
                <c:pt idx="104">
                  <c:v>-1.3184783680869283E-2</c:v>
                </c:pt>
                <c:pt idx="105">
                  <c:v>-3.3872051979404016E-2</c:v>
                </c:pt>
                <c:pt idx="106">
                  <c:v>-3.0349612200755383E-2</c:v>
                </c:pt>
                <c:pt idx="107">
                  <c:v>-2.0795319131779455E-2</c:v>
                </c:pt>
                <c:pt idx="108">
                  <c:v>-2.1881846844776343E-2</c:v>
                </c:pt>
                <c:pt idx="109">
                  <c:v>-4.2612625776705326E-2</c:v>
                </c:pt>
                <c:pt idx="110">
                  <c:v>-4.6090463468137721E-2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PropertyType!$AB$11:$AB$121</c:f>
              <c:numCache>
                <c:formatCode>0%</c:formatCode>
                <c:ptCount val="111"/>
                <c:pt idx="0">
                  <c:v>3.5022988820526013E-2</c:v>
                </c:pt>
                <c:pt idx="1">
                  <c:v>4.1189456118560175E-2</c:v>
                </c:pt>
                <c:pt idx="2">
                  <c:v>7.5388441876767631E-2</c:v>
                </c:pt>
                <c:pt idx="3">
                  <c:v>0.124082494194099</c:v>
                </c:pt>
                <c:pt idx="4">
                  <c:v>0.1283477524653529</c:v>
                </c:pt>
                <c:pt idx="5">
                  <c:v>8.8656555907728363E-2</c:v>
                </c:pt>
                <c:pt idx="6">
                  <c:v>5.3881356824643012E-2</c:v>
                </c:pt>
                <c:pt idx="7">
                  <c:v>6.1326857758246645E-2</c:v>
                </c:pt>
                <c:pt idx="8">
                  <c:v>9.3291158625176784E-2</c:v>
                </c:pt>
                <c:pt idx="9">
                  <c:v>0.10208662870536722</c:v>
                </c:pt>
                <c:pt idx="10">
                  <c:v>8.3528790178835299E-2</c:v>
                </c:pt>
                <c:pt idx="11">
                  <c:v>7.9352418671406522E-2</c:v>
                </c:pt>
                <c:pt idx="12">
                  <c:v>9.0099834221994302E-2</c:v>
                </c:pt>
                <c:pt idx="13">
                  <c:v>0.11733114832349045</c:v>
                </c:pt>
                <c:pt idx="14">
                  <c:v>0.12877878839469359</c:v>
                </c:pt>
                <c:pt idx="15">
                  <c:v>0.1009568029432284</c:v>
                </c:pt>
                <c:pt idx="16">
                  <c:v>7.3428481353630337E-2</c:v>
                </c:pt>
                <c:pt idx="17">
                  <c:v>4.9235868082442513E-2</c:v>
                </c:pt>
                <c:pt idx="18">
                  <c:v>3.0498557719998987E-2</c:v>
                </c:pt>
                <c:pt idx="19">
                  <c:v>2.5777663329350053E-2</c:v>
                </c:pt>
                <c:pt idx="20">
                  <c:v>2.3726413312729511E-2</c:v>
                </c:pt>
                <c:pt idx="21">
                  <c:v>4.1074740542548671E-2</c:v>
                </c:pt>
                <c:pt idx="22">
                  <c:v>7.9090825818574073E-2</c:v>
                </c:pt>
                <c:pt idx="23">
                  <c:v>9.154780842386967E-2</c:v>
                </c:pt>
                <c:pt idx="24">
                  <c:v>7.9207335269262158E-2</c:v>
                </c:pt>
                <c:pt idx="25">
                  <c:v>6.0855149157273969E-2</c:v>
                </c:pt>
                <c:pt idx="26">
                  <c:v>5.4138510215739233E-2</c:v>
                </c:pt>
                <c:pt idx="27">
                  <c:v>7.7634160179430367E-2</c:v>
                </c:pt>
                <c:pt idx="28">
                  <c:v>0.1311930680651574</c:v>
                </c:pt>
                <c:pt idx="29">
                  <c:v>0.1793074518447102</c:v>
                </c:pt>
                <c:pt idx="30">
                  <c:v>0.15847783006559069</c:v>
                </c:pt>
                <c:pt idx="31">
                  <c:v>0.12689086991333154</c:v>
                </c:pt>
                <c:pt idx="32">
                  <c:v>0.13329015860963622</c:v>
                </c:pt>
                <c:pt idx="33">
                  <c:v>0.14199600587560046</c:v>
                </c:pt>
                <c:pt idx="34">
                  <c:v>0.15641697868677662</c:v>
                </c:pt>
                <c:pt idx="35">
                  <c:v>0.16437883336459702</c:v>
                </c:pt>
                <c:pt idx="36">
                  <c:v>0.1349838143493729</c:v>
                </c:pt>
                <c:pt idx="37">
                  <c:v>9.8339266462835528E-2</c:v>
                </c:pt>
                <c:pt idx="38">
                  <c:v>9.4802995301899395E-2</c:v>
                </c:pt>
                <c:pt idx="39">
                  <c:v>9.3905943924229796E-2</c:v>
                </c:pt>
                <c:pt idx="40">
                  <c:v>7.5402020690098714E-2</c:v>
                </c:pt>
                <c:pt idx="41">
                  <c:v>6.2647605029421349E-2</c:v>
                </c:pt>
                <c:pt idx="42">
                  <c:v>4.5260909398489479E-2</c:v>
                </c:pt>
                <c:pt idx="43">
                  <c:v>1.4934106180501727E-2</c:v>
                </c:pt>
                <c:pt idx="44">
                  <c:v>-1.5467522398757039E-2</c:v>
                </c:pt>
                <c:pt idx="45">
                  <c:v>-3.7950565610881393E-2</c:v>
                </c:pt>
                <c:pt idx="46">
                  <c:v>-7.4525634569319377E-2</c:v>
                </c:pt>
                <c:pt idx="47">
                  <c:v>-0.12156134970827925</c:v>
                </c:pt>
                <c:pt idx="48">
                  <c:v>-0.1718770988557623</c:v>
                </c:pt>
                <c:pt idx="49">
                  <c:v>-0.2095418262126163</c:v>
                </c:pt>
                <c:pt idx="50">
                  <c:v>-0.19686443165072154</c:v>
                </c:pt>
                <c:pt idx="51">
                  <c:v>-0.16029350472213644</c:v>
                </c:pt>
                <c:pt idx="52">
                  <c:v>-0.10780701588510322</c:v>
                </c:pt>
                <c:pt idx="53">
                  <c:v>-4.9561585844747236E-2</c:v>
                </c:pt>
                <c:pt idx="54">
                  <c:v>-5.6841792783828726E-2</c:v>
                </c:pt>
                <c:pt idx="55">
                  <c:v>-8.6732065686206838E-2</c:v>
                </c:pt>
                <c:pt idx="56">
                  <c:v>-7.3682228086478729E-2</c:v>
                </c:pt>
                <c:pt idx="57">
                  <c:v>-4.4994091126525859E-2</c:v>
                </c:pt>
                <c:pt idx="58">
                  <c:v>-1.9336479445973165E-2</c:v>
                </c:pt>
                <c:pt idx="59">
                  <c:v>3.6546878357359702E-3</c:v>
                </c:pt>
                <c:pt idx="60">
                  <c:v>1.3600218552589638E-3</c:v>
                </c:pt>
                <c:pt idx="61">
                  <c:v>-2.362010567373396E-2</c:v>
                </c:pt>
                <c:pt idx="62">
                  <c:v>2.744180067044466E-3</c:v>
                </c:pt>
                <c:pt idx="63">
                  <c:v>4.6953952321899806E-2</c:v>
                </c:pt>
                <c:pt idx="64">
                  <c:v>5.661572549198346E-2</c:v>
                </c:pt>
                <c:pt idx="65">
                  <c:v>7.3744143940008167E-2</c:v>
                </c:pt>
                <c:pt idx="66">
                  <c:v>8.281336126362282E-2</c:v>
                </c:pt>
                <c:pt idx="67">
                  <c:v>8.906190313679585E-2</c:v>
                </c:pt>
                <c:pt idx="68">
                  <c:v>0.11611823630965556</c:v>
                </c:pt>
                <c:pt idx="69">
                  <c:v>0.13494126865547296</c:v>
                </c:pt>
                <c:pt idx="70">
                  <c:v>0.12582749865705378</c:v>
                </c:pt>
                <c:pt idx="71">
                  <c:v>0.11567150905485746</c:v>
                </c:pt>
                <c:pt idx="72">
                  <c:v>0.10893275932446134</c:v>
                </c:pt>
                <c:pt idx="73">
                  <c:v>0.10213131817402621</c:v>
                </c:pt>
                <c:pt idx="74">
                  <c:v>9.1132487530714901E-2</c:v>
                </c:pt>
                <c:pt idx="75">
                  <c:v>8.0040261988461481E-2</c:v>
                </c:pt>
                <c:pt idx="76">
                  <c:v>8.851784314470823E-2</c:v>
                </c:pt>
                <c:pt idx="77">
                  <c:v>0.10335398266060425</c:v>
                </c:pt>
                <c:pt idx="78">
                  <c:v>0.10462423083270078</c:v>
                </c:pt>
                <c:pt idx="79">
                  <c:v>0.10483001490480826</c:v>
                </c:pt>
                <c:pt idx="80">
                  <c:v>0.12916341107387064</c:v>
                </c:pt>
                <c:pt idx="81">
                  <c:v>0.16475972193768151</c:v>
                </c:pt>
                <c:pt idx="82">
                  <c:v>0.17179616182257895</c:v>
                </c:pt>
                <c:pt idx="83">
                  <c:v>0.15343517080760827</c:v>
                </c:pt>
                <c:pt idx="84">
                  <c:v>0.10811680494782183</c:v>
                </c:pt>
                <c:pt idx="85">
                  <c:v>4.8156265891653893E-2</c:v>
                </c:pt>
                <c:pt idx="86">
                  <c:v>5.2691601089487561E-2</c:v>
                </c:pt>
                <c:pt idx="87">
                  <c:v>9.281951887506712E-2</c:v>
                </c:pt>
                <c:pt idx="88">
                  <c:v>9.5551836662363998E-2</c:v>
                </c:pt>
                <c:pt idx="89">
                  <c:v>7.796213402151464E-2</c:v>
                </c:pt>
                <c:pt idx="90">
                  <c:v>6.6236560536238942E-2</c:v>
                </c:pt>
                <c:pt idx="91">
                  <c:v>6.667151306391772E-2</c:v>
                </c:pt>
                <c:pt idx="92">
                  <c:v>7.1675385150536286E-2</c:v>
                </c:pt>
                <c:pt idx="93">
                  <c:v>7.6846708245142059E-2</c:v>
                </c:pt>
                <c:pt idx="94">
                  <c:v>9.1139836422344356E-2</c:v>
                </c:pt>
                <c:pt idx="95">
                  <c:v>0.10920316642811168</c:v>
                </c:pt>
                <c:pt idx="96">
                  <c:v>0.12764549311782991</c:v>
                </c:pt>
                <c:pt idx="97">
                  <c:v>0.16753964811182875</c:v>
                </c:pt>
                <c:pt idx="98">
                  <c:v>0.19141780318777557</c:v>
                </c:pt>
                <c:pt idx="99">
                  <c:v>0.18759827561118048</c:v>
                </c:pt>
                <c:pt idx="100">
                  <c:v>0.21306903026706836</c:v>
                </c:pt>
                <c:pt idx="101">
                  <c:v>0.24603743928994004</c:v>
                </c:pt>
                <c:pt idx="102">
                  <c:v>0.19963817931382977</c:v>
                </c:pt>
                <c:pt idx="103">
                  <c:v>0.13604888546603244</c:v>
                </c:pt>
                <c:pt idx="104">
                  <c:v>9.7362991341135352E-2</c:v>
                </c:pt>
                <c:pt idx="105">
                  <c:v>5.4495128201115905E-2</c:v>
                </c:pt>
                <c:pt idx="106">
                  <c:v>6.3454215866940222E-2</c:v>
                </c:pt>
                <c:pt idx="107">
                  <c:v>8.8647046678913544E-2</c:v>
                </c:pt>
                <c:pt idx="108">
                  <c:v>6.0729565008982966E-2</c:v>
                </c:pt>
                <c:pt idx="109">
                  <c:v>2.2305277655348066E-2</c:v>
                </c:pt>
                <c:pt idx="110">
                  <c:v>2.2615457792564353E-2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PropertyType!$AC$11:$AC$121</c:f>
              <c:numCache>
                <c:formatCode>0%</c:formatCode>
                <c:ptCount val="111"/>
                <c:pt idx="0">
                  <c:v>0.10751714091239339</c:v>
                </c:pt>
                <c:pt idx="1">
                  <c:v>0.13827464087313168</c:v>
                </c:pt>
                <c:pt idx="2">
                  <c:v>0.14072911657974152</c:v>
                </c:pt>
                <c:pt idx="3">
                  <c:v>0.10787780953729054</c:v>
                </c:pt>
                <c:pt idx="4">
                  <c:v>9.1661718701263828E-2</c:v>
                </c:pt>
                <c:pt idx="5">
                  <c:v>9.3190700671161419E-2</c:v>
                </c:pt>
                <c:pt idx="6">
                  <c:v>6.7018231598158673E-2</c:v>
                </c:pt>
                <c:pt idx="7">
                  <c:v>4.2223628025992443E-2</c:v>
                </c:pt>
                <c:pt idx="8">
                  <c:v>5.4455830464197996E-2</c:v>
                </c:pt>
                <c:pt idx="9">
                  <c:v>7.9178516248969322E-2</c:v>
                </c:pt>
                <c:pt idx="10">
                  <c:v>0.10546411959437529</c:v>
                </c:pt>
                <c:pt idx="11">
                  <c:v>0.11093724210640343</c:v>
                </c:pt>
                <c:pt idx="12">
                  <c:v>9.3963990228086436E-2</c:v>
                </c:pt>
                <c:pt idx="13">
                  <c:v>7.3678424266771181E-2</c:v>
                </c:pt>
                <c:pt idx="14">
                  <c:v>5.5660792236106982E-2</c:v>
                </c:pt>
                <c:pt idx="15">
                  <c:v>5.38814065222748E-2</c:v>
                </c:pt>
                <c:pt idx="16">
                  <c:v>6.4612081950151889E-2</c:v>
                </c:pt>
                <c:pt idx="17">
                  <c:v>7.5030495080601556E-2</c:v>
                </c:pt>
                <c:pt idx="18">
                  <c:v>8.4776785035150182E-2</c:v>
                </c:pt>
                <c:pt idx="19">
                  <c:v>8.5219338911490139E-2</c:v>
                </c:pt>
                <c:pt idx="20">
                  <c:v>7.4101739105610909E-2</c:v>
                </c:pt>
                <c:pt idx="21">
                  <c:v>6.698715605980099E-2</c:v>
                </c:pt>
                <c:pt idx="22">
                  <c:v>8.5221193022512853E-2</c:v>
                </c:pt>
                <c:pt idx="23">
                  <c:v>0.11383501954345054</c:v>
                </c:pt>
                <c:pt idx="24">
                  <c:v>0.13781243708690183</c:v>
                </c:pt>
                <c:pt idx="25">
                  <c:v>0.14656953658032257</c:v>
                </c:pt>
                <c:pt idx="26">
                  <c:v>0.13648204140797215</c:v>
                </c:pt>
                <c:pt idx="27">
                  <c:v>0.14135071475355399</c:v>
                </c:pt>
                <c:pt idx="28">
                  <c:v>0.16246579168617337</c:v>
                </c:pt>
                <c:pt idx="29">
                  <c:v>0.18096391409047574</c:v>
                </c:pt>
                <c:pt idx="30">
                  <c:v>0.17302548621088665</c:v>
                </c:pt>
                <c:pt idx="31">
                  <c:v>0.15445180115304891</c:v>
                </c:pt>
                <c:pt idx="32">
                  <c:v>0.16830682577759681</c:v>
                </c:pt>
                <c:pt idx="33">
                  <c:v>0.19679280092766405</c:v>
                </c:pt>
                <c:pt idx="34">
                  <c:v>0.1776682716308029</c:v>
                </c:pt>
                <c:pt idx="35">
                  <c:v>0.13780405347379809</c:v>
                </c:pt>
                <c:pt idx="36">
                  <c:v>0.10700100605687091</c:v>
                </c:pt>
                <c:pt idx="37">
                  <c:v>6.3718743367279895E-2</c:v>
                </c:pt>
                <c:pt idx="38">
                  <c:v>3.5423467006775455E-2</c:v>
                </c:pt>
                <c:pt idx="39">
                  <c:v>3.2063963717115618E-2</c:v>
                </c:pt>
                <c:pt idx="40">
                  <c:v>3.2449605286103189E-2</c:v>
                </c:pt>
                <c:pt idx="41">
                  <c:v>3.0012303276887087E-2</c:v>
                </c:pt>
                <c:pt idx="42">
                  <c:v>2.5368241713034756E-2</c:v>
                </c:pt>
                <c:pt idx="43">
                  <c:v>3.1793042450067865E-4</c:v>
                </c:pt>
                <c:pt idx="44">
                  <c:v>-4.9090849537587578E-2</c:v>
                </c:pt>
                <c:pt idx="45">
                  <c:v>-9.0065838215726779E-2</c:v>
                </c:pt>
                <c:pt idx="46">
                  <c:v>-0.12855689909307522</c:v>
                </c:pt>
                <c:pt idx="47">
                  <c:v>-0.16093275481151614</c:v>
                </c:pt>
                <c:pt idx="48">
                  <c:v>-0.1761616156769561</c:v>
                </c:pt>
                <c:pt idx="49">
                  <c:v>-0.17916493986852233</c:v>
                </c:pt>
                <c:pt idx="50">
                  <c:v>-0.14198100412284953</c:v>
                </c:pt>
                <c:pt idx="51">
                  <c:v>-0.10071740494587722</c:v>
                </c:pt>
                <c:pt idx="52">
                  <c:v>-9.707968938152034E-2</c:v>
                </c:pt>
                <c:pt idx="53">
                  <c:v>-0.11095733007174435</c:v>
                </c:pt>
                <c:pt idx="54">
                  <c:v>-9.0453558622079488E-2</c:v>
                </c:pt>
                <c:pt idx="55">
                  <c:v>-5.1447418425894065E-2</c:v>
                </c:pt>
                <c:pt idx="56">
                  <c:v>-3.7717139975717018E-2</c:v>
                </c:pt>
                <c:pt idx="57">
                  <c:v>-2.0411701574927443E-2</c:v>
                </c:pt>
                <c:pt idx="58">
                  <c:v>-1.5203400480956364E-2</c:v>
                </c:pt>
                <c:pt idx="59">
                  <c:v>-1.9976906553244134E-2</c:v>
                </c:pt>
                <c:pt idx="60">
                  <c:v>-1.580631043141878E-3</c:v>
                </c:pt>
                <c:pt idx="61">
                  <c:v>3.3782816320564679E-2</c:v>
                </c:pt>
                <c:pt idx="62">
                  <c:v>4.9750198811306934E-2</c:v>
                </c:pt>
                <c:pt idx="63">
                  <c:v>4.9265570502255329E-2</c:v>
                </c:pt>
                <c:pt idx="64">
                  <c:v>7.1225655929816778E-2</c:v>
                </c:pt>
                <c:pt idx="65">
                  <c:v>0.11365819967917878</c:v>
                </c:pt>
                <c:pt idx="66">
                  <c:v>0.11551251147171127</c:v>
                </c:pt>
                <c:pt idx="67">
                  <c:v>9.3256623015216089E-2</c:v>
                </c:pt>
                <c:pt idx="68">
                  <c:v>8.8149782198893689E-2</c:v>
                </c:pt>
                <c:pt idx="69">
                  <c:v>7.5497714322286802E-2</c:v>
                </c:pt>
                <c:pt idx="70">
                  <c:v>8.0654069613610435E-2</c:v>
                </c:pt>
                <c:pt idx="71">
                  <c:v>0.10133035644017796</c:v>
                </c:pt>
                <c:pt idx="72">
                  <c:v>9.9509736286943928E-2</c:v>
                </c:pt>
                <c:pt idx="73">
                  <c:v>7.3810628254426636E-2</c:v>
                </c:pt>
                <c:pt idx="74">
                  <c:v>5.4121397634035562E-2</c:v>
                </c:pt>
                <c:pt idx="75">
                  <c:v>5.5741955488910255E-2</c:v>
                </c:pt>
                <c:pt idx="76">
                  <c:v>6.1632248992083527E-2</c:v>
                </c:pt>
                <c:pt idx="77">
                  <c:v>7.0507275378926648E-2</c:v>
                </c:pt>
                <c:pt idx="78">
                  <c:v>8.8362409618947479E-2</c:v>
                </c:pt>
                <c:pt idx="79">
                  <c:v>0.10377633767258376</c:v>
                </c:pt>
                <c:pt idx="80">
                  <c:v>0.11686016421684342</c:v>
                </c:pt>
                <c:pt idx="81">
                  <c:v>0.13139236673911747</c:v>
                </c:pt>
                <c:pt idx="82">
                  <c:v>0.11617323722806927</c:v>
                </c:pt>
                <c:pt idx="83">
                  <c:v>8.1604489575188621E-2</c:v>
                </c:pt>
                <c:pt idx="84">
                  <c:v>4.4469236671319967E-2</c:v>
                </c:pt>
                <c:pt idx="85">
                  <c:v>5.1056569572411892E-3</c:v>
                </c:pt>
                <c:pt idx="86">
                  <c:v>1.6549282106217422E-3</c:v>
                </c:pt>
                <c:pt idx="87">
                  <c:v>1.7679950484660312E-2</c:v>
                </c:pt>
                <c:pt idx="88">
                  <c:v>1.8327639076727298E-2</c:v>
                </c:pt>
                <c:pt idx="89">
                  <c:v>1.7092665204029522E-2</c:v>
                </c:pt>
                <c:pt idx="90">
                  <c:v>1.702148416904592E-2</c:v>
                </c:pt>
                <c:pt idx="91">
                  <c:v>1.8132482078757173E-2</c:v>
                </c:pt>
                <c:pt idx="92">
                  <c:v>1.5373032455945124E-2</c:v>
                </c:pt>
                <c:pt idx="93">
                  <c:v>-2.6308088537985164E-3</c:v>
                </c:pt>
                <c:pt idx="94">
                  <c:v>3.4606143875386408E-3</c:v>
                </c:pt>
                <c:pt idx="95">
                  <c:v>3.581831567386029E-2</c:v>
                </c:pt>
                <c:pt idx="96">
                  <c:v>7.5940215939672928E-2</c:v>
                </c:pt>
                <c:pt idx="97">
                  <c:v>0.14414833152478579</c:v>
                </c:pt>
                <c:pt idx="98">
                  <c:v>0.1738134230041708</c:v>
                </c:pt>
                <c:pt idx="99">
                  <c:v>0.14840524278396461</c:v>
                </c:pt>
                <c:pt idx="100">
                  <c:v>0.13044403810727578</c:v>
                </c:pt>
                <c:pt idx="101">
                  <c:v>0.11124936774781302</c:v>
                </c:pt>
                <c:pt idx="102">
                  <c:v>7.4091674307888544E-2</c:v>
                </c:pt>
                <c:pt idx="103">
                  <c:v>4.9317940498846191E-2</c:v>
                </c:pt>
                <c:pt idx="104">
                  <c:v>3.8484694665261499E-2</c:v>
                </c:pt>
                <c:pt idx="105">
                  <c:v>3.4084088792802891E-2</c:v>
                </c:pt>
                <c:pt idx="106">
                  <c:v>4.2476581027774296E-2</c:v>
                </c:pt>
                <c:pt idx="107">
                  <c:v>4.3682663329353888E-2</c:v>
                </c:pt>
                <c:pt idx="108">
                  <c:v>3.5438808412536993E-2</c:v>
                </c:pt>
                <c:pt idx="109">
                  <c:v>1.1153252929601232E-2</c:v>
                </c:pt>
                <c:pt idx="110">
                  <c:v>-1.3942807973214899E-2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PropertyType!$P$11:$P$121</c:f>
              <c:numCache>
                <c:formatCode>[$-409]mmm\-yy;@</c:formatCode>
                <c:ptCount val="111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</c:numCache>
            </c:numRef>
          </c:xVal>
          <c:yVal>
            <c:numRef>
              <c:f>PropertyType!$AD$11:$AD$121</c:f>
              <c:numCache>
                <c:formatCode>0%</c:formatCode>
                <c:ptCount val="111"/>
                <c:pt idx="0">
                  <c:v>8.5227380379279571E-2</c:v>
                </c:pt>
                <c:pt idx="1">
                  <c:v>0.12512590859960704</c:v>
                </c:pt>
                <c:pt idx="2">
                  <c:v>0.13082578501872777</c:v>
                </c:pt>
                <c:pt idx="3">
                  <c:v>0.12497583280177493</c:v>
                </c:pt>
                <c:pt idx="4">
                  <c:v>0.10688866191537039</c:v>
                </c:pt>
                <c:pt idx="5">
                  <c:v>9.1490289637977007E-2</c:v>
                </c:pt>
                <c:pt idx="6">
                  <c:v>0.10490043594524434</c:v>
                </c:pt>
                <c:pt idx="7">
                  <c:v>0.12407159577468607</c:v>
                </c:pt>
                <c:pt idx="8">
                  <c:v>0.13184416513622321</c:v>
                </c:pt>
                <c:pt idx="9">
                  <c:v>0.1223316705626778</c:v>
                </c:pt>
                <c:pt idx="10">
                  <c:v>0.10828267763374799</c:v>
                </c:pt>
                <c:pt idx="11">
                  <c:v>0.10947986617880701</c:v>
                </c:pt>
                <c:pt idx="12">
                  <c:v>0.13045688542648981</c:v>
                </c:pt>
                <c:pt idx="13">
                  <c:v>0.15560644928171552</c:v>
                </c:pt>
                <c:pt idx="14">
                  <c:v>0.13098443339067334</c:v>
                </c:pt>
                <c:pt idx="15">
                  <c:v>9.3250644685556994E-2</c:v>
                </c:pt>
                <c:pt idx="16">
                  <c:v>8.7359409657189913E-2</c:v>
                </c:pt>
                <c:pt idx="17">
                  <c:v>9.6591056884316462E-2</c:v>
                </c:pt>
                <c:pt idx="18">
                  <c:v>0.12244407690208159</c:v>
                </c:pt>
                <c:pt idx="19">
                  <c:v>0.13737994418344002</c:v>
                </c:pt>
                <c:pt idx="20">
                  <c:v>0.12412957257517254</c:v>
                </c:pt>
                <c:pt idx="21">
                  <c:v>0.11225124433427558</c:v>
                </c:pt>
                <c:pt idx="22">
                  <c:v>0.13235224541396828</c:v>
                </c:pt>
                <c:pt idx="23">
                  <c:v>0.15657310201009511</c:v>
                </c:pt>
                <c:pt idx="24">
                  <c:v>0.15828307598505842</c:v>
                </c:pt>
                <c:pt idx="25">
                  <c:v>0.14802701809878727</c:v>
                </c:pt>
                <c:pt idx="26">
                  <c:v>0.12539529396358273</c:v>
                </c:pt>
                <c:pt idx="27">
                  <c:v>0.11642827089234231</c:v>
                </c:pt>
                <c:pt idx="28">
                  <c:v>0.13330369260096342</c:v>
                </c:pt>
                <c:pt idx="29">
                  <c:v>0.15603052737896594</c:v>
                </c:pt>
                <c:pt idx="30">
                  <c:v>0.16065265857653421</c:v>
                </c:pt>
                <c:pt idx="31">
                  <c:v>0.14769013931900399</c:v>
                </c:pt>
                <c:pt idx="32">
                  <c:v>0.13311651429017135</c:v>
                </c:pt>
                <c:pt idx="33">
                  <c:v>0.13062922793756648</c:v>
                </c:pt>
                <c:pt idx="34">
                  <c:v>0.14029173310601029</c:v>
                </c:pt>
                <c:pt idx="35">
                  <c:v>0.13400541937027866</c:v>
                </c:pt>
                <c:pt idx="36">
                  <c:v>9.2673927824579394E-2</c:v>
                </c:pt>
                <c:pt idx="37">
                  <c:v>2.754892359060479E-2</c:v>
                </c:pt>
                <c:pt idx="38">
                  <c:v>-1.825053010040345E-2</c:v>
                </c:pt>
                <c:pt idx="39">
                  <c:v>-2.0298269401924696E-2</c:v>
                </c:pt>
                <c:pt idx="40">
                  <c:v>8.9807274020698991E-3</c:v>
                </c:pt>
                <c:pt idx="41">
                  <c:v>4.1261959357252742E-2</c:v>
                </c:pt>
                <c:pt idx="42">
                  <c:v>1.6679657036743567E-2</c:v>
                </c:pt>
                <c:pt idx="43">
                  <c:v>-4.088178832221101E-2</c:v>
                </c:pt>
                <c:pt idx="44">
                  <c:v>-8.3931595217999311E-2</c:v>
                </c:pt>
                <c:pt idx="45">
                  <c:v>-0.11172111250917804</c:v>
                </c:pt>
                <c:pt idx="46">
                  <c:v>-0.12278298448849922</c:v>
                </c:pt>
                <c:pt idx="47">
                  <c:v>-0.12866286962351281</c:v>
                </c:pt>
                <c:pt idx="48">
                  <c:v>-0.15516533462544213</c:v>
                </c:pt>
                <c:pt idx="49">
                  <c:v>-0.20976479880077192</c:v>
                </c:pt>
                <c:pt idx="50">
                  <c:v>-0.22705216734922773</c:v>
                </c:pt>
                <c:pt idx="51">
                  <c:v>-0.19786680727015959</c:v>
                </c:pt>
                <c:pt idx="52">
                  <c:v>-0.14946155867494459</c:v>
                </c:pt>
                <c:pt idx="53">
                  <c:v>-8.5867078267135022E-2</c:v>
                </c:pt>
                <c:pt idx="54">
                  <c:v>-1.9741796148258217E-2</c:v>
                </c:pt>
                <c:pt idx="55">
                  <c:v>2.1754408320565188E-2</c:v>
                </c:pt>
                <c:pt idx="56">
                  <c:v>4.2436570452313749E-2</c:v>
                </c:pt>
                <c:pt idx="57">
                  <c:v>8.2343748842260922E-2</c:v>
                </c:pt>
                <c:pt idx="58">
                  <c:v>0.11754013678373321</c:v>
                </c:pt>
                <c:pt idx="59">
                  <c:v>0.12057339338885531</c:v>
                </c:pt>
                <c:pt idx="60">
                  <c:v>0.10491916332200746</c:v>
                </c:pt>
                <c:pt idx="61">
                  <c:v>9.3875396546493795E-2</c:v>
                </c:pt>
                <c:pt idx="62">
                  <c:v>0.10144077883961056</c:v>
                </c:pt>
                <c:pt idx="63">
                  <c:v>0.11233395680273506</c:v>
                </c:pt>
                <c:pt idx="64">
                  <c:v>0.12117080418369119</c:v>
                </c:pt>
                <c:pt idx="65">
                  <c:v>0.13630909983616024</c:v>
                </c:pt>
                <c:pt idx="66">
                  <c:v>0.13627730067875454</c:v>
                </c:pt>
                <c:pt idx="67">
                  <c:v>0.12901377348778809</c:v>
                </c:pt>
                <c:pt idx="68">
                  <c:v>0.14213711783159289</c:v>
                </c:pt>
                <c:pt idx="69">
                  <c:v>0.16027058035079755</c:v>
                </c:pt>
                <c:pt idx="70">
                  <c:v>0.14665542393699704</c:v>
                </c:pt>
                <c:pt idx="71">
                  <c:v>0.12236110412650603</c:v>
                </c:pt>
                <c:pt idx="72">
                  <c:v>0.11520914236526392</c:v>
                </c:pt>
                <c:pt idx="73">
                  <c:v>0.11559709655851069</c:v>
                </c:pt>
                <c:pt idx="74">
                  <c:v>0.11361688063538744</c:v>
                </c:pt>
                <c:pt idx="75">
                  <c:v>0.11072998666583489</c:v>
                </c:pt>
                <c:pt idx="76">
                  <c:v>0.11490235664605275</c:v>
                </c:pt>
                <c:pt idx="77">
                  <c:v>0.11893622911514368</c:v>
                </c:pt>
                <c:pt idx="78">
                  <c:v>0.12216983747303534</c:v>
                </c:pt>
                <c:pt idx="79">
                  <c:v>0.12603267771024762</c:v>
                </c:pt>
                <c:pt idx="80">
                  <c:v>0.12800051840617321</c:v>
                </c:pt>
                <c:pt idx="81">
                  <c:v>0.11853520560569808</c:v>
                </c:pt>
                <c:pt idx="82">
                  <c:v>0.10088073502714412</c:v>
                </c:pt>
                <c:pt idx="83">
                  <c:v>9.220233717804871E-2</c:v>
                </c:pt>
                <c:pt idx="84">
                  <c:v>9.1882176824238826E-2</c:v>
                </c:pt>
                <c:pt idx="85">
                  <c:v>9.3339930736004773E-2</c:v>
                </c:pt>
                <c:pt idx="86">
                  <c:v>9.6058493834292102E-2</c:v>
                </c:pt>
                <c:pt idx="87">
                  <c:v>9.6279993668232366E-2</c:v>
                </c:pt>
                <c:pt idx="88">
                  <c:v>8.0060883696262852E-2</c:v>
                </c:pt>
                <c:pt idx="89">
                  <c:v>6.2227313560510922E-2</c:v>
                </c:pt>
                <c:pt idx="90">
                  <c:v>8.3161155475972803E-2</c:v>
                </c:pt>
                <c:pt idx="91">
                  <c:v>0.10657977675212638</c:v>
                </c:pt>
                <c:pt idx="92">
                  <c:v>8.6980305515691025E-2</c:v>
                </c:pt>
                <c:pt idx="93">
                  <c:v>4.7360466059985562E-2</c:v>
                </c:pt>
                <c:pt idx="94">
                  <c:v>5.2125885142618289E-2</c:v>
                </c:pt>
                <c:pt idx="95">
                  <c:v>9.1858454436874348E-2</c:v>
                </c:pt>
                <c:pt idx="96">
                  <c:v>0.13756873352322274</c:v>
                </c:pt>
                <c:pt idx="97">
                  <c:v>0.21371232833446574</c:v>
                </c:pt>
                <c:pt idx="98">
                  <c:v>0.23239414826266747</c:v>
                </c:pt>
                <c:pt idx="99">
                  <c:v>0.19805473405457463</c:v>
                </c:pt>
                <c:pt idx="100">
                  <c:v>0.20527086783602844</c:v>
                </c:pt>
                <c:pt idx="101">
                  <c:v>0.21327972627770064</c:v>
                </c:pt>
                <c:pt idx="102">
                  <c:v>0.12052751412381868</c:v>
                </c:pt>
                <c:pt idx="103">
                  <c:v>2.2447817435976569E-2</c:v>
                </c:pt>
                <c:pt idx="104">
                  <c:v>-4.1254059070073734E-2</c:v>
                </c:pt>
                <c:pt idx="105">
                  <c:v>-0.10402222805915706</c:v>
                </c:pt>
                <c:pt idx="106">
                  <c:v>-7.8001580027444173E-2</c:v>
                </c:pt>
                <c:pt idx="107">
                  <c:v>-2.2950717825080069E-2</c:v>
                </c:pt>
                <c:pt idx="108">
                  <c:v>-1.717646364321479E-2</c:v>
                </c:pt>
                <c:pt idx="109">
                  <c:v>-3.0038839981814891E-2</c:v>
                </c:pt>
                <c:pt idx="110">
                  <c:v>-5.0250318007220574E-2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626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F9C88-9ECF-40AA-AD22-F9C7A0E35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DA9DC2-50C0-45C6-A222-4C5366B68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9524</xdr:colOff>
      <xdr:row>67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BD9058-6A14-4F98-9BC8-52812A2C5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2E1857-0265-42F9-A657-C3EF877F8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41C1ED-FC60-40FD-A8D3-8C9C1D320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295B0F-46D6-40F7-B087-C5666A2DA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409E91-4579-4120-87D8-A896B1F48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3A62DF-B3C9-485E-B664-7E05BD354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A5FC45-47D5-4BD7-9945-4ABF493AF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E49C05-97B1-4ED5-B663-9851E38B2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0E1DBF-2BC7-4D99-917D-A8CCF2131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14</xdr:col>
      <xdr:colOff>457200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DD701C-05E9-47DF-8C1D-57C53615A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49</xdr:row>
      <xdr:rowOff>0</xdr:rowOff>
    </xdr:from>
    <xdr:to>
      <xdr:col>14</xdr:col>
      <xdr:colOff>457200</xdr:colOff>
      <xdr:row>65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1D181D-420D-447E-8541-D45E21E83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15188F-4F9C-4813-BE42-75CD4B69E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3436A4-D9D2-407A-A100-243D55E65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7E66CF-046B-4EF1-9976-5468C535F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7EBEE7-9B89-49B6-BE26-4E06A3ED6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66F811-A675-4404-A085-115026C7F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2FB783-6FF3-45FB-83B6-735680ECA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590337-7FB1-417B-8535-0DF774169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23EAA2C-FF94-4AF5-A451-8954821E8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A32C55-FD85-46E3-8573-A6A9C209D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421810-01E7-4224-A22D-052707EEB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A9936C-09F0-46CF-A967-EB0951919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F33559-4D70-4A67-BCF0-26DF1AC3E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2343AEA-1711-43AE-AE35-9DF1FE1A6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1A7412-F6F1-410C-8FD6-FEFCB02AD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3FCFD9-905D-435A-BB11-5E0D3DCD2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AF57EA-48BF-411E-ABFC-886AA06E2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DD9F4D-B818-4AB6-AA41-9643F0BE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734C9-5ECE-4637-8DF6-2812C33BF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E0CF11-54E8-4577-B8D7-6EAA6B305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700D5B-2531-4080-A257-07A4932C1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78.401048653939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 refreshError="1"/>
      <sheetData sheetId="11">
        <row r="3">
          <cell r="H3">
            <v>45504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</sheetData>
      <sheetData sheetId="13" refreshError="1"/>
      <sheetData sheetId="14" refreshError="1"/>
      <sheetData sheetId="15" refreshError="1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</sheetData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B379-1F98-4BDA-9A45-354ABBCDD411}">
  <sheetPr codeName="Sheet3"/>
  <dimension ref="A1:U361"/>
  <sheetViews>
    <sheetView topLeftCell="A321" zoomScaleNormal="100" workbookViewId="0">
      <selection activeCell="K50" sqref="K50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32" t="s">
        <v>0</v>
      </c>
      <c r="M5" s="119" t="s">
        <v>1</v>
      </c>
      <c r="N5" s="119" t="s">
        <v>96</v>
      </c>
      <c r="O5" s="119" t="s">
        <v>97</v>
      </c>
      <c r="P5" s="119" t="s">
        <v>98</v>
      </c>
      <c r="Q5" s="133" t="s">
        <v>0</v>
      </c>
      <c r="R5" s="134" t="s">
        <v>2</v>
      </c>
      <c r="S5" s="122" t="s">
        <v>99</v>
      </c>
      <c r="T5" s="123" t="s">
        <v>100</v>
      </c>
      <c r="U5" s="124" t="s">
        <v>101</v>
      </c>
    </row>
    <row r="6" spans="1:21" x14ac:dyDescent="0.25">
      <c r="L6" s="135"/>
      <c r="M6" s="135"/>
      <c r="N6" s="120"/>
      <c r="O6" s="120"/>
      <c r="P6" s="120"/>
      <c r="Q6" s="136">
        <v>35079.5</v>
      </c>
      <c r="R6" s="137">
        <v>65.864254788831602</v>
      </c>
      <c r="S6" s="125"/>
      <c r="T6" s="126"/>
      <c r="U6" s="126"/>
    </row>
    <row r="7" spans="1:21" x14ac:dyDescent="0.25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07"/>
      <c r="L7" s="135"/>
      <c r="M7" s="135"/>
      <c r="N7" s="120"/>
      <c r="O7" s="120"/>
      <c r="P7" s="120"/>
      <c r="Q7" s="136">
        <v>35109.5</v>
      </c>
      <c r="R7" s="137">
        <v>65.085727635508306</v>
      </c>
      <c r="S7" s="127">
        <f>R7/R6-1</f>
        <v>-1.1820177056877768E-2</v>
      </c>
      <c r="T7" s="126"/>
      <c r="U7" s="126"/>
    </row>
    <row r="8" spans="1:21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L8" s="135"/>
      <c r="M8" s="135"/>
      <c r="N8" s="120"/>
      <c r="O8" s="120"/>
      <c r="P8" s="120"/>
      <c r="Q8" s="136">
        <v>35139.5</v>
      </c>
      <c r="R8" s="137">
        <v>64.401735406967703</v>
      </c>
      <c r="S8" s="127">
        <f t="shared" ref="S8:S71" si="0">R8/R7-1</f>
        <v>-1.050909705382852E-2</v>
      </c>
      <c r="T8" s="126"/>
      <c r="U8" s="126"/>
    </row>
    <row r="9" spans="1:21" x14ac:dyDescent="0.25">
      <c r="L9" s="135"/>
      <c r="M9" s="135"/>
      <c r="N9" s="120"/>
      <c r="O9" s="120"/>
      <c r="P9" s="120"/>
      <c r="Q9" s="136">
        <v>35170</v>
      </c>
      <c r="R9" s="137">
        <v>64.095339927095793</v>
      </c>
      <c r="S9" s="127">
        <f t="shared" si="0"/>
        <v>-4.7575655832212682E-3</v>
      </c>
      <c r="T9" s="128">
        <f>R9/R6-1</f>
        <v>-2.6856978301920464E-2</v>
      </c>
      <c r="U9" s="126"/>
    </row>
    <row r="10" spans="1:21" x14ac:dyDescent="0.25">
      <c r="L10" s="135"/>
      <c r="M10" s="135"/>
      <c r="N10" s="120"/>
      <c r="O10" s="120"/>
      <c r="P10" s="120"/>
      <c r="Q10" s="136">
        <v>35200.5</v>
      </c>
      <c r="R10" s="137">
        <v>63.628250720002903</v>
      </c>
      <c r="S10" s="127">
        <f t="shared" si="0"/>
        <v>-7.2874129012213684E-3</v>
      </c>
      <c r="T10" s="128">
        <f t="shared" ref="T10:T73" si="1">R10/R7-1</f>
        <v>-2.2393187699575767E-2</v>
      </c>
      <c r="U10" s="126"/>
    </row>
    <row r="11" spans="1:21" x14ac:dyDescent="0.25">
      <c r="L11" s="135"/>
      <c r="M11" s="135"/>
      <c r="N11" s="120"/>
      <c r="O11" s="120"/>
      <c r="P11" s="120"/>
      <c r="Q11" s="136">
        <v>35231</v>
      </c>
      <c r="R11" s="137">
        <v>64.0577006278657</v>
      </c>
      <c r="S11" s="127">
        <f t="shared" si="0"/>
        <v>6.7493590190401687E-3</v>
      </c>
      <c r="T11" s="128">
        <f t="shared" si="1"/>
        <v>-5.3420110021566991E-3</v>
      </c>
      <c r="U11" s="126"/>
    </row>
    <row r="12" spans="1:21" x14ac:dyDescent="0.25">
      <c r="L12" s="135"/>
      <c r="M12" s="135"/>
      <c r="N12" s="120"/>
      <c r="O12" s="120"/>
      <c r="P12" s="120"/>
      <c r="Q12" s="136">
        <v>35261.5</v>
      </c>
      <c r="R12" s="137">
        <v>64.554507127940596</v>
      </c>
      <c r="S12" s="127">
        <f t="shared" si="0"/>
        <v>7.7556093210560118E-3</v>
      </c>
      <c r="T12" s="128">
        <f t="shared" si="1"/>
        <v>7.1638156746975934E-3</v>
      </c>
      <c r="U12" s="126"/>
    </row>
    <row r="13" spans="1:21" x14ac:dyDescent="0.25">
      <c r="L13" s="135"/>
      <c r="M13" s="135"/>
      <c r="N13" s="120"/>
      <c r="O13" s="120"/>
      <c r="P13" s="120"/>
      <c r="Q13" s="136">
        <v>35292.5</v>
      </c>
      <c r="R13" s="137">
        <v>64.912724148895293</v>
      </c>
      <c r="S13" s="127">
        <f t="shared" si="0"/>
        <v>5.5490629065566566E-3</v>
      </c>
      <c r="T13" s="128">
        <f t="shared" si="1"/>
        <v>2.0187156088020242E-2</v>
      </c>
      <c r="U13" s="126"/>
    </row>
    <row r="14" spans="1:21" x14ac:dyDescent="0.25">
      <c r="L14" s="135"/>
      <c r="M14" s="135"/>
      <c r="N14" s="120"/>
      <c r="O14" s="120"/>
      <c r="P14" s="120"/>
      <c r="Q14" s="136">
        <v>35323</v>
      </c>
      <c r="R14" s="137">
        <v>64.806921395782894</v>
      </c>
      <c r="S14" s="127">
        <f t="shared" si="0"/>
        <v>-1.629923169912173E-3</v>
      </c>
      <c r="T14" s="128">
        <f t="shared" si="1"/>
        <v>1.1696029682203068E-2</v>
      </c>
      <c r="U14" s="126"/>
    </row>
    <row r="15" spans="1:21" x14ac:dyDescent="0.25">
      <c r="L15" s="135"/>
      <c r="M15" s="135"/>
      <c r="N15" s="120"/>
      <c r="O15" s="120"/>
      <c r="P15" s="120"/>
      <c r="Q15" s="136">
        <v>35353.5</v>
      </c>
      <c r="R15" s="137">
        <v>64.454996518561799</v>
      </c>
      <c r="S15" s="127">
        <f t="shared" si="0"/>
        <v>-5.4303594375645359E-3</v>
      </c>
      <c r="T15" s="128">
        <f t="shared" si="1"/>
        <v>-1.5414974694419881E-3</v>
      </c>
      <c r="U15" s="126"/>
    </row>
    <row r="16" spans="1:21" x14ac:dyDescent="0.25">
      <c r="L16" s="135"/>
      <c r="M16" s="135"/>
      <c r="N16" s="120"/>
      <c r="O16" s="120"/>
      <c r="P16" s="120"/>
      <c r="Q16" s="136">
        <v>35384</v>
      </c>
      <c r="R16" s="137">
        <v>65.299161923415596</v>
      </c>
      <c r="S16" s="127">
        <f t="shared" si="0"/>
        <v>1.3096973864713313E-2</v>
      </c>
      <c r="T16" s="128">
        <f t="shared" si="1"/>
        <v>5.9531899113323128E-3</v>
      </c>
      <c r="U16" s="126"/>
    </row>
    <row r="17" spans="12:21" x14ac:dyDescent="0.25">
      <c r="L17" s="135"/>
      <c r="M17" s="135"/>
      <c r="N17" s="120"/>
      <c r="O17" s="120"/>
      <c r="P17" s="120"/>
      <c r="Q17" s="136">
        <v>35414.5</v>
      </c>
      <c r="R17" s="137">
        <v>67.224716380167195</v>
      </c>
      <c r="S17" s="127">
        <f t="shared" si="0"/>
        <v>2.9488195560762875E-2</v>
      </c>
      <c r="T17" s="128">
        <f t="shared" si="1"/>
        <v>3.7307666099714254E-2</v>
      </c>
      <c r="U17" s="126"/>
    </row>
    <row r="18" spans="12:21" x14ac:dyDescent="0.25">
      <c r="L18" s="135"/>
      <c r="M18" s="135"/>
      <c r="N18" s="120"/>
      <c r="O18" s="120"/>
      <c r="P18" s="120"/>
      <c r="Q18" s="136">
        <v>35445.5</v>
      </c>
      <c r="R18" s="137">
        <v>69.5357699713729</v>
      </c>
      <c r="S18" s="127">
        <f t="shared" si="0"/>
        <v>3.4378034086991249E-2</v>
      </c>
      <c r="T18" s="128">
        <f t="shared" si="1"/>
        <v>7.8826681052537761E-2</v>
      </c>
      <c r="U18" s="128">
        <f>R18/R6-1</f>
        <v>5.574366846345713E-2</v>
      </c>
    </row>
    <row r="19" spans="12:21" x14ac:dyDescent="0.25">
      <c r="L19" s="135"/>
      <c r="M19" s="135"/>
      <c r="N19" s="120"/>
      <c r="O19" s="120"/>
      <c r="P19" s="120"/>
      <c r="Q19" s="136">
        <v>35475</v>
      </c>
      <c r="R19" s="137">
        <v>70.813222211178996</v>
      </c>
      <c r="S19" s="127">
        <f t="shared" si="0"/>
        <v>1.8371152578478878E-2</v>
      </c>
      <c r="T19" s="128">
        <f t="shared" si="1"/>
        <v>8.4443048353827654E-2</v>
      </c>
      <c r="U19" s="128">
        <f t="shared" ref="U19:U82" si="2">R19/R7-1</f>
        <v>8.7999240136726886E-2</v>
      </c>
    </row>
    <row r="20" spans="12:21" x14ac:dyDescent="0.25">
      <c r="L20" s="135"/>
      <c r="M20" s="135"/>
      <c r="N20" s="120"/>
      <c r="O20" s="120"/>
      <c r="P20" s="120"/>
      <c r="Q20" s="136">
        <v>35504.5</v>
      </c>
      <c r="R20" s="137">
        <v>70.996450188726996</v>
      </c>
      <c r="S20" s="127">
        <f t="shared" si="0"/>
        <v>2.58748256083563E-3</v>
      </c>
      <c r="T20" s="128">
        <f t="shared" si="1"/>
        <v>5.6106355097580662E-2</v>
      </c>
      <c r="U20" s="128">
        <f t="shared" si="2"/>
        <v>0.10239964404819135</v>
      </c>
    </row>
    <row r="21" spans="12:21" x14ac:dyDescent="0.25">
      <c r="L21" s="135"/>
      <c r="M21" s="135"/>
      <c r="N21" s="120"/>
      <c r="O21" s="120"/>
      <c r="P21" s="120"/>
      <c r="Q21" s="136">
        <v>35535</v>
      </c>
      <c r="R21" s="137">
        <v>70.908629962074301</v>
      </c>
      <c r="S21" s="127">
        <f t="shared" si="0"/>
        <v>-1.2369664457764218E-3</v>
      </c>
      <c r="T21" s="128">
        <f t="shared" si="1"/>
        <v>1.974321980279492E-2</v>
      </c>
      <c r="U21" s="128">
        <f t="shared" si="2"/>
        <v>0.10629930417294253</v>
      </c>
    </row>
    <row r="22" spans="12:21" x14ac:dyDescent="0.25">
      <c r="L22" s="135"/>
      <c r="M22" s="135"/>
      <c r="N22" s="120"/>
      <c r="O22" s="120"/>
      <c r="P22" s="120"/>
      <c r="Q22" s="136">
        <v>35565.5</v>
      </c>
      <c r="R22" s="137">
        <v>71.439762479638304</v>
      </c>
      <c r="S22" s="127">
        <f t="shared" si="0"/>
        <v>7.490379067372821E-3</v>
      </c>
      <c r="T22" s="128">
        <f t="shared" si="1"/>
        <v>8.8477864570382092E-3</v>
      </c>
      <c r="U22" s="128">
        <f t="shared" si="2"/>
        <v>0.12276797917972138</v>
      </c>
    </row>
    <row r="23" spans="12:21" x14ac:dyDescent="0.25">
      <c r="L23" s="135"/>
      <c r="M23" s="135"/>
      <c r="N23" s="120"/>
      <c r="O23" s="120"/>
      <c r="P23" s="120"/>
      <c r="Q23" s="136">
        <v>35596</v>
      </c>
      <c r="R23" s="137">
        <v>72.005093149590806</v>
      </c>
      <c r="S23" s="127">
        <f t="shared" si="0"/>
        <v>7.9133895512828456E-3</v>
      </c>
      <c r="T23" s="128">
        <f t="shared" si="1"/>
        <v>1.420694919510157E-2</v>
      </c>
      <c r="U23" s="128">
        <f t="shared" si="2"/>
        <v>0.12406615354326211</v>
      </c>
    </row>
    <row r="24" spans="12:21" x14ac:dyDescent="0.25">
      <c r="L24" s="135"/>
      <c r="M24" s="135"/>
      <c r="N24" s="120"/>
      <c r="O24" s="120"/>
      <c r="P24" s="120"/>
      <c r="Q24" s="136">
        <v>35626.5</v>
      </c>
      <c r="R24" s="137">
        <v>72.970280052585395</v>
      </c>
      <c r="S24" s="127">
        <f t="shared" si="0"/>
        <v>1.3404425447925084E-2</v>
      </c>
      <c r="T24" s="128">
        <f t="shared" si="1"/>
        <v>2.9074741559860451E-2</v>
      </c>
      <c r="U24" s="128">
        <f t="shared" si="2"/>
        <v>0.13036693019691992</v>
      </c>
    </row>
    <row r="25" spans="12:21" x14ac:dyDescent="0.25">
      <c r="L25" s="135"/>
      <c r="M25" s="135"/>
      <c r="N25" s="120"/>
      <c r="O25" s="120"/>
      <c r="P25" s="120"/>
      <c r="Q25" s="136">
        <v>35657.5</v>
      </c>
      <c r="R25" s="137">
        <v>73.214231561143293</v>
      </c>
      <c r="S25" s="127">
        <f t="shared" si="0"/>
        <v>3.3431625640205631E-3</v>
      </c>
      <c r="T25" s="128">
        <f t="shared" si="1"/>
        <v>2.4838675548658928E-2</v>
      </c>
      <c r="U25" s="128">
        <f t="shared" si="2"/>
        <v>0.12788721350233567</v>
      </c>
    </row>
    <row r="26" spans="12:21" x14ac:dyDescent="0.25">
      <c r="L26" s="135"/>
      <c r="M26" s="135"/>
      <c r="N26" s="120"/>
      <c r="O26" s="120"/>
      <c r="P26" s="120"/>
      <c r="Q26" s="136">
        <v>35688</v>
      </c>
      <c r="R26" s="137">
        <v>74.768417392581497</v>
      </c>
      <c r="S26" s="127">
        <f t="shared" si="0"/>
        <v>2.122791974044369E-2</v>
      </c>
      <c r="T26" s="128">
        <f t="shared" si="1"/>
        <v>3.837678867034966E-2</v>
      </c>
      <c r="U26" s="128">
        <f t="shared" si="2"/>
        <v>0.15371037201354887</v>
      </c>
    </row>
    <row r="27" spans="12:21" x14ac:dyDescent="0.25">
      <c r="L27" s="135"/>
      <c r="M27" s="135"/>
      <c r="N27" s="120"/>
      <c r="O27" s="120"/>
      <c r="P27" s="120"/>
      <c r="Q27" s="136">
        <v>35718.5</v>
      </c>
      <c r="R27" s="137">
        <v>75.716897057087493</v>
      </c>
      <c r="S27" s="127">
        <f t="shared" si="0"/>
        <v>1.2685565611558758E-2</v>
      </c>
      <c r="T27" s="128">
        <f t="shared" si="1"/>
        <v>3.7640214653455795E-2</v>
      </c>
      <c r="U27" s="128">
        <f t="shared" si="2"/>
        <v>0.17472501973190679</v>
      </c>
    </row>
    <row r="28" spans="12:21" x14ac:dyDescent="0.25">
      <c r="L28" s="135"/>
      <c r="M28" s="135"/>
      <c r="N28" s="120"/>
      <c r="O28" s="120"/>
      <c r="P28" s="120"/>
      <c r="Q28" s="136">
        <v>35749</v>
      </c>
      <c r="R28" s="137">
        <v>78.579563513126402</v>
      </c>
      <c r="S28" s="127">
        <f t="shared" si="0"/>
        <v>3.7807498290382657E-2</v>
      </c>
      <c r="T28" s="128">
        <f t="shared" si="1"/>
        <v>7.3282636962492376E-2</v>
      </c>
      <c r="U28" s="128">
        <f t="shared" si="2"/>
        <v>0.20337782597097309</v>
      </c>
    </row>
    <row r="29" spans="12:21" x14ac:dyDescent="0.25">
      <c r="L29" s="135"/>
      <c r="M29" s="135"/>
      <c r="N29" s="120"/>
      <c r="O29" s="120"/>
      <c r="P29" s="120"/>
      <c r="Q29" s="136">
        <v>35779.5</v>
      </c>
      <c r="R29" s="137">
        <v>80.352524475380605</v>
      </c>
      <c r="S29" s="127">
        <f t="shared" si="0"/>
        <v>2.2562621666357696E-2</v>
      </c>
      <c r="T29" s="128">
        <f t="shared" si="1"/>
        <v>7.4685372213765255E-2</v>
      </c>
      <c r="U29" s="128">
        <f t="shared" si="2"/>
        <v>0.19528246160197127</v>
      </c>
    </row>
    <row r="30" spans="12:21" x14ac:dyDescent="0.25">
      <c r="L30" s="138">
        <v>35826</v>
      </c>
      <c r="M30" s="120">
        <v>78.386633062532397</v>
      </c>
      <c r="N30" s="120"/>
      <c r="O30" s="120"/>
      <c r="P30" s="120"/>
      <c r="Q30" s="136">
        <v>35810.5</v>
      </c>
      <c r="R30" s="137">
        <v>83.533007425822902</v>
      </c>
      <c r="S30" s="127">
        <f t="shared" si="0"/>
        <v>3.9581618265357221E-2</v>
      </c>
      <c r="T30" s="128">
        <f t="shared" si="1"/>
        <v>0.10322808610134104</v>
      </c>
      <c r="U30" s="128">
        <f t="shared" si="2"/>
        <v>0.20129549813301129</v>
      </c>
    </row>
    <row r="31" spans="12:21" x14ac:dyDescent="0.25">
      <c r="L31" s="138">
        <v>35854</v>
      </c>
      <c r="M31" s="120">
        <v>78.027781534892497</v>
      </c>
      <c r="N31" s="121">
        <f>M31/M30-1</f>
        <v>-4.5779683808288008E-3</v>
      </c>
      <c r="O31" s="120"/>
      <c r="P31" s="120"/>
      <c r="Q31" s="136">
        <v>35840</v>
      </c>
      <c r="R31" s="137">
        <v>82.885457716459896</v>
      </c>
      <c r="S31" s="127">
        <f t="shared" si="0"/>
        <v>-7.7520219769177112E-3</v>
      </c>
      <c r="T31" s="128">
        <f t="shared" si="1"/>
        <v>5.4796616458860914E-2</v>
      </c>
      <c r="U31" s="128">
        <f t="shared" si="2"/>
        <v>0.17047996303965829</v>
      </c>
    </row>
    <row r="32" spans="12:21" x14ac:dyDescent="0.25">
      <c r="L32" s="138">
        <v>35885</v>
      </c>
      <c r="M32" s="120">
        <v>77.811027082485694</v>
      </c>
      <c r="N32" s="121">
        <f t="shared" ref="N32:N95" si="3">M32/M31-1</f>
        <v>-2.7779138166305062E-3</v>
      </c>
      <c r="O32" s="120"/>
      <c r="P32" s="120"/>
      <c r="Q32" s="136">
        <v>35869.5</v>
      </c>
      <c r="R32" s="137">
        <v>81.848649809902099</v>
      </c>
      <c r="S32" s="127">
        <f t="shared" si="0"/>
        <v>-1.2508924184319259E-2</v>
      </c>
      <c r="T32" s="128">
        <f t="shared" si="1"/>
        <v>1.8619518730614404E-2</v>
      </c>
      <c r="U32" s="128">
        <f t="shared" si="2"/>
        <v>0.15285552435829031</v>
      </c>
    </row>
    <row r="33" spans="12:21" x14ac:dyDescent="0.25">
      <c r="L33" s="138">
        <v>35915</v>
      </c>
      <c r="M33" s="120">
        <v>78.6827574056842</v>
      </c>
      <c r="N33" s="121">
        <f t="shared" si="3"/>
        <v>1.120317204236887E-2</v>
      </c>
      <c r="O33" s="121">
        <f>M33/M30-1</f>
        <v>3.7777403057428494E-3</v>
      </c>
      <c r="P33" s="120"/>
      <c r="Q33" s="136">
        <v>35900</v>
      </c>
      <c r="R33" s="137">
        <v>80.362617271541097</v>
      </c>
      <c r="S33" s="127">
        <f t="shared" si="0"/>
        <v>-1.8155858915356538E-2</v>
      </c>
      <c r="T33" s="128">
        <f t="shared" si="1"/>
        <v>-3.7953741305161381E-2</v>
      </c>
      <c r="U33" s="128">
        <f t="shared" si="2"/>
        <v>0.13332632874902939</v>
      </c>
    </row>
    <row r="34" spans="12:21" x14ac:dyDescent="0.25">
      <c r="L34" s="138">
        <v>35946</v>
      </c>
      <c r="M34" s="120">
        <v>79.834380229392707</v>
      </c>
      <c r="N34" s="121">
        <f t="shared" si="3"/>
        <v>1.4636279429949273E-2</v>
      </c>
      <c r="O34" s="121">
        <f t="shared" ref="O34:O97" si="4">M34/M31-1</f>
        <v>2.3153275140756602E-2</v>
      </c>
      <c r="P34" s="120"/>
      <c r="Q34" s="136">
        <v>35930.5</v>
      </c>
      <c r="R34" s="137">
        <v>81.563364736990195</v>
      </c>
      <c r="S34" s="127">
        <f t="shared" si="0"/>
        <v>1.4941617212289593E-2</v>
      </c>
      <c r="T34" s="128">
        <f t="shared" si="1"/>
        <v>-1.5950843681076132E-2</v>
      </c>
      <c r="U34" s="128">
        <f t="shared" si="2"/>
        <v>0.14170822950646444</v>
      </c>
    </row>
    <row r="35" spans="12:21" x14ac:dyDescent="0.25">
      <c r="L35" s="138">
        <v>35976</v>
      </c>
      <c r="M35" s="120">
        <v>80.990187890600794</v>
      </c>
      <c r="N35" s="121">
        <f t="shared" si="3"/>
        <v>1.4477567908550704E-2</v>
      </c>
      <c r="O35" s="121">
        <f t="shared" si="4"/>
        <v>4.0857458477510544E-2</v>
      </c>
      <c r="P35" s="120"/>
      <c r="Q35" s="136">
        <v>35961</v>
      </c>
      <c r="R35" s="137">
        <v>83.773939996712798</v>
      </c>
      <c r="S35" s="127">
        <f t="shared" si="0"/>
        <v>2.7102551088357352E-2</v>
      </c>
      <c r="T35" s="128">
        <f t="shared" si="1"/>
        <v>2.3522565018265995E-2</v>
      </c>
      <c r="U35" s="128">
        <f t="shared" si="2"/>
        <v>0.16344464443191775</v>
      </c>
    </row>
    <row r="36" spans="12:21" x14ac:dyDescent="0.25">
      <c r="L36" s="138">
        <v>36007</v>
      </c>
      <c r="M36" s="120">
        <v>80.759454064200995</v>
      </c>
      <c r="N36" s="121">
        <f t="shared" si="3"/>
        <v>-2.8489108669740304E-3</v>
      </c>
      <c r="O36" s="121">
        <f t="shared" si="4"/>
        <v>2.6393287767095597E-2</v>
      </c>
      <c r="P36" s="120"/>
      <c r="Q36" s="136">
        <v>35991.5</v>
      </c>
      <c r="R36" s="137">
        <v>84.627328914485204</v>
      </c>
      <c r="S36" s="127">
        <f t="shared" si="0"/>
        <v>1.0186806515318336E-2</v>
      </c>
      <c r="T36" s="128">
        <f t="shared" si="1"/>
        <v>5.3068351775227285E-2</v>
      </c>
      <c r="U36" s="128">
        <f t="shared" si="2"/>
        <v>0.15975063893819863</v>
      </c>
    </row>
    <row r="37" spans="12:21" x14ac:dyDescent="0.25">
      <c r="L37" s="138">
        <v>36038</v>
      </c>
      <c r="M37" s="120">
        <v>80.046320535450604</v>
      </c>
      <c r="N37" s="121">
        <f t="shared" si="3"/>
        <v>-8.8303411286494438E-3</v>
      </c>
      <c r="O37" s="121">
        <f t="shared" si="4"/>
        <v>2.6547498139137815E-3</v>
      </c>
      <c r="P37" s="120"/>
      <c r="Q37" s="136">
        <v>36022.5</v>
      </c>
      <c r="R37" s="137">
        <v>85.527860588602607</v>
      </c>
      <c r="S37" s="127">
        <f t="shared" si="0"/>
        <v>1.0641144954809834E-2</v>
      </c>
      <c r="T37" s="128">
        <f t="shared" si="1"/>
        <v>4.8606330359179717E-2</v>
      </c>
      <c r="U37" s="128">
        <f t="shared" si="2"/>
        <v>0.16818627696960609</v>
      </c>
    </row>
    <row r="38" spans="12:21" x14ac:dyDescent="0.25">
      <c r="L38" s="138">
        <v>36068</v>
      </c>
      <c r="M38" s="120">
        <v>79.687771999700402</v>
      </c>
      <c r="N38" s="121">
        <f t="shared" si="3"/>
        <v>-4.4792631735197652E-3</v>
      </c>
      <c r="O38" s="121">
        <f t="shared" si="4"/>
        <v>-1.6081156555157738E-2</v>
      </c>
      <c r="P38" s="120"/>
      <c r="Q38" s="136">
        <v>36053</v>
      </c>
      <c r="R38" s="137">
        <v>85.695783439395299</v>
      </c>
      <c r="S38" s="127">
        <f t="shared" si="0"/>
        <v>1.9633701771217815E-3</v>
      </c>
      <c r="T38" s="128">
        <f t="shared" si="1"/>
        <v>2.2940826738695907E-2</v>
      </c>
      <c r="U38" s="128">
        <f t="shared" si="2"/>
        <v>0.14614948968945285</v>
      </c>
    </row>
    <row r="39" spans="12:21" x14ac:dyDescent="0.25">
      <c r="L39" s="138">
        <v>36099</v>
      </c>
      <c r="M39" s="120">
        <v>80.715886155753793</v>
      </c>
      <c r="N39" s="121">
        <f t="shared" si="3"/>
        <v>1.2901780665385498E-2</v>
      </c>
      <c r="O39" s="121">
        <f t="shared" si="4"/>
        <v>-5.3947750083316315E-4</v>
      </c>
      <c r="P39" s="120"/>
      <c r="Q39" s="136">
        <v>36083.5</v>
      </c>
      <c r="R39" s="137">
        <v>86.769168582417507</v>
      </c>
      <c r="S39" s="127">
        <f t="shared" si="0"/>
        <v>1.2525530428008969E-2</v>
      </c>
      <c r="T39" s="128">
        <f t="shared" si="1"/>
        <v>2.5309077994138285E-2</v>
      </c>
      <c r="U39" s="128">
        <f t="shared" si="2"/>
        <v>0.14596836313824446</v>
      </c>
    </row>
    <row r="40" spans="12:21" x14ac:dyDescent="0.25">
      <c r="L40" s="138">
        <v>36129</v>
      </c>
      <c r="M40" s="120">
        <v>82.574429571182407</v>
      </c>
      <c r="N40" s="121">
        <f t="shared" si="3"/>
        <v>2.3025745041592716E-2</v>
      </c>
      <c r="O40" s="121">
        <f t="shared" si="4"/>
        <v>3.1583076134176213E-2</v>
      </c>
      <c r="P40" s="120"/>
      <c r="Q40" s="136">
        <v>36114</v>
      </c>
      <c r="R40" s="137">
        <v>87.056763070621201</v>
      </c>
      <c r="S40" s="127">
        <f t="shared" si="0"/>
        <v>3.3144778600768809E-3</v>
      </c>
      <c r="T40" s="128">
        <f t="shared" si="1"/>
        <v>1.7876075368852717E-2</v>
      </c>
      <c r="U40" s="128">
        <f t="shared" si="2"/>
        <v>0.10788046126113593</v>
      </c>
    </row>
    <row r="41" spans="12:21" x14ac:dyDescent="0.25">
      <c r="L41" s="138">
        <v>36160</v>
      </c>
      <c r="M41" s="120">
        <v>83.916615642397701</v>
      </c>
      <c r="N41" s="121">
        <f t="shared" si="3"/>
        <v>1.6254257863910215E-2</v>
      </c>
      <c r="O41" s="121">
        <f t="shared" si="4"/>
        <v>5.3067660653295601E-2</v>
      </c>
      <c r="P41" s="120"/>
      <c r="Q41" s="136">
        <v>36144.5</v>
      </c>
      <c r="R41" s="137">
        <v>87.100741315419</v>
      </c>
      <c r="S41" s="127">
        <f t="shared" si="0"/>
        <v>5.0516747058604317E-4</v>
      </c>
      <c r="T41" s="128">
        <f t="shared" si="1"/>
        <v>1.6394714181209302E-2</v>
      </c>
      <c r="U41" s="128">
        <f t="shared" si="2"/>
        <v>8.3982636315377945E-2</v>
      </c>
    </row>
    <row r="42" spans="12:21" x14ac:dyDescent="0.25">
      <c r="L42" s="138">
        <v>36191</v>
      </c>
      <c r="M42" s="120">
        <v>84.180698180806004</v>
      </c>
      <c r="N42" s="121">
        <f t="shared" si="3"/>
        <v>3.1469636422620795E-3</v>
      </c>
      <c r="O42" s="121">
        <f t="shared" si="4"/>
        <v>4.2926023488936593E-2</v>
      </c>
      <c r="P42" s="121">
        <f>M42/M30-1</f>
        <v>7.3916494329478777E-2</v>
      </c>
      <c r="Q42" s="136">
        <v>36175.5</v>
      </c>
      <c r="R42" s="137">
        <v>86.935104987096807</v>
      </c>
      <c r="S42" s="127">
        <f t="shared" si="0"/>
        <v>-1.9016638184785606E-3</v>
      </c>
      <c r="T42" s="128">
        <f t="shared" si="1"/>
        <v>1.9123890131744758E-3</v>
      </c>
      <c r="U42" s="128">
        <f t="shared" si="2"/>
        <v>4.0727583815235668E-2</v>
      </c>
    </row>
    <row r="43" spans="12:21" x14ac:dyDescent="0.25">
      <c r="L43" s="138">
        <v>36219</v>
      </c>
      <c r="M43" s="120">
        <v>83.758131060265896</v>
      </c>
      <c r="N43" s="121">
        <f t="shared" si="3"/>
        <v>-5.019762602021971E-3</v>
      </c>
      <c r="O43" s="121">
        <f t="shared" si="4"/>
        <v>1.4334964167849185E-2</v>
      </c>
      <c r="P43" s="121">
        <f t="shared" ref="P43:P106" si="5">M43/M31-1</f>
        <v>7.3439862221520436E-2</v>
      </c>
      <c r="Q43" s="136">
        <v>36205</v>
      </c>
      <c r="R43" s="137">
        <v>85.766166959350599</v>
      </c>
      <c r="S43" s="127">
        <f t="shared" si="0"/>
        <v>-1.344609899441318E-2</v>
      </c>
      <c r="T43" s="128">
        <f t="shared" si="1"/>
        <v>-1.4824765655755634E-2</v>
      </c>
      <c r="U43" s="128">
        <f t="shared" si="2"/>
        <v>3.4755303550898287E-2</v>
      </c>
    </row>
    <row r="44" spans="12:21" x14ac:dyDescent="0.25">
      <c r="L44" s="138">
        <v>36250</v>
      </c>
      <c r="M44" s="120">
        <v>83.895611458774695</v>
      </c>
      <c r="N44" s="121">
        <f t="shared" si="3"/>
        <v>1.6413976382767537E-3</v>
      </c>
      <c r="O44" s="121">
        <f t="shared" si="4"/>
        <v>-2.5029826884959139E-4</v>
      </c>
      <c r="P44" s="121">
        <f t="shared" si="5"/>
        <v>7.8196942058596397E-2</v>
      </c>
      <c r="Q44" s="136">
        <v>36234.5</v>
      </c>
      <c r="R44" s="137">
        <v>84.1473554247641</v>
      </c>
      <c r="S44" s="127">
        <f t="shared" si="0"/>
        <v>-1.8874710063162103E-2</v>
      </c>
      <c r="T44" s="128">
        <f t="shared" si="1"/>
        <v>-3.3907700968465515E-2</v>
      </c>
      <c r="U44" s="128">
        <f t="shared" si="2"/>
        <v>2.8084832434021489E-2</v>
      </c>
    </row>
    <row r="45" spans="12:21" x14ac:dyDescent="0.25">
      <c r="L45" s="138">
        <v>36280</v>
      </c>
      <c r="M45" s="120">
        <v>85.028839571692302</v>
      </c>
      <c r="N45" s="121">
        <f t="shared" si="3"/>
        <v>1.3507597038904251E-2</v>
      </c>
      <c r="O45" s="121">
        <f t="shared" si="4"/>
        <v>1.007524776124602E-2</v>
      </c>
      <c r="P45" s="121">
        <f t="shared" si="5"/>
        <v>8.0654038765927138E-2</v>
      </c>
      <c r="Q45" s="136">
        <v>36265</v>
      </c>
      <c r="R45" s="137">
        <v>82.791912143586998</v>
      </c>
      <c r="S45" s="127">
        <f t="shared" si="0"/>
        <v>-1.6107972429258322E-2</v>
      </c>
      <c r="T45" s="128">
        <f t="shared" si="1"/>
        <v>-4.7658455627617391E-2</v>
      </c>
      <c r="U45" s="128">
        <f t="shared" si="2"/>
        <v>3.0229165680822012E-2</v>
      </c>
    </row>
    <row r="46" spans="12:21" x14ac:dyDescent="0.25">
      <c r="L46" s="138">
        <v>36311</v>
      </c>
      <c r="M46" s="120">
        <v>86.615492179408605</v>
      </c>
      <c r="N46" s="121">
        <f t="shared" si="3"/>
        <v>1.8660170075336824E-2</v>
      </c>
      <c r="O46" s="121">
        <f t="shared" si="4"/>
        <v>3.4114432628478353E-2</v>
      </c>
      <c r="P46" s="121">
        <f t="shared" si="5"/>
        <v>8.4939745640053133E-2</v>
      </c>
      <c r="Q46" s="136">
        <v>36295.5</v>
      </c>
      <c r="R46" s="137">
        <v>82.522544859858598</v>
      </c>
      <c r="S46" s="127">
        <f t="shared" si="0"/>
        <v>-3.2535458688431884E-3</v>
      </c>
      <c r="T46" s="128">
        <f t="shared" si="1"/>
        <v>-3.7819366476169236E-2</v>
      </c>
      <c r="U46" s="128">
        <f t="shared" si="2"/>
        <v>1.1759938128611758E-2</v>
      </c>
    </row>
    <row r="47" spans="12:21" x14ac:dyDescent="0.25">
      <c r="L47" s="138">
        <v>36341</v>
      </c>
      <c r="M47" s="120">
        <v>87.923139613042494</v>
      </c>
      <c r="N47" s="121">
        <f t="shared" si="3"/>
        <v>1.5097154108705269E-2</v>
      </c>
      <c r="O47" s="121">
        <f t="shared" si="4"/>
        <v>4.8006422317416142E-2</v>
      </c>
      <c r="P47" s="121">
        <f t="shared" si="5"/>
        <v>8.560236620029249E-2</v>
      </c>
      <c r="Q47" s="136">
        <v>36326</v>
      </c>
      <c r="R47" s="137">
        <v>84.032250695576806</v>
      </c>
      <c r="S47" s="127">
        <f t="shared" si="0"/>
        <v>1.8294465328014597E-2</v>
      </c>
      <c r="T47" s="128">
        <f t="shared" si="1"/>
        <v>-1.3678947913010608E-3</v>
      </c>
      <c r="U47" s="128">
        <f t="shared" si="2"/>
        <v>3.0834254527618565E-3</v>
      </c>
    </row>
    <row r="48" spans="12:21" x14ac:dyDescent="0.25">
      <c r="L48" s="138">
        <v>36372</v>
      </c>
      <c r="M48" s="120">
        <v>88.492860778480406</v>
      </c>
      <c r="N48" s="121">
        <f t="shared" si="3"/>
        <v>6.4797636656892532E-3</v>
      </c>
      <c r="O48" s="121">
        <f t="shared" si="4"/>
        <v>4.0739368245375163E-2</v>
      </c>
      <c r="P48" s="121">
        <f t="shared" si="5"/>
        <v>9.5758531355742083E-2</v>
      </c>
      <c r="Q48" s="136">
        <v>36356.5</v>
      </c>
      <c r="R48" s="137">
        <v>85.844181953028198</v>
      </c>
      <c r="S48" s="127">
        <f t="shared" si="0"/>
        <v>2.1562331634022991E-2</v>
      </c>
      <c r="T48" s="128">
        <f t="shared" si="1"/>
        <v>3.6866763074001829E-2</v>
      </c>
      <c r="U48" s="128">
        <f t="shared" si="2"/>
        <v>1.4378960722872369E-2</v>
      </c>
    </row>
    <row r="49" spans="12:21" x14ac:dyDescent="0.25">
      <c r="L49" s="138">
        <v>36403</v>
      </c>
      <c r="M49" s="120">
        <v>88.703831109731496</v>
      </c>
      <c r="N49" s="121">
        <f t="shared" si="3"/>
        <v>2.3840378692152608E-3</v>
      </c>
      <c r="O49" s="121">
        <f t="shared" si="4"/>
        <v>2.4110455044199952E-2</v>
      </c>
      <c r="P49" s="121">
        <f t="shared" si="5"/>
        <v>0.10815625898065706</v>
      </c>
      <c r="Q49" s="136">
        <v>36387.5</v>
      </c>
      <c r="R49" s="137">
        <v>88.6541173672789</v>
      </c>
      <c r="S49" s="127">
        <f t="shared" si="0"/>
        <v>3.2732974446517904E-2</v>
      </c>
      <c r="T49" s="128">
        <f t="shared" si="1"/>
        <v>7.4301786473418341E-2</v>
      </c>
      <c r="U49" s="128">
        <f t="shared" si="2"/>
        <v>3.6552495960513909E-2</v>
      </c>
    </row>
    <row r="50" spans="12:21" x14ac:dyDescent="0.25">
      <c r="L50" s="138">
        <v>36433</v>
      </c>
      <c r="M50" s="120">
        <v>89.0842900334505</v>
      </c>
      <c r="N50" s="121">
        <f t="shared" si="3"/>
        <v>4.2890923532756808E-3</v>
      </c>
      <c r="O50" s="121">
        <f t="shared" si="4"/>
        <v>1.3206425811434164E-2</v>
      </c>
      <c r="P50" s="121">
        <f t="shared" si="5"/>
        <v>0.11791668656246812</v>
      </c>
      <c r="Q50" s="136">
        <v>36418</v>
      </c>
      <c r="R50" s="137">
        <v>90.243650185933802</v>
      </c>
      <c r="S50" s="127">
        <f t="shared" si="0"/>
        <v>1.7929599502634952E-2</v>
      </c>
      <c r="T50" s="128">
        <f t="shared" si="1"/>
        <v>7.3916852624345442E-2</v>
      </c>
      <c r="U50" s="128">
        <f t="shared" si="2"/>
        <v>5.3069901038419021E-2</v>
      </c>
    </row>
    <row r="51" spans="12:21" x14ac:dyDescent="0.25">
      <c r="L51" s="138">
        <v>36464</v>
      </c>
      <c r="M51" s="120">
        <v>89.725275951477101</v>
      </c>
      <c r="N51" s="121">
        <f t="shared" si="3"/>
        <v>7.1952744730403584E-3</v>
      </c>
      <c r="O51" s="121">
        <f t="shared" si="4"/>
        <v>1.3926718631932733E-2</v>
      </c>
      <c r="P51" s="121">
        <f t="shared" si="5"/>
        <v>0.11161854530517434</v>
      </c>
      <c r="Q51" s="136">
        <v>36448.5</v>
      </c>
      <c r="R51" s="137">
        <v>91.471824056003399</v>
      </c>
      <c r="S51" s="127">
        <f t="shared" si="0"/>
        <v>1.3609532277773839E-2</v>
      </c>
      <c r="T51" s="128">
        <f t="shared" si="1"/>
        <v>6.5556476571172917E-2</v>
      </c>
      <c r="U51" s="128">
        <f t="shared" si="2"/>
        <v>5.4197309371693203E-2</v>
      </c>
    </row>
    <row r="52" spans="12:21" x14ac:dyDescent="0.25">
      <c r="L52" s="138">
        <v>36494</v>
      </c>
      <c r="M52" s="120">
        <v>90.806704388554195</v>
      </c>
      <c r="N52" s="121">
        <f t="shared" si="3"/>
        <v>1.2052662146861737E-2</v>
      </c>
      <c r="O52" s="121">
        <f t="shared" si="4"/>
        <v>2.3706679322805346E-2</v>
      </c>
      <c r="P52" s="121">
        <f t="shared" si="5"/>
        <v>9.9695206616901233E-2</v>
      </c>
      <c r="Q52" s="136">
        <v>36479</v>
      </c>
      <c r="R52" s="137">
        <v>91.331671607500994</v>
      </c>
      <c r="S52" s="127">
        <f t="shared" si="0"/>
        <v>-1.5321925625599864E-3</v>
      </c>
      <c r="T52" s="128">
        <f t="shared" si="1"/>
        <v>3.0202254782250471E-2</v>
      </c>
      <c r="U52" s="128">
        <f t="shared" si="2"/>
        <v>4.9104841325330995E-2</v>
      </c>
    </row>
    <row r="53" spans="12:21" x14ac:dyDescent="0.25">
      <c r="L53" s="138">
        <v>36525</v>
      </c>
      <c r="M53" s="120">
        <v>91.363871958779498</v>
      </c>
      <c r="N53" s="121">
        <f t="shared" si="3"/>
        <v>6.135753675645228E-3</v>
      </c>
      <c r="O53" s="121">
        <f t="shared" si="4"/>
        <v>2.5589045211821704E-2</v>
      </c>
      <c r="P53" s="121">
        <f t="shared" si="5"/>
        <v>8.8745908773508519E-2</v>
      </c>
      <c r="Q53" s="136">
        <v>36509.5</v>
      </c>
      <c r="R53" s="137">
        <v>91.157838514932493</v>
      </c>
      <c r="S53" s="127">
        <f t="shared" si="0"/>
        <v>-1.9033166645142652E-3</v>
      </c>
      <c r="T53" s="128">
        <f t="shared" si="1"/>
        <v>1.0130223313387088E-2</v>
      </c>
      <c r="U53" s="128">
        <f t="shared" si="2"/>
        <v>4.6579364747556751E-2</v>
      </c>
    </row>
    <row r="54" spans="12:21" x14ac:dyDescent="0.25">
      <c r="L54" s="138">
        <v>36556</v>
      </c>
      <c r="M54" s="120">
        <v>92.403462264006507</v>
      </c>
      <c r="N54" s="121">
        <f t="shared" si="3"/>
        <v>1.137857101432882E-2</v>
      </c>
      <c r="O54" s="121">
        <f t="shared" si="4"/>
        <v>2.9848738653952545E-2</v>
      </c>
      <c r="P54" s="121">
        <f t="shared" si="5"/>
        <v>9.7679922605766301E-2</v>
      </c>
      <c r="Q54" s="136">
        <v>36540.5</v>
      </c>
      <c r="R54" s="137">
        <v>91.417964882111804</v>
      </c>
      <c r="S54" s="127">
        <f t="shared" si="0"/>
        <v>2.853582000374999E-3</v>
      </c>
      <c r="T54" s="128">
        <f t="shared" si="1"/>
        <v>-5.8880616460232904E-4</v>
      </c>
      <c r="U54" s="128">
        <f t="shared" si="2"/>
        <v>5.1565589018157443E-2</v>
      </c>
    </row>
    <row r="55" spans="12:21" x14ac:dyDescent="0.25">
      <c r="L55" s="138">
        <v>36585</v>
      </c>
      <c r="M55" s="120">
        <v>92.739909955172394</v>
      </c>
      <c r="N55" s="121">
        <f t="shared" si="3"/>
        <v>3.6410723464519457E-3</v>
      </c>
      <c r="O55" s="121">
        <f t="shared" si="4"/>
        <v>2.1289238274149636E-2</v>
      </c>
      <c r="P55" s="121">
        <f t="shared" si="5"/>
        <v>0.10723471000617124</v>
      </c>
      <c r="Q55" s="136">
        <v>36570.5</v>
      </c>
      <c r="R55" s="137">
        <v>89.696814771260804</v>
      </c>
      <c r="S55" s="127">
        <f t="shared" si="0"/>
        <v>-1.8827263471359434E-2</v>
      </c>
      <c r="T55" s="128">
        <f t="shared" si="1"/>
        <v>-1.7900218045564853E-2</v>
      </c>
      <c r="U55" s="128">
        <f t="shared" si="2"/>
        <v>4.5829817878804802E-2</v>
      </c>
    </row>
    <row r="56" spans="12:21" x14ac:dyDescent="0.25">
      <c r="L56" s="138">
        <v>36616</v>
      </c>
      <c r="M56" s="120">
        <v>93.307359541605905</v>
      </c>
      <c r="N56" s="121">
        <f t="shared" si="3"/>
        <v>6.1187204808350604E-3</v>
      </c>
      <c r="O56" s="121">
        <f t="shared" si="4"/>
        <v>2.1271948541139452E-2</v>
      </c>
      <c r="P56" s="121">
        <f t="shared" si="5"/>
        <v>0.11218403345753103</v>
      </c>
      <c r="Q56" s="136">
        <v>36600.5</v>
      </c>
      <c r="R56" s="137">
        <v>88.424157552377906</v>
      </c>
      <c r="S56" s="127">
        <f t="shared" si="0"/>
        <v>-1.41884326899272E-2</v>
      </c>
      <c r="T56" s="128">
        <f t="shared" si="1"/>
        <v>-2.9988435521173362E-2</v>
      </c>
      <c r="U56" s="128">
        <f t="shared" si="2"/>
        <v>5.0825151973286742E-2</v>
      </c>
    </row>
    <row r="57" spans="12:21" x14ac:dyDescent="0.25">
      <c r="L57" s="138">
        <v>36646</v>
      </c>
      <c r="M57" s="120">
        <v>93.9268077397045</v>
      </c>
      <c r="N57" s="121">
        <f t="shared" si="3"/>
        <v>6.6387924933444253E-3</v>
      </c>
      <c r="O57" s="121">
        <f t="shared" si="4"/>
        <v>1.648580516762066E-2</v>
      </c>
      <c r="P57" s="121">
        <f t="shared" si="5"/>
        <v>0.10464647304177133</v>
      </c>
      <c r="Q57" s="136">
        <v>36631</v>
      </c>
      <c r="R57" s="137">
        <v>87.353262205332797</v>
      </c>
      <c r="S57" s="127">
        <f t="shared" si="0"/>
        <v>-1.2110891148844338E-2</v>
      </c>
      <c r="T57" s="128">
        <f t="shared" si="1"/>
        <v>-4.4462843621826953E-2</v>
      </c>
      <c r="U57" s="128">
        <f t="shared" si="2"/>
        <v>5.509415042661403E-2</v>
      </c>
    </row>
    <row r="58" spans="12:21" x14ac:dyDescent="0.25">
      <c r="L58" s="138">
        <v>36677</v>
      </c>
      <c r="M58" s="120">
        <v>95.662192121746898</v>
      </c>
      <c r="N58" s="121">
        <f t="shared" si="3"/>
        <v>1.8475922090864572E-2</v>
      </c>
      <c r="O58" s="121">
        <f t="shared" si="4"/>
        <v>3.1510513305297083E-2</v>
      </c>
      <c r="P58" s="121">
        <f t="shared" si="5"/>
        <v>0.10444667246824224</v>
      </c>
      <c r="Q58" s="136">
        <v>36661.5</v>
      </c>
      <c r="R58" s="137">
        <v>90.005337871354499</v>
      </c>
      <c r="S58" s="127">
        <f t="shared" si="0"/>
        <v>3.036035059329234E-2</v>
      </c>
      <c r="T58" s="128">
        <f t="shared" si="1"/>
        <v>3.4396215838932154E-3</v>
      </c>
      <c r="U58" s="128">
        <f t="shared" si="2"/>
        <v>9.0675742298099493E-2</v>
      </c>
    </row>
    <row r="59" spans="12:21" x14ac:dyDescent="0.25">
      <c r="L59" s="138">
        <v>36707</v>
      </c>
      <c r="M59" s="120">
        <v>97.6248916441658</v>
      </c>
      <c r="N59" s="121">
        <f t="shared" si="3"/>
        <v>2.051698250779177E-2</v>
      </c>
      <c r="O59" s="121">
        <f t="shared" si="4"/>
        <v>4.6272149632899051E-2</v>
      </c>
      <c r="P59" s="121">
        <f t="shared" si="5"/>
        <v>0.11034355772350235</v>
      </c>
      <c r="Q59" s="136">
        <v>36692</v>
      </c>
      <c r="R59" s="137">
        <v>92.9029586859441</v>
      </c>
      <c r="S59" s="127">
        <f t="shared" si="0"/>
        <v>3.219387742015023E-2</v>
      </c>
      <c r="T59" s="128">
        <f t="shared" si="1"/>
        <v>5.0651329427856773E-2</v>
      </c>
      <c r="U59" s="128">
        <f t="shared" si="2"/>
        <v>0.10556313697348374</v>
      </c>
    </row>
    <row r="60" spans="12:21" x14ac:dyDescent="0.25">
      <c r="L60" s="138">
        <v>36738</v>
      </c>
      <c r="M60" s="120">
        <v>98.139109802331006</v>
      </c>
      <c r="N60" s="121">
        <f t="shared" si="3"/>
        <v>5.2672853153015176E-3</v>
      </c>
      <c r="O60" s="121">
        <f t="shared" si="4"/>
        <v>4.4846643508846595E-2</v>
      </c>
      <c r="P60" s="121">
        <f t="shared" si="5"/>
        <v>0.10900595753139397</v>
      </c>
      <c r="Q60" s="136">
        <v>36722.5</v>
      </c>
      <c r="R60" s="137">
        <v>95.070472221712095</v>
      </c>
      <c r="S60" s="127">
        <f t="shared" si="0"/>
        <v>2.3330941946587691E-2</v>
      </c>
      <c r="T60" s="128">
        <f t="shared" si="1"/>
        <v>8.8344840496502597E-2</v>
      </c>
      <c r="U60" s="128">
        <f t="shared" si="2"/>
        <v>0.10747717619037123</v>
      </c>
    </row>
    <row r="61" spans="12:21" x14ac:dyDescent="0.25">
      <c r="L61" s="138">
        <v>36769</v>
      </c>
      <c r="M61" s="120">
        <v>97.785553648059505</v>
      </c>
      <c r="N61" s="121">
        <f t="shared" si="3"/>
        <v>-3.6026020103873124E-3</v>
      </c>
      <c r="O61" s="121">
        <f t="shared" si="4"/>
        <v>2.2196454829409129E-2</v>
      </c>
      <c r="P61" s="121">
        <f t="shared" si="5"/>
        <v>0.10238252874437204</v>
      </c>
      <c r="Q61" s="136">
        <v>36753.5</v>
      </c>
      <c r="R61" s="137">
        <v>96.095509670543393</v>
      </c>
      <c r="S61" s="127">
        <f t="shared" si="0"/>
        <v>1.0781869752795936E-2</v>
      </c>
      <c r="T61" s="128">
        <f t="shared" si="1"/>
        <v>6.7664562382884874E-2</v>
      </c>
      <c r="U61" s="128">
        <f t="shared" si="2"/>
        <v>8.3937357048359917E-2</v>
      </c>
    </row>
    <row r="62" spans="12:21" x14ac:dyDescent="0.25">
      <c r="L62" s="138">
        <v>36799</v>
      </c>
      <c r="M62" s="120">
        <v>97.253485043287498</v>
      </c>
      <c r="N62" s="121">
        <f t="shared" si="3"/>
        <v>-5.4411780157933576E-3</v>
      </c>
      <c r="O62" s="121">
        <f t="shared" si="4"/>
        <v>-3.8044252303197634E-3</v>
      </c>
      <c r="P62" s="121">
        <f t="shared" si="5"/>
        <v>9.1701859068187286E-2</v>
      </c>
      <c r="Q62" s="136">
        <v>36784</v>
      </c>
      <c r="R62" s="137">
        <v>97.326014277927399</v>
      </c>
      <c r="S62" s="127">
        <f t="shared" si="0"/>
        <v>1.280501671308798E-2</v>
      </c>
      <c r="T62" s="128">
        <f t="shared" si="1"/>
        <v>4.760941583071987E-2</v>
      </c>
      <c r="U62" s="128">
        <f t="shared" si="2"/>
        <v>7.8480470120628087E-2</v>
      </c>
    </row>
    <row r="63" spans="12:21" x14ac:dyDescent="0.25">
      <c r="L63" s="138">
        <v>36830</v>
      </c>
      <c r="M63" s="120">
        <v>98.266938905126693</v>
      </c>
      <c r="N63" s="121">
        <f t="shared" si="3"/>
        <v>1.0420745964919487E-2</v>
      </c>
      <c r="O63" s="121">
        <f t="shared" si="4"/>
        <v>1.3025296750006632E-3</v>
      </c>
      <c r="P63" s="121">
        <f t="shared" si="5"/>
        <v>9.5197956908696257E-2</v>
      </c>
      <c r="Q63" s="136">
        <v>36814.5</v>
      </c>
      <c r="R63" s="137">
        <v>98.7557030086531</v>
      </c>
      <c r="S63" s="127">
        <f t="shared" si="0"/>
        <v>1.4689687452349887E-2</v>
      </c>
      <c r="T63" s="128">
        <f t="shared" si="1"/>
        <v>3.8763148018732263E-2</v>
      </c>
      <c r="U63" s="128">
        <f t="shared" si="2"/>
        <v>7.9629755149412507E-2</v>
      </c>
    </row>
    <row r="64" spans="12:21" x14ac:dyDescent="0.25">
      <c r="L64" s="138">
        <v>36860</v>
      </c>
      <c r="M64" s="120">
        <v>99.297266645087902</v>
      </c>
      <c r="N64" s="121">
        <f t="shared" si="3"/>
        <v>1.0484988658860717E-2</v>
      </c>
      <c r="O64" s="121">
        <f t="shared" si="4"/>
        <v>1.5459471676861458E-2</v>
      </c>
      <c r="P64" s="121">
        <f t="shared" si="5"/>
        <v>9.3501491037526474E-2</v>
      </c>
      <c r="Q64" s="136">
        <v>36845</v>
      </c>
      <c r="R64" s="137">
        <v>99.694480168676407</v>
      </c>
      <c r="S64" s="127">
        <f t="shared" si="0"/>
        <v>9.5060551585668396E-3</v>
      </c>
      <c r="T64" s="128">
        <f t="shared" si="1"/>
        <v>3.745201529677944E-2</v>
      </c>
      <c r="U64" s="128">
        <f t="shared" si="2"/>
        <v>9.1565263330717128E-2</v>
      </c>
    </row>
    <row r="65" spans="12:21" x14ac:dyDescent="0.25">
      <c r="L65" s="138">
        <v>36891</v>
      </c>
      <c r="M65" s="120">
        <v>100</v>
      </c>
      <c r="N65" s="121">
        <f t="shared" si="3"/>
        <v>7.0770664556540908E-3</v>
      </c>
      <c r="O65" s="121">
        <f t="shared" si="4"/>
        <v>2.8240787006142076E-2</v>
      </c>
      <c r="P65" s="121">
        <f t="shared" si="5"/>
        <v>9.452454078475192E-2</v>
      </c>
      <c r="Q65" s="136">
        <v>36875.5</v>
      </c>
      <c r="R65" s="137">
        <v>100</v>
      </c>
      <c r="S65" s="127">
        <f t="shared" si="0"/>
        <v>3.0645611553083985E-3</v>
      </c>
      <c r="T65" s="128">
        <f t="shared" si="1"/>
        <v>2.7474522016659231E-2</v>
      </c>
      <c r="U65" s="128">
        <f t="shared" si="2"/>
        <v>9.6998367108266592E-2</v>
      </c>
    </row>
    <row r="66" spans="12:21" x14ac:dyDescent="0.25">
      <c r="L66" s="138">
        <v>36922</v>
      </c>
      <c r="M66" s="120">
        <v>100.15966886527301</v>
      </c>
      <c r="N66" s="121">
        <f t="shared" si="3"/>
        <v>1.596688652730105E-3</v>
      </c>
      <c r="O66" s="121">
        <f t="shared" si="4"/>
        <v>1.9261106341917023E-2</v>
      </c>
      <c r="P66" s="121">
        <f t="shared" si="5"/>
        <v>8.3938484676106428E-2</v>
      </c>
      <c r="Q66" s="136">
        <v>36906.5</v>
      </c>
      <c r="R66" s="137">
        <v>100.169424822096</v>
      </c>
      <c r="S66" s="127">
        <f t="shared" si="0"/>
        <v>1.6942482209600929E-3</v>
      </c>
      <c r="T66" s="128">
        <f t="shared" si="1"/>
        <v>1.4315343523189084E-2</v>
      </c>
      <c r="U66" s="128">
        <f t="shared" si="2"/>
        <v>9.5730198667949518E-2</v>
      </c>
    </row>
    <row r="67" spans="12:21" x14ac:dyDescent="0.25">
      <c r="L67" s="138">
        <v>36950</v>
      </c>
      <c r="M67" s="120">
        <v>100.37700476808</v>
      </c>
      <c r="N67" s="121">
        <f t="shared" si="3"/>
        <v>2.1698943823320604E-3</v>
      </c>
      <c r="O67" s="121">
        <f t="shared" si="4"/>
        <v>1.0873795014432197E-2</v>
      </c>
      <c r="P67" s="121">
        <f t="shared" si="5"/>
        <v>8.2349603494322299E-2</v>
      </c>
      <c r="Q67" s="136">
        <v>36936</v>
      </c>
      <c r="R67" s="137">
        <v>99.989857464438003</v>
      </c>
      <c r="S67" s="127">
        <f t="shared" si="0"/>
        <v>-1.7926364055390609E-3</v>
      </c>
      <c r="T67" s="128">
        <f t="shared" si="1"/>
        <v>2.9628249754833913E-3</v>
      </c>
      <c r="U67" s="128">
        <f t="shared" si="2"/>
        <v>0.11475371471579976</v>
      </c>
    </row>
    <row r="68" spans="12:21" x14ac:dyDescent="0.25">
      <c r="L68" s="138">
        <v>36981</v>
      </c>
      <c r="M68" s="120">
        <v>100.460295788368</v>
      </c>
      <c r="N68" s="121">
        <f t="shared" si="3"/>
        <v>8.2978188560667299E-4</v>
      </c>
      <c r="O68" s="121">
        <f t="shared" si="4"/>
        <v>4.6029578836799256E-3</v>
      </c>
      <c r="P68" s="121">
        <f t="shared" si="5"/>
        <v>7.6659936385538696E-2</v>
      </c>
      <c r="Q68" s="136">
        <v>36965.5</v>
      </c>
      <c r="R68" s="137">
        <v>99.684675622199194</v>
      </c>
      <c r="S68" s="127">
        <f t="shared" si="0"/>
        <v>-3.0521279855544314E-3</v>
      </c>
      <c r="T68" s="128">
        <f t="shared" si="1"/>
        <v>-3.1532437780080746E-3</v>
      </c>
      <c r="U68" s="128">
        <f t="shared" si="2"/>
        <v>0.12734662541909025</v>
      </c>
    </row>
    <row r="69" spans="12:21" x14ac:dyDescent="0.25">
      <c r="L69" s="138">
        <v>37011</v>
      </c>
      <c r="M69" s="120">
        <v>100.491989722646</v>
      </c>
      <c r="N69" s="121">
        <f t="shared" si="3"/>
        <v>3.1548716862994652E-4</v>
      </c>
      <c r="O69" s="121">
        <f t="shared" si="4"/>
        <v>3.3179109030403442E-3</v>
      </c>
      <c r="P69" s="121">
        <f t="shared" si="5"/>
        <v>6.9896786028705638E-2</v>
      </c>
      <c r="Q69" s="136">
        <v>36996</v>
      </c>
      <c r="R69" s="137">
        <v>99.378792422309999</v>
      </c>
      <c r="S69" s="127">
        <f t="shared" si="0"/>
        <v>-3.0685077518682879E-3</v>
      </c>
      <c r="T69" s="128">
        <f t="shared" si="1"/>
        <v>-7.8929513790280126E-3</v>
      </c>
      <c r="U69" s="128">
        <f t="shared" si="2"/>
        <v>0.13766549655249238</v>
      </c>
    </row>
    <row r="70" spans="12:21" x14ac:dyDescent="0.25">
      <c r="L70" s="138">
        <v>37042</v>
      </c>
      <c r="M70" s="120">
        <v>100.831400082786</v>
      </c>
      <c r="N70" s="121">
        <f t="shared" si="3"/>
        <v>3.3774867138840481E-3</v>
      </c>
      <c r="O70" s="121">
        <f t="shared" si="4"/>
        <v>4.5268865688499194E-3</v>
      </c>
      <c r="P70" s="121">
        <f t="shared" si="5"/>
        <v>5.4036060081713133E-2</v>
      </c>
      <c r="Q70" s="136">
        <v>37026.5</v>
      </c>
      <c r="R70" s="137">
        <v>99.754708089092503</v>
      </c>
      <c r="S70" s="127">
        <f t="shared" si="0"/>
        <v>3.7826548061186127E-3</v>
      </c>
      <c r="T70" s="128">
        <f t="shared" si="1"/>
        <v>-2.3517322787377504E-3</v>
      </c>
      <c r="U70" s="128">
        <f t="shared" si="2"/>
        <v>0.10831991133317964</v>
      </c>
    </row>
    <row r="71" spans="12:21" x14ac:dyDescent="0.25">
      <c r="L71" s="138">
        <v>37072</v>
      </c>
      <c r="M71" s="120">
        <v>102.206342160266</v>
      </c>
      <c r="N71" s="121">
        <f t="shared" si="3"/>
        <v>1.3636050638502706E-2</v>
      </c>
      <c r="O71" s="121">
        <f t="shared" si="4"/>
        <v>1.7380462183550272E-2</v>
      </c>
      <c r="P71" s="121">
        <f t="shared" si="5"/>
        <v>4.6929122674975066E-2</v>
      </c>
      <c r="Q71" s="136">
        <v>37057</v>
      </c>
      <c r="R71" s="137">
        <v>100.336614012822</v>
      </c>
      <c r="S71" s="127">
        <f t="shared" si="0"/>
        <v>5.8333680171744895E-3</v>
      </c>
      <c r="T71" s="128">
        <f t="shared" si="1"/>
        <v>6.5400061398968035E-3</v>
      </c>
      <c r="U71" s="128">
        <f t="shared" si="2"/>
        <v>8.0015270041152942E-2</v>
      </c>
    </row>
    <row r="72" spans="12:21" x14ac:dyDescent="0.25">
      <c r="L72" s="138">
        <v>37103</v>
      </c>
      <c r="M72" s="120">
        <v>103.983783287767</v>
      </c>
      <c r="N72" s="121">
        <f t="shared" si="3"/>
        <v>1.7390712649845597E-2</v>
      </c>
      <c r="O72" s="121">
        <f t="shared" si="4"/>
        <v>3.474698406070198E-2</v>
      </c>
      <c r="P72" s="121">
        <f t="shared" si="5"/>
        <v>5.9554987784260272E-2</v>
      </c>
      <c r="Q72" s="136">
        <v>37087.5</v>
      </c>
      <c r="R72" s="137">
        <v>101.14449185557299</v>
      </c>
      <c r="S72" s="127">
        <f t="shared" ref="S72:S135" si="6">R72/R71-1</f>
        <v>8.0516753599813029E-3</v>
      </c>
      <c r="T72" s="128">
        <f t="shared" si="1"/>
        <v>1.7767366560057063E-2</v>
      </c>
      <c r="U72" s="128">
        <f t="shared" si="2"/>
        <v>6.3889654610064239E-2</v>
      </c>
    </row>
    <row r="73" spans="12:21" x14ac:dyDescent="0.25">
      <c r="L73" s="138">
        <v>37134</v>
      </c>
      <c r="M73" s="120">
        <v>105.960310356535</v>
      </c>
      <c r="N73" s="121">
        <f t="shared" si="3"/>
        <v>1.9008031889916177E-2</v>
      </c>
      <c r="O73" s="121">
        <f t="shared" si="4"/>
        <v>5.0866201099439179E-2</v>
      </c>
      <c r="P73" s="121">
        <f t="shared" si="5"/>
        <v>8.3598818061585201E-2</v>
      </c>
      <c r="Q73" s="136">
        <v>37118.5</v>
      </c>
      <c r="R73" s="137">
        <v>101.08787653407801</v>
      </c>
      <c r="S73" s="127">
        <f t="shared" si="6"/>
        <v>-5.5974695661953344E-4</v>
      </c>
      <c r="T73" s="128">
        <f t="shared" si="1"/>
        <v>1.3364466404882203E-2</v>
      </c>
      <c r="U73" s="128">
        <f t="shared" si="2"/>
        <v>5.1952134711086728E-2</v>
      </c>
    </row>
    <row r="74" spans="12:21" x14ac:dyDescent="0.25">
      <c r="L74" s="138">
        <v>37164</v>
      </c>
      <c r="M74" s="120">
        <v>106.92325706158699</v>
      </c>
      <c r="N74" s="121">
        <f t="shared" si="3"/>
        <v>9.0878056303522747E-3</v>
      </c>
      <c r="O74" s="121">
        <f t="shared" si="4"/>
        <v>4.6150902200614574E-2</v>
      </c>
      <c r="P74" s="121">
        <f t="shared" si="5"/>
        <v>9.9428539902662427E-2</v>
      </c>
      <c r="Q74" s="136">
        <v>37149</v>
      </c>
      <c r="R74" s="137">
        <v>100.88679951581599</v>
      </c>
      <c r="S74" s="127">
        <f t="shared" si="6"/>
        <v>-1.9891308943880137E-3</v>
      </c>
      <c r="T74" s="128">
        <f t="shared" ref="T74:T137" si="7">R74/R71-1</f>
        <v>5.4833971467653786E-3</v>
      </c>
      <c r="U74" s="128">
        <f t="shared" si="2"/>
        <v>3.6586161103035586E-2</v>
      </c>
    </row>
    <row r="75" spans="12:21" x14ac:dyDescent="0.25">
      <c r="L75" s="138">
        <v>37195</v>
      </c>
      <c r="M75" s="120">
        <v>106.492012915145</v>
      </c>
      <c r="N75" s="121">
        <f t="shared" si="3"/>
        <v>-4.0332118408402673E-3</v>
      </c>
      <c r="O75" s="121">
        <f t="shared" si="4"/>
        <v>2.4121353811840773E-2</v>
      </c>
      <c r="P75" s="121">
        <f t="shared" si="5"/>
        <v>8.370133537953528E-2</v>
      </c>
      <c r="Q75" s="136">
        <v>37179.5</v>
      </c>
      <c r="R75" s="137">
        <v>99.5116123140361</v>
      </c>
      <c r="S75" s="127">
        <f t="shared" si="6"/>
        <v>-1.3630992442815182E-2</v>
      </c>
      <c r="T75" s="128">
        <f t="shared" si="7"/>
        <v>-1.6144028326016246E-2</v>
      </c>
      <c r="U75" s="128">
        <f t="shared" si="2"/>
        <v>7.6543357229381659E-3</v>
      </c>
    </row>
    <row r="76" spans="12:21" x14ac:dyDescent="0.25">
      <c r="L76" s="138">
        <v>37225</v>
      </c>
      <c r="M76" s="120">
        <v>105.36743786688599</v>
      </c>
      <c r="N76" s="121">
        <f t="shared" si="3"/>
        <v>-1.0560182096990611E-2</v>
      </c>
      <c r="O76" s="121">
        <f t="shared" si="4"/>
        <v>-5.5952317207652591E-3</v>
      </c>
      <c r="P76" s="121">
        <f t="shared" si="5"/>
        <v>6.1131302269319621E-2</v>
      </c>
      <c r="Q76" s="136">
        <v>37210</v>
      </c>
      <c r="R76" s="137">
        <v>98.5772062833408</v>
      </c>
      <c r="S76" s="127">
        <f t="shared" si="6"/>
        <v>-9.3899195175988215E-3</v>
      </c>
      <c r="T76" s="128">
        <f t="shared" si="7"/>
        <v>-2.4836511922285975E-2</v>
      </c>
      <c r="U76" s="128">
        <f t="shared" si="2"/>
        <v>-1.1206978394844413E-2</v>
      </c>
    </row>
    <row r="77" spans="12:21" x14ac:dyDescent="0.25">
      <c r="L77" s="138">
        <v>37256</v>
      </c>
      <c r="M77" s="120">
        <v>104.07075684269699</v>
      </c>
      <c r="N77" s="121">
        <f t="shared" si="3"/>
        <v>-1.2306278395296411E-2</v>
      </c>
      <c r="O77" s="121">
        <f t="shared" si="4"/>
        <v>-2.6678014655380222E-2</v>
      </c>
      <c r="P77" s="121">
        <f t="shared" si="5"/>
        <v>4.0707568426969987E-2</v>
      </c>
      <c r="Q77" s="136">
        <v>37240.5</v>
      </c>
      <c r="R77" s="137">
        <v>97.645211340379902</v>
      </c>
      <c r="S77" s="127">
        <f t="shared" si="6"/>
        <v>-9.454466991913546E-3</v>
      </c>
      <c r="T77" s="128">
        <f t="shared" si="7"/>
        <v>-3.2130944692401631E-2</v>
      </c>
      <c r="U77" s="128">
        <f t="shared" si="2"/>
        <v>-2.3547886596200995E-2</v>
      </c>
    </row>
    <row r="78" spans="12:21" x14ac:dyDescent="0.25">
      <c r="L78" s="138">
        <v>37287</v>
      </c>
      <c r="M78" s="120">
        <v>104.45780344527201</v>
      </c>
      <c r="N78" s="121">
        <f t="shared" si="3"/>
        <v>3.7190716616006814E-3</v>
      </c>
      <c r="O78" s="121">
        <f t="shared" si="4"/>
        <v>-1.9101990977425598E-2</v>
      </c>
      <c r="P78" s="121">
        <f t="shared" si="5"/>
        <v>4.2912827375463092E-2</v>
      </c>
      <c r="Q78" s="136">
        <v>37271.5</v>
      </c>
      <c r="R78" s="137">
        <v>98.664309692810406</v>
      </c>
      <c r="S78" s="127">
        <f t="shared" si="6"/>
        <v>1.0436746855696288E-2</v>
      </c>
      <c r="T78" s="128">
        <f t="shared" si="7"/>
        <v>-8.5146105215520018E-3</v>
      </c>
      <c r="U78" s="128">
        <f t="shared" si="2"/>
        <v>-1.5025694037464343E-2</v>
      </c>
    </row>
    <row r="79" spans="12:21" x14ac:dyDescent="0.25">
      <c r="L79" s="138">
        <v>37315</v>
      </c>
      <c r="M79" s="120">
        <v>105.714190808235</v>
      </c>
      <c r="N79" s="121">
        <f t="shared" si="3"/>
        <v>1.2027702302023213E-2</v>
      </c>
      <c r="O79" s="121">
        <f t="shared" si="4"/>
        <v>3.2908927878370076E-3</v>
      </c>
      <c r="P79" s="121">
        <f t="shared" si="5"/>
        <v>5.3171401681954E-2</v>
      </c>
      <c r="Q79" s="136">
        <v>37301</v>
      </c>
      <c r="R79" s="137">
        <v>99.977790447824304</v>
      </c>
      <c r="S79" s="127">
        <f t="shared" si="6"/>
        <v>1.3312622964711363E-2</v>
      </c>
      <c r="T79" s="128">
        <f t="shared" si="7"/>
        <v>1.4207992063173247E-2</v>
      </c>
      <c r="U79" s="128">
        <f t="shared" si="2"/>
        <v>-1.2068240639295791E-4</v>
      </c>
    </row>
    <row r="80" spans="12:21" x14ac:dyDescent="0.25">
      <c r="L80" s="138">
        <v>37346</v>
      </c>
      <c r="M80" s="120">
        <v>107.63639739487</v>
      </c>
      <c r="N80" s="121">
        <f t="shared" si="3"/>
        <v>1.8183051602995048E-2</v>
      </c>
      <c r="O80" s="121">
        <f t="shared" si="4"/>
        <v>3.4261695219171662E-2</v>
      </c>
      <c r="P80" s="121">
        <f t="shared" si="5"/>
        <v>7.1432216580561869E-2</v>
      </c>
      <c r="Q80" s="136">
        <v>37330.5</v>
      </c>
      <c r="R80" s="137">
        <v>101.22260596938099</v>
      </c>
      <c r="S80" s="127">
        <f t="shared" si="6"/>
        <v>1.2450920509253782E-2</v>
      </c>
      <c r="T80" s="128">
        <f t="shared" si="7"/>
        <v>3.6636662258128672E-2</v>
      </c>
      <c r="U80" s="128">
        <f t="shared" si="2"/>
        <v>1.5427951564094933E-2</v>
      </c>
    </row>
    <row r="81" spans="12:21" x14ac:dyDescent="0.25">
      <c r="L81" s="138">
        <v>37376</v>
      </c>
      <c r="M81" s="120">
        <v>108.569834013039</v>
      </c>
      <c r="N81" s="121">
        <f t="shared" si="3"/>
        <v>8.6721280232431308E-3</v>
      </c>
      <c r="O81" s="121">
        <f t="shared" si="4"/>
        <v>3.9365470382702217E-2</v>
      </c>
      <c r="P81" s="121">
        <f t="shared" si="5"/>
        <v>8.0382966967690983E-2</v>
      </c>
      <c r="Q81" s="136">
        <v>37361</v>
      </c>
      <c r="R81" s="137">
        <v>101.191345468549</v>
      </c>
      <c r="S81" s="127">
        <f t="shared" si="6"/>
        <v>-3.0882924355302155E-4</v>
      </c>
      <c r="T81" s="128">
        <f t="shared" si="7"/>
        <v>2.5612460915263924E-2</v>
      </c>
      <c r="U81" s="128">
        <f t="shared" si="2"/>
        <v>1.8238831465535954E-2</v>
      </c>
    </row>
    <row r="82" spans="12:21" x14ac:dyDescent="0.25">
      <c r="L82" s="138">
        <v>37407</v>
      </c>
      <c r="M82" s="120">
        <v>109.228989819188</v>
      </c>
      <c r="N82" s="121">
        <f t="shared" si="3"/>
        <v>6.0712610656643573E-3</v>
      </c>
      <c r="O82" s="121">
        <f t="shared" si="4"/>
        <v>3.3248128601095939E-2</v>
      </c>
      <c r="P82" s="121">
        <f t="shared" si="5"/>
        <v>8.3283478455196347E-2</v>
      </c>
      <c r="Q82" s="136">
        <v>37391.5</v>
      </c>
      <c r="R82" s="137">
        <v>100.997003142446</v>
      </c>
      <c r="S82" s="127">
        <f t="shared" si="6"/>
        <v>-1.9205429595102741E-3</v>
      </c>
      <c r="T82" s="128">
        <f t="shared" si="7"/>
        <v>1.0194391074821674E-2</v>
      </c>
      <c r="U82" s="128">
        <f t="shared" si="2"/>
        <v>1.2453497956647741E-2</v>
      </c>
    </row>
    <row r="83" spans="12:21" x14ac:dyDescent="0.25">
      <c r="L83" s="138">
        <v>37437</v>
      </c>
      <c r="M83" s="120">
        <v>109.687769277591</v>
      </c>
      <c r="N83" s="121">
        <f t="shared" si="3"/>
        <v>4.2001620555351948E-3</v>
      </c>
      <c r="O83" s="121">
        <f t="shared" si="4"/>
        <v>1.9058347662783914E-2</v>
      </c>
      <c r="P83" s="121">
        <f t="shared" si="5"/>
        <v>7.3199245361835308E-2</v>
      </c>
      <c r="Q83" s="136">
        <v>37422</v>
      </c>
      <c r="R83" s="137">
        <v>101.04701549226699</v>
      </c>
      <c r="S83" s="127">
        <f t="shared" si="6"/>
        <v>4.9518647350810241E-4</v>
      </c>
      <c r="T83" s="128">
        <f t="shared" si="7"/>
        <v>-1.7346962709803293E-3</v>
      </c>
      <c r="U83" s="128">
        <f t="shared" ref="U83:U146" si="8">R83/R71-1</f>
        <v>7.080181910007699E-3</v>
      </c>
    </row>
    <row r="84" spans="12:21" x14ac:dyDescent="0.25">
      <c r="L84" s="138">
        <v>37468</v>
      </c>
      <c r="M84" s="120">
        <v>110.68911361696</v>
      </c>
      <c r="N84" s="121">
        <f t="shared" si="3"/>
        <v>9.129042790859021E-3</v>
      </c>
      <c r="O84" s="121">
        <f t="shared" si="4"/>
        <v>1.9519967246762748E-2</v>
      </c>
      <c r="P84" s="121">
        <f t="shared" si="5"/>
        <v>6.4484385133752209E-2</v>
      </c>
      <c r="Q84" s="136">
        <v>37452.5</v>
      </c>
      <c r="R84" s="137">
        <v>101.24444743987</v>
      </c>
      <c r="S84" s="127">
        <f t="shared" si="6"/>
        <v>1.9538622357244684E-3</v>
      </c>
      <c r="T84" s="128">
        <f t="shared" si="7"/>
        <v>5.2476791444089343E-4</v>
      </c>
      <c r="U84" s="128">
        <f t="shared" si="8"/>
        <v>9.8824545423337185E-4</v>
      </c>
    </row>
    <row r="85" spans="12:21" x14ac:dyDescent="0.25">
      <c r="L85" s="138">
        <v>37499</v>
      </c>
      <c r="M85" s="120">
        <v>111.84132095049399</v>
      </c>
      <c r="N85" s="121">
        <f t="shared" si="3"/>
        <v>1.0409400670794211E-2</v>
      </c>
      <c r="O85" s="121">
        <f t="shared" si="4"/>
        <v>2.3916097142620441E-2</v>
      </c>
      <c r="P85" s="121">
        <f t="shared" si="5"/>
        <v>5.5502013670690298E-2</v>
      </c>
      <c r="Q85" s="136">
        <v>37483.5</v>
      </c>
      <c r="R85" s="137">
        <v>101.41802117547</v>
      </c>
      <c r="S85" s="127">
        <f t="shared" si="6"/>
        <v>1.714402517758673E-3</v>
      </c>
      <c r="T85" s="128">
        <f t="shared" si="7"/>
        <v>4.1686190671439416E-3</v>
      </c>
      <c r="U85" s="128">
        <f t="shared" si="8"/>
        <v>3.2659172663569436E-3</v>
      </c>
    </row>
    <row r="86" spans="12:21" x14ac:dyDescent="0.25">
      <c r="L86" s="138">
        <v>37529</v>
      </c>
      <c r="M86" s="120">
        <v>113.244550720791</v>
      </c>
      <c r="N86" s="121">
        <f t="shared" si="3"/>
        <v>1.2546612990364636E-2</v>
      </c>
      <c r="O86" s="121">
        <f t="shared" si="4"/>
        <v>3.2426417882550851E-2</v>
      </c>
      <c r="P86" s="121">
        <f t="shared" si="5"/>
        <v>5.9119913037843475E-2</v>
      </c>
      <c r="Q86" s="136">
        <v>37514</v>
      </c>
      <c r="R86" s="137">
        <v>101.599084342612</v>
      </c>
      <c r="S86" s="127">
        <f t="shared" si="6"/>
        <v>1.7853155193072734E-3</v>
      </c>
      <c r="T86" s="128">
        <f t="shared" si="7"/>
        <v>5.4634849694028542E-3</v>
      </c>
      <c r="U86" s="128">
        <f t="shared" si="8"/>
        <v>7.0602381105799861E-3</v>
      </c>
    </row>
    <row r="87" spans="12:21" x14ac:dyDescent="0.25">
      <c r="L87" s="138">
        <v>37560</v>
      </c>
      <c r="M87" s="120">
        <v>115.00335321306601</v>
      </c>
      <c r="N87" s="121">
        <f t="shared" si="3"/>
        <v>1.5531012142133038E-2</v>
      </c>
      <c r="O87" s="121">
        <f t="shared" si="4"/>
        <v>3.8976187044332589E-2</v>
      </c>
      <c r="P87" s="121">
        <f t="shared" si="5"/>
        <v>7.9924682283008641E-2</v>
      </c>
      <c r="Q87" s="136">
        <v>37544.5</v>
      </c>
      <c r="R87" s="137">
        <v>102.315138020486</v>
      </c>
      <c r="S87" s="127">
        <f t="shared" si="6"/>
        <v>7.0478359377661448E-3</v>
      </c>
      <c r="T87" s="128">
        <f t="shared" si="7"/>
        <v>1.0575301734466969E-2</v>
      </c>
      <c r="U87" s="128">
        <f t="shared" si="8"/>
        <v>2.8172849793676402E-2</v>
      </c>
    </row>
    <row r="88" spans="12:21" x14ac:dyDescent="0.25">
      <c r="L88" s="138">
        <v>37590</v>
      </c>
      <c r="M88" s="120">
        <v>116.79415115799</v>
      </c>
      <c r="N88" s="121">
        <f t="shared" si="3"/>
        <v>1.5571701997299181E-2</v>
      </c>
      <c r="O88" s="121">
        <f t="shared" si="4"/>
        <v>4.428443946659355E-2</v>
      </c>
      <c r="P88" s="121">
        <f t="shared" si="5"/>
        <v>0.10844634284018317</v>
      </c>
      <c r="Q88" s="136">
        <v>37575</v>
      </c>
      <c r="R88" s="137">
        <v>103.892151059645</v>
      </c>
      <c r="S88" s="127">
        <f t="shared" si="6"/>
        <v>1.5413291421678466E-2</v>
      </c>
      <c r="T88" s="128">
        <f t="shared" si="7"/>
        <v>2.4395367366657039E-2</v>
      </c>
      <c r="U88" s="128">
        <f t="shared" si="8"/>
        <v>5.3916569323616548E-2</v>
      </c>
    </row>
    <row r="89" spans="12:21" x14ac:dyDescent="0.25">
      <c r="L89" s="138">
        <v>37621</v>
      </c>
      <c r="M89" s="120">
        <v>117.818032157806</v>
      </c>
      <c r="N89" s="121">
        <f t="shared" si="3"/>
        <v>8.7665434412975696E-3</v>
      </c>
      <c r="O89" s="121">
        <f t="shared" si="4"/>
        <v>4.0385885306667868E-2</v>
      </c>
      <c r="P89" s="121">
        <f t="shared" si="5"/>
        <v>0.1320954678545101</v>
      </c>
      <c r="Q89" s="136">
        <v>37605.5</v>
      </c>
      <c r="R89" s="137">
        <v>105.99737156509499</v>
      </c>
      <c r="S89" s="127">
        <f t="shared" si="6"/>
        <v>2.0263518311805617E-2</v>
      </c>
      <c r="T89" s="128">
        <f t="shared" si="7"/>
        <v>4.3290618719073359E-2</v>
      </c>
      <c r="U89" s="128">
        <f t="shared" si="8"/>
        <v>8.5535789313829547E-2</v>
      </c>
    </row>
    <row r="90" spans="12:21" x14ac:dyDescent="0.25">
      <c r="L90" s="138">
        <v>37652</v>
      </c>
      <c r="M90" s="120">
        <v>117.7124415314</v>
      </c>
      <c r="N90" s="121">
        <f t="shared" si="3"/>
        <v>-8.9621787490534732E-4</v>
      </c>
      <c r="O90" s="121">
        <f t="shared" si="4"/>
        <v>2.3556602852395914E-2</v>
      </c>
      <c r="P90" s="121">
        <f t="shared" si="5"/>
        <v>0.12688987944373564</v>
      </c>
      <c r="Q90" s="136">
        <v>37636.5</v>
      </c>
      <c r="R90" s="137">
        <v>108.29216658174001</v>
      </c>
      <c r="S90" s="127">
        <f t="shared" si="6"/>
        <v>2.1649546425174693E-2</v>
      </c>
      <c r="T90" s="128">
        <f t="shared" si="7"/>
        <v>5.841783216924612E-2</v>
      </c>
      <c r="U90" s="128">
        <f t="shared" si="8"/>
        <v>9.7581961693197439E-2</v>
      </c>
    </row>
    <row r="91" spans="12:21" x14ac:dyDescent="0.25">
      <c r="L91" s="138">
        <v>37680</v>
      </c>
      <c r="M91" s="120">
        <v>117.559094824117</v>
      </c>
      <c r="N91" s="121">
        <f t="shared" si="3"/>
        <v>-1.3027230196571704E-3</v>
      </c>
      <c r="O91" s="121">
        <f t="shared" si="4"/>
        <v>6.5495031946611881E-3</v>
      </c>
      <c r="P91" s="121">
        <f t="shared" si="5"/>
        <v>0.11204648993027422</v>
      </c>
      <c r="Q91" s="136">
        <v>37666</v>
      </c>
      <c r="R91" s="137">
        <v>109.335981363264</v>
      </c>
      <c r="S91" s="127">
        <f t="shared" si="6"/>
        <v>9.6388761484065277E-3</v>
      </c>
      <c r="T91" s="128">
        <f t="shared" si="7"/>
        <v>5.2398860242037548E-2</v>
      </c>
      <c r="U91" s="128">
        <f t="shared" si="8"/>
        <v>9.3602697894423548E-2</v>
      </c>
    </row>
    <row r="92" spans="12:21" x14ac:dyDescent="0.25">
      <c r="L92" s="138">
        <v>37711</v>
      </c>
      <c r="M92" s="120">
        <v>118.437901019547</v>
      </c>
      <c r="N92" s="121">
        <f t="shared" si="3"/>
        <v>7.4754420042515424E-3</v>
      </c>
      <c r="O92" s="121">
        <f t="shared" si="4"/>
        <v>5.2612393059725537E-3</v>
      </c>
      <c r="P92" s="121">
        <f t="shared" si="5"/>
        <v>0.10035177585005095</v>
      </c>
      <c r="Q92" s="136">
        <v>37695.5</v>
      </c>
      <c r="R92" s="137">
        <v>109.577873101232</v>
      </c>
      <c r="S92" s="127">
        <f t="shared" si="6"/>
        <v>2.2123708494856675E-3</v>
      </c>
      <c r="T92" s="128">
        <f t="shared" si="7"/>
        <v>3.3779153985324495E-2</v>
      </c>
      <c r="U92" s="128">
        <f t="shared" si="8"/>
        <v>8.2543489686270455E-2</v>
      </c>
    </row>
    <row r="93" spans="12:21" x14ac:dyDescent="0.25">
      <c r="L93" s="138">
        <v>37741</v>
      </c>
      <c r="M93" s="120">
        <v>120.19784591486599</v>
      </c>
      <c r="N93" s="121">
        <f t="shared" si="3"/>
        <v>1.4859642734031064E-2</v>
      </c>
      <c r="O93" s="121">
        <f t="shared" si="4"/>
        <v>2.1114202977456697E-2</v>
      </c>
      <c r="P93" s="121">
        <f t="shared" si="5"/>
        <v>0.10710168259472974</v>
      </c>
      <c r="Q93" s="136">
        <v>37726</v>
      </c>
      <c r="R93" s="137">
        <v>108.85294722654599</v>
      </c>
      <c r="S93" s="127">
        <f t="shared" si="6"/>
        <v>-6.6156227910747489E-3</v>
      </c>
      <c r="T93" s="128">
        <f t="shared" si="7"/>
        <v>5.1784045190628181E-3</v>
      </c>
      <c r="U93" s="128">
        <f t="shared" si="8"/>
        <v>7.5714002245165002E-2</v>
      </c>
    </row>
    <row r="94" spans="12:21" x14ac:dyDescent="0.25">
      <c r="L94" s="138">
        <v>37772</v>
      </c>
      <c r="M94" s="120">
        <v>121.80172269434701</v>
      </c>
      <c r="N94" s="121">
        <f t="shared" si="3"/>
        <v>1.3343639956884257E-2</v>
      </c>
      <c r="O94" s="121">
        <f t="shared" si="4"/>
        <v>3.6089320665300351E-2</v>
      </c>
      <c r="P94" s="121">
        <f t="shared" si="5"/>
        <v>0.11510435916299566</v>
      </c>
      <c r="Q94" s="136">
        <v>37756.5</v>
      </c>
      <c r="R94" s="137">
        <v>109.33012722443399</v>
      </c>
      <c r="S94" s="127">
        <f t="shared" si="6"/>
        <v>4.3837122470822276E-3</v>
      </c>
      <c r="T94" s="128">
        <f t="shared" si="7"/>
        <v>-5.3542655921723359E-5</v>
      </c>
      <c r="U94" s="128">
        <f t="shared" si="8"/>
        <v>8.2508627213769614E-2</v>
      </c>
    </row>
    <row r="95" spans="12:21" x14ac:dyDescent="0.25">
      <c r="L95" s="138">
        <v>37802</v>
      </c>
      <c r="M95" s="120">
        <v>122.67254739264899</v>
      </c>
      <c r="N95" s="121">
        <f t="shared" si="3"/>
        <v>7.1495269446004706E-3</v>
      </c>
      <c r="O95" s="121">
        <f t="shared" si="4"/>
        <v>3.5754149108089273E-2</v>
      </c>
      <c r="P95" s="121">
        <f t="shared" si="5"/>
        <v>0.11837945288318275</v>
      </c>
      <c r="Q95" s="136">
        <v>37787</v>
      </c>
      <c r="R95" s="137">
        <v>109.695433971285</v>
      </c>
      <c r="S95" s="127">
        <f t="shared" si="6"/>
        <v>3.3413182269612651E-3</v>
      </c>
      <c r="T95" s="128">
        <f t="shared" si="7"/>
        <v>1.0728522714105182E-3</v>
      </c>
      <c r="U95" s="128">
        <f t="shared" si="8"/>
        <v>8.5588064495381921E-2</v>
      </c>
    </row>
    <row r="96" spans="12:21" x14ac:dyDescent="0.25">
      <c r="L96" s="138">
        <v>37833</v>
      </c>
      <c r="M96" s="120">
        <v>123.580891317783</v>
      </c>
      <c r="N96" s="121">
        <f t="shared" ref="N96:N159" si="9">M96/M95-1</f>
        <v>7.4046226677479954E-3</v>
      </c>
      <c r="O96" s="121">
        <f t="shared" si="4"/>
        <v>2.8145640857101251E-2</v>
      </c>
      <c r="P96" s="121">
        <f t="shared" si="5"/>
        <v>0.11646834344915824</v>
      </c>
      <c r="Q96" s="136">
        <v>37817.5</v>
      </c>
      <c r="R96" s="137">
        <v>110.286955393483</v>
      </c>
      <c r="S96" s="127">
        <f t="shared" si="6"/>
        <v>5.3923978490557634E-3</v>
      </c>
      <c r="T96" s="128">
        <f t="shared" si="7"/>
        <v>1.3173811122932033E-2</v>
      </c>
      <c r="U96" s="128">
        <f t="shared" si="8"/>
        <v>8.9313618497285141E-2</v>
      </c>
    </row>
    <row r="97" spans="12:21" x14ac:dyDescent="0.25">
      <c r="L97" s="138">
        <v>37864</v>
      </c>
      <c r="M97" s="120">
        <v>124.804613099218</v>
      </c>
      <c r="N97" s="121">
        <f t="shared" si="9"/>
        <v>9.9021925508553377E-3</v>
      </c>
      <c r="O97" s="121">
        <f t="shared" si="4"/>
        <v>2.4653923921967413E-2</v>
      </c>
      <c r="P97" s="121">
        <f t="shared" si="5"/>
        <v>0.11590789556627423</v>
      </c>
      <c r="Q97" s="136">
        <v>37848.5</v>
      </c>
      <c r="R97" s="137">
        <v>108.746549133239</v>
      </c>
      <c r="S97" s="127">
        <f t="shared" si="6"/>
        <v>-1.3967257095348407E-2</v>
      </c>
      <c r="T97" s="128">
        <f t="shared" si="7"/>
        <v>-5.3377610180314061E-3</v>
      </c>
      <c r="U97" s="128">
        <f t="shared" si="8"/>
        <v>7.2260608842775964E-2</v>
      </c>
    </row>
    <row r="98" spans="12:21" x14ac:dyDescent="0.25">
      <c r="L98" s="138">
        <v>37894</v>
      </c>
      <c r="M98" s="120">
        <v>126.408876656399</v>
      </c>
      <c r="N98" s="121">
        <f t="shared" si="9"/>
        <v>1.2854200797094206E-2</v>
      </c>
      <c r="O98" s="121">
        <f t="shared" ref="O98:O161" si="10">M98/M95-1</f>
        <v>3.045774578880156E-2</v>
      </c>
      <c r="P98" s="121">
        <f t="shared" si="5"/>
        <v>0.11624688209559131</v>
      </c>
      <c r="Q98" s="136">
        <v>37879</v>
      </c>
      <c r="R98" s="137">
        <v>107.579208589902</v>
      </c>
      <c r="S98" s="127">
        <f t="shared" si="6"/>
        <v>-1.073450654426511E-2</v>
      </c>
      <c r="T98" s="128">
        <f t="shared" si="7"/>
        <v>-1.9291827424074648E-2</v>
      </c>
      <c r="U98" s="128">
        <f t="shared" si="8"/>
        <v>5.8860021091566628E-2</v>
      </c>
    </row>
    <row r="99" spans="12:21" x14ac:dyDescent="0.25">
      <c r="L99" s="138">
        <v>37925</v>
      </c>
      <c r="M99" s="120">
        <v>127.528891379344</v>
      </c>
      <c r="N99" s="121">
        <f t="shared" si="9"/>
        <v>8.8602537461779374E-3</v>
      </c>
      <c r="O99" s="121">
        <f t="shared" si="10"/>
        <v>3.194668706029069E-2</v>
      </c>
      <c r="P99" s="121">
        <f t="shared" si="5"/>
        <v>0.10891454741386553</v>
      </c>
      <c r="Q99" s="136">
        <v>37909.5</v>
      </c>
      <c r="R99" s="137">
        <v>107.080982699825</v>
      </c>
      <c r="S99" s="127">
        <f t="shared" si="6"/>
        <v>-4.6312470281898444E-3</v>
      </c>
      <c r="T99" s="128">
        <f t="shared" si="7"/>
        <v>-2.9069373455996583E-2</v>
      </c>
      <c r="U99" s="128">
        <f t="shared" si="8"/>
        <v>4.658005424754208E-2</v>
      </c>
    </row>
    <row r="100" spans="12:21" x14ac:dyDescent="0.25">
      <c r="L100" s="138">
        <v>37955</v>
      </c>
      <c r="M100" s="120">
        <v>128.04446404801899</v>
      </c>
      <c r="N100" s="121">
        <f t="shared" si="9"/>
        <v>4.0427911126537097E-3</v>
      </c>
      <c r="O100" s="121">
        <f t="shared" si="10"/>
        <v>2.5959384580002354E-2</v>
      </c>
      <c r="P100" s="121">
        <f t="shared" si="5"/>
        <v>9.6325995595536673E-2</v>
      </c>
      <c r="Q100" s="136">
        <v>37940</v>
      </c>
      <c r="R100" s="137">
        <v>107.83424456257499</v>
      </c>
      <c r="S100" s="127">
        <f t="shared" si="6"/>
        <v>7.0345064432362214E-3</v>
      </c>
      <c r="T100" s="128">
        <f t="shared" si="7"/>
        <v>-8.389273755677773E-3</v>
      </c>
      <c r="U100" s="128">
        <f t="shared" si="8"/>
        <v>3.7944093588617944E-2</v>
      </c>
    </row>
    <row r="101" spans="12:21" x14ac:dyDescent="0.25">
      <c r="L101" s="138">
        <v>37986</v>
      </c>
      <c r="M101" s="120">
        <v>128.57598610024601</v>
      </c>
      <c r="N101" s="121">
        <f t="shared" si="9"/>
        <v>4.1510740521175649E-3</v>
      </c>
      <c r="O101" s="121">
        <f t="shared" si="10"/>
        <v>1.714364925287315E-2</v>
      </c>
      <c r="P101" s="121">
        <f t="shared" si="5"/>
        <v>9.130991025236912E-2</v>
      </c>
      <c r="Q101" s="136">
        <v>37970.5</v>
      </c>
      <c r="R101" s="137">
        <v>109.22994851483099</v>
      </c>
      <c r="S101" s="127">
        <f t="shared" si="6"/>
        <v>1.2943049380255811E-2</v>
      </c>
      <c r="T101" s="128">
        <f t="shared" si="7"/>
        <v>1.5344414097911097E-2</v>
      </c>
      <c r="U101" s="128">
        <f t="shared" si="8"/>
        <v>3.0496765174510054E-2</v>
      </c>
    </row>
    <row r="102" spans="12:21" x14ac:dyDescent="0.25">
      <c r="L102" s="138">
        <v>38017</v>
      </c>
      <c r="M102" s="120">
        <v>129.72930701696799</v>
      </c>
      <c r="N102" s="121">
        <f t="shared" si="9"/>
        <v>8.9699558346982844E-3</v>
      </c>
      <c r="O102" s="121">
        <f t="shared" si="10"/>
        <v>1.7254252066527309E-2</v>
      </c>
      <c r="P102" s="121">
        <f t="shared" si="5"/>
        <v>0.10208662167934457</v>
      </c>
      <c r="Q102" s="136">
        <v>38001.5</v>
      </c>
      <c r="R102" s="137">
        <v>110.015463860975</v>
      </c>
      <c r="S102" s="127">
        <f t="shared" si="6"/>
        <v>7.191391709182815E-3</v>
      </c>
      <c r="T102" s="128">
        <f t="shared" si="7"/>
        <v>2.74043166878295E-2</v>
      </c>
      <c r="U102" s="128">
        <f t="shared" si="8"/>
        <v>1.5913406607616754E-2</v>
      </c>
    </row>
    <row r="103" spans="12:21" x14ac:dyDescent="0.25">
      <c r="L103" s="138">
        <v>38046</v>
      </c>
      <c r="M103" s="120">
        <v>132.188669358726</v>
      </c>
      <c r="N103" s="121">
        <f t="shared" si="9"/>
        <v>1.8957646489519364E-2</v>
      </c>
      <c r="O103" s="121">
        <f t="shared" si="10"/>
        <v>3.2365361060458397E-2</v>
      </c>
      <c r="P103" s="121">
        <f t="shared" si="5"/>
        <v>0.12444442989712257</v>
      </c>
      <c r="Q103" s="136">
        <v>38031.5</v>
      </c>
      <c r="R103" s="137">
        <v>112.812913205537</v>
      </c>
      <c r="S103" s="127">
        <f t="shared" si="6"/>
        <v>2.5427783026003459E-2</v>
      </c>
      <c r="T103" s="128">
        <f t="shared" si="7"/>
        <v>4.6169643633687585E-2</v>
      </c>
      <c r="U103" s="128">
        <f t="shared" si="8"/>
        <v>3.1800435674703031E-2</v>
      </c>
    </row>
    <row r="104" spans="12:21" x14ac:dyDescent="0.25">
      <c r="L104" s="138">
        <v>38077</v>
      </c>
      <c r="M104" s="120">
        <v>134.672610136906</v>
      </c>
      <c r="N104" s="121">
        <f t="shared" si="9"/>
        <v>1.8790875119857775E-2</v>
      </c>
      <c r="O104" s="121">
        <f t="shared" si="10"/>
        <v>4.74165061577414E-2</v>
      </c>
      <c r="P104" s="121">
        <f t="shared" si="5"/>
        <v>0.13707359702938016</v>
      </c>
      <c r="Q104" s="136">
        <v>38061.5</v>
      </c>
      <c r="R104" s="137">
        <v>114.323421319461</v>
      </c>
      <c r="S104" s="127">
        <f t="shared" si="6"/>
        <v>1.3389496565627823E-2</v>
      </c>
      <c r="T104" s="128">
        <f t="shared" si="7"/>
        <v>4.6630735195654083E-2</v>
      </c>
      <c r="U104" s="128">
        <f t="shared" si="8"/>
        <v>4.3307540874104156E-2</v>
      </c>
    </row>
    <row r="105" spans="12:21" x14ac:dyDescent="0.25">
      <c r="L105" s="138">
        <v>38107</v>
      </c>
      <c r="M105" s="120">
        <v>137.25396569159099</v>
      </c>
      <c r="N105" s="121">
        <f t="shared" si="9"/>
        <v>1.9167635884244305E-2</v>
      </c>
      <c r="O105" s="121">
        <f t="shared" si="10"/>
        <v>5.8002766280396578E-2</v>
      </c>
      <c r="P105" s="121">
        <f t="shared" si="5"/>
        <v>0.14190037805507383</v>
      </c>
      <c r="Q105" s="136">
        <v>38092</v>
      </c>
      <c r="R105" s="137">
        <v>116.63166117596001</v>
      </c>
      <c r="S105" s="127">
        <f t="shared" si="6"/>
        <v>2.019043718127489E-2</v>
      </c>
      <c r="T105" s="128">
        <f t="shared" si="7"/>
        <v>6.0138793973052662E-2</v>
      </c>
      <c r="U105" s="128">
        <f t="shared" si="8"/>
        <v>7.1460756438912698E-2</v>
      </c>
    </row>
    <row r="106" spans="12:21" x14ac:dyDescent="0.25">
      <c r="L106" s="138">
        <v>38138</v>
      </c>
      <c r="M106" s="120">
        <v>138.85260946618399</v>
      </c>
      <c r="N106" s="121">
        <f t="shared" si="9"/>
        <v>1.1647341237375652E-2</v>
      </c>
      <c r="O106" s="121">
        <f t="shared" si="10"/>
        <v>5.0412339724623223E-2</v>
      </c>
      <c r="P106" s="121">
        <f t="shared" si="5"/>
        <v>0.13998888024453482</v>
      </c>
      <c r="Q106" s="136">
        <v>38122.5</v>
      </c>
      <c r="R106" s="137">
        <v>117.268353315799</v>
      </c>
      <c r="S106" s="127">
        <f t="shared" si="6"/>
        <v>5.4589991552844719E-3</v>
      </c>
      <c r="T106" s="128">
        <f t="shared" si="7"/>
        <v>3.9494061306124761E-2</v>
      </c>
      <c r="U106" s="128">
        <f t="shared" si="8"/>
        <v>7.2607855610277827E-2</v>
      </c>
    </row>
    <row r="107" spans="12:21" x14ac:dyDescent="0.25">
      <c r="L107" s="138">
        <v>38168</v>
      </c>
      <c r="M107" s="120">
        <v>140.96047360327401</v>
      </c>
      <c r="N107" s="121">
        <f t="shared" si="9"/>
        <v>1.5180587136198964E-2</v>
      </c>
      <c r="O107" s="121">
        <f t="shared" si="10"/>
        <v>4.6689994795347634E-2</v>
      </c>
      <c r="P107" s="121">
        <f t="shared" ref="P107:P170" si="11">M107/M95-1</f>
        <v>0.14907920801619312</v>
      </c>
      <c r="Q107" s="136">
        <v>38153</v>
      </c>
      <c r="R107" s="137">
        <v>119.733005168715</v>
      </c>
      <c r="S107" s="127">
        <f t="shared" si="6"/>
        <v>2.1017195033674385E-2</v>
      </c>
      <c r="T107" s="128">
        <f t="shared" si="7"/>
        <v>4.7318246662139796E-2</v>
      </c>
      <c r="U107" s="128">
        <f t="shared" si="8"/>
        <v>9.1504001889974207E-2</v>
      </c>
    </row>
    <row r="108" spans="12:21" x14ac:dyDescent="0.25">
      <c r="L108" s="138">
        <v>38199</v>
      </c>
      <c r="M108" s="120">
        <v>142.86207927051501</v>
      </c>
      <c r="N108" s="121">
        <f t="shared" si="9"/>
        <v>1.3490346752047522E-2</v>
      </c>
      <c r="O108" s="121">
        <f t="shared" si="10"/>
        <v>4.0859391935715861E-2</v>
      </c>
      <c r="P108" s="121">
        <f t="shared" si="11"/>
        <v>0.15602078725222368</v>
      </c>
      <c r="Q108" s="136">
        <v>38183.5</v>
      </c>
      <c r="R108" s="137">
        <v>122.453659117583</v>
      </c>
      <c r="S108" s="127">
        <f t="shared" si="6"/>
        <v>2.2722673209733202E-2</v>
      </c>
      <c r="T108" s="128">
        <f t="shared" si="7"/>
        <v>4.9917817194076175E-2</v>
      </c>
      <c r="U108" s="128">
        <f t="shared" si="8"/>
        <v>0.11031861094262241</v>
      </c>
    </row>
    <row r="109" spans="12:21" x14ac:dyDescent="0.25">
      <c r="L109" s="138">
        <v>38230</v>
      </c>
      <c r="M109" s="120">
        <v>145.092958041385</v>
      </c>
      <c r="N109" s="121">
        <f t="shared" si="9"/>
        <v>1.56156118002857E-2</v>
      </c>
      <c r="O109" s="121">
        <f t="shared" si="10"/>
        <v>4.4942249189207972E-2</v>
      </c>
      <c r="P109" s="121">
        <f t="shared" si="11"/>
        <v>0.16256085763462957</v>
      </c>
      <c r="Q109" s="136">
        <v>38214.5</v>
      </c>
      <c r="R109" s="137">
        <v>125.27792299126</v>
      </c>
      <c r="S109" s="127">
        <f t="shared" si="6"/>
        <v>2.3063940220561907E-2</v>
      </c>
      <c r="T109" s="128">
        <f t="shared" si="7"/>
        <v>6.8301203598310378E-2</v>
      </c>
      <c r="U109" s="128">
        <f t="shared" si="8"/>
        <v>0.15201745701159064</v>
      </c>
    </row>
    <row r="110" spans="12:21" x14ac:dyDescent="0.25">
      <c r="L110" s="138">
        <v>38260</v>
      </c>
      <c r="M110" s="120">
        <v>145.93917888646399</v>
      </c>
      <c r="N110" s="121">
        <f t="shared" si="9"/>
        <v>5.8322668205414985E-3</v>
      </c>
      <c r="O110" s="121">
        <f t="shared" si="10"/>
        <v>3.5319867732583665E-2</v>
      </c>
      <c r="P110" s="121">
        <f t="shared" si="11"/>
        <v>0.15450103463186138</v>
      </c>
      <c r="Q110" s="136">
        <v>38245</v>
      </c>
      <c r="R110" s="137">
        <v>127.18715136952</v>
      </c>
      <c r="S110" s="127">
        <f t="shared" si="6"/>
        <v>1.5239942782202753E-2</v>
      </c>
      <c r="T110" s="128">
        <f t="shared" si="7"/>
        <v>6.2256402821439405E-2</v>
      </c>
      <c r="U110" s="128">
        <f t="shared" si="8"/>
        <v>0.18226517034871104</v>
      </c>
    </row>
    <row r="111" spans="12:21" x14ac:dyDescent="0.25">
      <c r="L111" s="138">
        <v>38291</v>
      </c>
      <c r="M111" s="120">
        <v>145.60914246228501</v>
      </c>
      <c r="N111" s="121">
        <f t="shared" si="9"/>
        <v>-2.2614655413111251E-3</v>
      </c>
      <c r="O111" s="121">
        <f t="shared" si="10"/>
        <v>1.922877789401567E-2</v>
      </c>
      <c r="P111" s="121">
        <f t="shared" si="11"/>
        <v>0.14177376504560035</v>
      </c>
      <c r="Q111" s="136">
        <v>38275.5</v>
      </c>
      <c r="R111" s="137">
        <v>128.012648333062</v>
      </c>
      <c r="S111" s="127">
        <f t="shared" si="6"/>
        <v>6.4904116072517226E-3</v>
      </c>
      <c r="T111" s="128">
        <f t="shared" si="7"/>
        <v>4.5396677041239952E-2</v>
      </c>
      <c r="U111" s="128">
        <f t="shared" si="8"/>
        <v>0.19547509843007083</v>
      </c>
    </row>
    <row r="112" spans="12:21" x14ac:dyDescent="0.25">
      <c r="L112" s="138">
        <v>38321</v>
      </c>
      <c r="M112" s="120">
        <v>145.433707017751</v>
      </c>
      <c r="N112" s="121">
        <f t="shared" si="9"/>
        <v>-1.2048381136469111E-3</v>
      </c>
      <c r="O112" s="121">
        <f t="shared" si="10"/>
        <v>2.3484873488401892E-3</v>
      </c>
      <c r="P112" s="121">
        <f t="shared" si="11"/>
        <v>0.13580628494185221</v>
      </c>
      <c r="Q112" s="136">
        <v>38306</v>
      </c>
      <c r="R112" s="137">
        <v>127.613072007181</v>
      </c>
      <c r="S112" s="127">
        <f t="shared" si="6"/>
        <v>-3.121381606303375E-3</v>
      </c>
      <c r="T112" s="128">
        <f t="shared" si="7"/>
        <v>1.8639748809404555E-2</v>
      </c>
      <c r="U112" s="128">
        <f t="shared" si="8"/>
        <v>0.18341879729243682</v>
      </c>
    </row>
    <row r="113" spans="12:21" x14ac:dyDescent="0.25">
      <c r="L113" s="138">
        <v>38352</v>
      </c>
      <c r="M113" s="120">
        <v>146.64552977828399</v>
      </c>
      <c r="N113" s="121">
        <f t="shared" si="9"/>
        <v>8.3324752245026446E-3</v>
      </c>
      <c r="O113" s="121">
        <f t="shared" si="10"/>
        <v>4.8400360835900713E-3</v>
      </c>
      <c r="P113" s="121">
        <f t="shared" si="11"/>
        <v>0.14053591363436868</v>
      </c>
      <c r="Q113" s="136">
        <v>38336.5</v>
      </c>
      <c r="R113" s="137">
        <v>127.10616876607401</v>
      </c>
      <c r="S113" s="127">
        <f t="shared" si="6"/>
        <v>-3.9721890017542227E-3</v>
      </c>
      <c r="T113" s="128">
        <f t="shared" si="7"/>
        <v>-6.3672000334935586E-4</v>
      </c>
      <c r="U113" s="128">
        <f t="shared" si="8"/>
        <v>0.16365676716231192</v>
      </c>
    </row>
    <row r="114" spans="12:21" x14ac:dyDescent="0.25">
      <c r="L114" s="138">
        <v>38383</v>
      </c>
      <c r="M114" s="120">
        <v>149.844394688546</v>
      </c>
      <c r="N114" s="121">
        <f t="shared" si="9"/>
        <v>2.181358623817875E-2</v>
      </c>
      <c r="O114" s="121">
        <f t="shared" si="10"/>
        <v>2.9086444399313738E-2</v>
      </c>
      <c r="P114" s="121">
        <f t="shared" si="11"/>
        <v>0.15505430603238368</v>
      </c>
      <c r="Q114" s="136">
        <v>38367.5</v>
      </c>
      <c r="R114" s="137">
        <v>127.16138928191</v>
      </c>
      <c r="S114" s="127">
        <f t="shared" si="6"/>
        <v>4.3444402716308339E-4</v>
      </c>
      <c r="T114" s="128">
        <f t="shared" si="7"/>
        <v>-6.6498042360407794E-3</v>
      </c>
      <c r="U114" s="128">
        <f t="shared" si="8"/>
        <v>0.15585013978218609</v>
      </c>
    </row>
    <row r="115" spans="12:21" x14ac:dyDescent="0.25">
      <c r="L115" s="138">
        <v>38411</v>
      </c>
      <c r="M115" s="120">
        <v>153.594889432983</v>
      </c>
      <c r="N115" s="121">
        <f t="shared" si="9"/>
        <v>2.5029262871210101E-2</v>
      </c>
      <c r="O115" s="121">
        <f t="shared" si="10"/>
        <v>5.6116168545685685E-2</v>
      </c>
      <c r="P115" s="121">
        <f t="shared" si="11"/>
        <v>0.16193687536233559</v>
      </c>
      <c r="Q115" s="136">
        <v>38397</v>
      </c>
      <c r="R115" s="137">
        <v>130.06980153874699</v>
      </c>
      <c r="S115" s="127">
        <f t="shared" si="6"/>
        <v>2.2871818822214784E-2</v>
      </c>
      <c r="T115" s="128">
        <f t="shared" si="7"/>
        <v>1.9251394021983392E-2</v>
      </c>
      <c r="U115" s="128">
        <f t="shared" si="8"/>
        <v>0.15296908698536282</v>
      </c>
    </row>
    <row r="116" spans="12:21" x14ac:dyDescent="0.25">
      <c r="L116" s="138">
        <v>38442</v>
      </c>
      <c r="M116" s="120">
        <v>156.906457347219</v>
      </c>
      <c r="N116" s="121">
        <f t="shared" si="9"/>
        <v>2.1560404297702451E-2</v>
      </c>
      <c r="O116" s="121">
        <f t="shared" si="10"/>
        <v>6.997095366254058E-2</v>
      </c>
      <c r="P116" s="121">
        <f t="shared" si="11"/>
        <v>0.16509553938035681</v>
      </c>
      <c r="Q116" s="136">
        <v>38426.5</v>
      </c>
      <c r="R116" s="137">
        <v>132.55278571107101</v>
      </c>
      <c r="S116" s="127">
        <f t="shared" si="6"/>
        <v>1.9089628360694944E-2</v>
      </c>
      <c r="T116" s="128">
        <f t="shared" si="7"/>
        <v>4.2850925315992772E-2</v>
      </c>
      <c r="U116" s="128">
        <f t="shared" si="8"/>
        <v>0.15945432861627329</v>
      </c>
    </row>
    <row r="117" spans="12:21" x14ac:dyDescent="0.25">
      <c r="L117" s="138">
        <v>38472</v>
      </c>
      <c r="M117" s="120">
        <v>159.089397165821</v>
      </c>
      <c r="N117" s="121">
        <f t="shared" si="9"/>
        <v>1.3912364446361458E-2</v>
      </c>
      <c r="O117" s="121">
        <f t="shared" si="10"/>
        <v>6.1697352753774304E-2</v>
      </c>
      <c r="P117" s="121">
        <f t="shared" si="11"/>
        <v>0.15908780022643665</v>
      </c>
      <c r="Q117" s="136">
        <v>38457</v>
      </c>
      <c r="R117" s="137">
        <v>134.45150789615201</v>
      </c>
      <c r="S117" s="127">
        <f t="shared" si="6"/>
        <v>1.4324272212729694E-2</v>
      </c>
      <c r="T117" s="128">
        <f t="shared" si="7"/>
        <v>5.7329655294031223E-2</v>
      </c>
      <c r="U117" s="128">
        <f t="shared" si="8"/>
        <v>0.1527873867226115</v>
      </c>
    </row>
    <row r="118" spans="12:21" x14ac:dyDescent="0.25">
      <c r="L118" s="138">
        <v>38503</v>
      </c>
      <c r="M118" s="120">
        <v>160.880924484476</v>
      </c>
      <c r="N118" s="121">
        <f t="shared" si="9"/>
        <v>1.1261135880650031E-2</v>
      </c>
      <c r="O118" s="121">
        <f t="shared" si="10"/>
        <v>4.7436702343355508E-2</v>
      </c>
      <c r="P118" s="121">
        <f t="shared" si="11"/>
        <v>0.15864530816510691</v>
      </c>
      <c r="Q118" s="136">
        <v>38487.5</v>
      </c>
      <c r="R118" s="137">
        <v>134.39441878709201</v>
      </c>
      <c r="S118" s="127">
        <f t="shared" si="6"/>
        <v>-4.2460742875483071E-4</v>
      </c>
      <c r="T118" s="128">
        <f t="shared" si="7"/>
        <v>3.3248434280548578E-2</v>
      </c>
      <c r="U118" s="128">
        <f t="shared" si="8"/>
        <v>0.14604166415787545</v>
      </c>
    </row>
    <row r="119" spans="12:21" x14ac:dyDescent="0.25">
      <c r="L119" s="138">
        <v>38533</v>
      </c>
      <c r="M119" s="120">
        <v>162.34311022678</v>
      </c>
      <c r="N119" s="121">
        <f t="shared" si="9"/>
        <v>9.0886209598148859E-3</v>
      </c>
      <c r="O119" s="121">
        <f t="shared" si="10"/>
        <v>3.4649006621379597E-2</v>
      </c>
      <c r="P119" s="121">
        <f t="shared" si="11"/>
        <v>0.1516924289264685</v>
      </c>
      <c r="Q119" s="136">
        <v>38518</v>
      </c>
      <c r="R119" s="137">
        <v>135.373305760828</v>
      </c>
      <c r="S119" s="127">
        <f t="shared" si="6"/>
        <v>7.2836876900874703E-3</v>
      </c>
      <c r="T119" s="128">
        <f t="shared" si="7"/>
        <v>2.1278466798162698E-2</v>
      </c>
      <c r="U119" s="128">
        <f t="shared" si="8"/>
        <v>0.13062647655151016</v>
      </c>
    </row>
    <row r="120" spans="12:21" x14ac:dyDescent="0.25">
      <c r="L120" s="138">
        <v>38564</v>
      </c>
      <c r="M120" s="120">
        <v>164.08938529411299</v>
      </c>
      <c r="N120" s="121">
        <f t="shared" si="9"/>
        <v>1.075669343092911E-2</v>
      </c>
      <c r="O120" s="121">
        <f t="shared" si="10"/>
        <v>3.1428795490880068E-2</v>
      </c>
      <c r="P120" s="121">
        <f t="shared" si="11"/>
        <v>0.14858600779149533</v>
      </c>
      <c r="Q120" s="136">
        <v>38548.5</v>
      </c>
      <c r="R120" s="137">
        <v>137.362795646949</v>
      </c>
      <c r="S120" s="127">
        <f t="shared" si="6"/>
        <v>1.4696323436438341E-2</v>
      </c>
      <c r="T120" s="128">
        <f t="shared" si="7"/>
        <v>2.1653068800430386E-2</v>
      </c>
      <c r="U120" s="128">
        <f t="shared" si="8"/>
        <v>0.12175329538376545</v>
      </c>
    </row>
    <row r="121" spans="12:21" x14ac:dyDescent="0.25">
      <c r="L121" s="138">
        <v>38595</v>
      </c>
      <c r="M121" s="120">
        <v>166.24060264305299</v>
      </c>
      <c r="N121" s="121">
        <f t="shared" si="9"/>
        <v>1.3110033565450818E-2</v>
      </c>
      <c r="O121" s="121">
        <f t="shared" si="10"/>
        <v>3.3314565886238157E-2</v>
      </c>
      <c r="P121" s="121">
        <f t="shared" si="11"/>
        <v>0.14575238445160132</v>
      </c>
      <c r="Q121" s="136">
        <v>38579.5</v>
      </c>
      <c r="R121" s="137">
        <v>139.76657645897899</v>
      </c>
      <c r="S121" s="127">
        <f t="shared" si="6"/>
        <v>1.7499504146728517E-2</v>
      </c>
      <c r="T121" s="128">
        <f t="shared" si="7"/>
        <v>3.997307120616056E-2</v>
      </c>
      <c r="U121" s="128">
        <f t="shared" si="8"/>
        <v>0.11565208874615363</v>
      </c>
    </row>
    <row r="122" spans="12:21" x14ac:dyDescent="0.25">
      <c r="L122" s="138">
        <v>38625</v>
      </c>
      <c r="M122" s="120">
        <v>167.94102751874499</v>
      </c>
      <c r="N122" s="121">
        <f t="shared" si="9"/>
        <v>1.0228697734831371E-2</v>
      </c>
      <c r="O122" s="121">
        <f t="shared" si="10"/>
        <v>3.4482013336723405E-2</v>
      </c>
      <c r="P122" s="121">
        <f t="shared" si="11"/>
        <v>0.15076039758588555</v>
      </c>
      <c r="Q122" s="136">
        <v>38610</v>
      </c>
      <c r="R122" s="137">
        <v>142.40983122742699</v>
      </c>
      <c r="S122" s="127">
        <f t="shared" si="6"/>
        <v>1.8911923261022201E-2</v>
      </c>
      <c r="T122" s="128">
        <f t="shared" si="7"/>
        <v>5.1978677975337506E-2</v>
      </c>
      <c r="U122" s="128">
        <f t="shared" si="8"/>
        <v>0.11968724587344659</v>
      </c>
    </row>
    <row r="123" spans="12:21" x14ac:dyDescent="0.25">
      <c r="L123" s="138">
        <v>38656</v>
      </c>
      <c r="M123" s="120">
        <v>169.17161039850399</v>
      </c>
      <c r="N123" s="121">
        <f t="shared" si="9"/>
        <v>7.3274702313086415E-3</v>
      </c>
      <c r="O123" s="121">
        <f t="shared" si="10"/>
        <v>3.0972296564349078E-2</v>
      </c>
      <c r="P123" s="121">
        <f t="shared" si="11"/>
        <v>0.16181997598345865</v>
      </c>
      <c r="Q123" s="136">
        <v>38640.5</v>
      </c>
      <c r="R123" s="137">
        <v>145.16150535745999</v>
      </c>
      <c r="S123" s="127">
        <f t="shared" si="6"/>
        <v>1.9322220287155689E-2</v>
      </c>
      <c r="T123" s="128">
        <f t="shared" si="7"/>
        <v>5.6774541270660395E-2</v>
      </c>
      <c r="U123" s="128">
        <f t="shared" si="8"/>
        <v>0.13396220801385383</v>
      </c>
    </row>
    <row r="124" spans="12:21" x14ac:dyDescent="0.25">
      <c r="L124" s="138">
        <v>38686</v>
      </c>
      <c r="M124" s="120">
        <v>169.24277521424301</v>
      </c>
      <c r="N124" s="121">
        <f t="shared" si="9"/>
        <v>4.2066642015980982E-4</v>
      </c>
      <c r="O124" s="121">
        <f t="shared" si="10"/>
        <v>1.8059201683936266E-2</v>
      </c>
      <c r="P124" s="121">
        <f t="shared" si="11"/>
        <v>0.16371079775602482</v>
      </c>
      <c r="Q124" s="136">
        <v>38671</v>
      </c>
      <c r="R124" s="137">
        <v>147.21248870388499</v>
      </c>
      <c r="S124" s="127">
        <f t="shared" si="6"/>
        <v>1.4128975456505932E-2</v>
      </c>
      <c r="T124" s="128">
        <f t="shared" si="7"/>
        <v>5.3273911642897964E-2</v>
      </c>
      <c r="U124" s="128">
        <f t="shared" si="8"/>
        <v>0.15358471031557874</v>
      </c>
    </row>
    <row r="125" spans="12:21" x14ac:dyDescent="0.25">
      <c r="L125" s="138">
        <v>38717</v>
      </c>
      <c r="M125" s="120">
        <v>170.77776240706299</v>
      </c>
      <c r="N125" s="121">
        <f t="shared" si="9"/>
        <v>9.0697354192925683E-3</v>
      </c>
      <c r="O125" s="121">
        <f t="shared" si="10"/>
        <v>1.6891255997593335E-2</v>
      </c>
      <c r="P125" s="121">
        <f t="shared" si="11"/>
        <v>0.16456166557047425</v>
      </c>
      <c r="Q125" s="136">
        <v>38701.5</v>
      </c>
      <c r="R125" s="137">
        <v>147.735892380341</v>
      </c>
      <c r="S125" s="127">
        <f t="shared" si="6"/>
        <v>3.5554298488140734E-3</v>
      </c>
      <c r="T125" s="128">
        <f t="shared" si="7"/>
        <v>3.7399532792145029E-2</v>
      </c>
      <c r="U125" s="128">
        <f t="shared" si="8"/>
        <v>0.16230308736811905</v>
      </c>
    </row>
    <row r="126" spans="12:21" x14ac:dyDescent="0.25">
      <c r="L126" s="138">
        <v>38748</v>
      </c>
      <c r="M126" s="120">
        <v>172.476777672943</v>
      </c>
      <c r="N126" s="121">
        <f t="shared" si="9"/>
        <v>9.9486914568551743E-3</v>
      </c>
      <c r="O126" s="121">
        <f t="shared" si="10"/>
        <v>1.9537363666712659E-2</v>
      </c>
      <c r="P126" s="121">
        <f t="shared" si="11"/>
        <v>0.15103923661234564</v>
      </c>
      <c r="Q126" s="136">
        <v>38732.5</v>
      </c>
      <c r="R126" s="137">
        <v>147.45239819628901</v>
      </c>
      <c r="S126" s="127">
        <f t="shared" si="6"/>
        <v>-1.9189255873051092E-3</v>
      </c>
      <c r="T126" s="128">
        <f t="shared" si="7"/>
        <v>1.5781682844826506E-2</v>
      </c>
      <c r="U126" s="128">
        <f t="shared" si="8"/>
        <v>0.15956894643070418</v>
      </c>
    </row>
    <row r="127" spans="12:21" x14ac:dyDescent="0.25">
      <c r="L127" s="138">
        <v>38776</v>
      </c>
      <c r="M127" s="120">
        <v>175.20008803124901</v>
      </c>
      <c r="N127" s="121">
        <f t="shared" si="9"/>
        <v>1.5789432032815798E-2</v>
      </c>
      <c r="O127" s="121">
        <f t="shared" si="10"/>
        <v>3.5199805778797222E-2</v>
      </c>
      <c r="P127" s="121">
        <f t="shared" si="11"/>
        <v>0.14066352518644742</v>
      </c>
      <c r="Q127" s="136">
        <v>38762</v>
      </c>
      <c r="R127" s="137">
        <v>148.351168587312</v>
      </c>
      <c r="S127" s="127">
        <f t="shared" si="6"/>
        <v>6.0953256916618237E-3</v>
      </c>
      <c r="T127" s="128">
        <f t="shared" si="7"/>
        <v>7.7349407883284815E-3</v>
      </c>
      <c r="U127" s="128">
        <f t="shared" si="8"/>
        <v>0.14055043393849664</v>
      </c>
    </row>
    <row r="128" spans="12:21" x14ac:dyDescent="0.25">
      <c r="L128" s="138">
        <v>38807</v>
      </c>
      <c r="M128" s="120">
        <v>175.830854038225</v>
      </c>
      <c r="N128" s="121">
        <f t="shared" si="9"/>
        <v>3.6002607879026538E-3</v>
      </c>
      <c r="O128" s="121">
        <f t="shared" si="10"/>
        <v>2.9588697965942101E-2</v>
      </c>
      <c r="P128" s="121">
        <f t="shared" si="11"/>
        <v>0.12060941921037771</v>
      </c>
      <c r="Q128" s="136">
        <v>38791.5</v>
      </c>
      <c r="R128" s="137">
        <v>150.35070112911001</v>
      </c>
      <c r="S128" s="127">
        <f t="shared" si="6"/>
        <v>1.3478374055551745E-2</v>
      </c>
      <c r="T128" s="128">
        <f t="shared" si="7"/>
        <v>1.7699211116803504E-2</v>
      </c>
      <c r="U128" s="128">
        <f t="shared" si="8"/>
        <v>0.13427039894003889</v>
      </c>
    </row>
    <row r="129" spans="12:21" x14ac:dyDescent="0.25">
      <c r="L129" s="138">
        <v>38837</v>
      </c>
      <c r="M129" s="120">
        <v>177.06335820381599</v>
      </c>
      <c r="N129" s="121">
        <f t="shared" si="9"/>
        <v>7.0096012007259123E-3</v>
      </c>
      <c r="O129" s="121">
        <f t="shared" si="10"/>
        <v>2.6592452576834624E-2</v>
      </c>
      <c r="P129" s="121">
        <f t="shared" si="11"/>
        <v>0.11298025737856365</v>
      </c>
      <c r="Q129" s="136">
        <v>38822</v>
      </c>
      <c r="R129" s="137">
        <v>152.30143518760599</v>
      </c>
      <c r="S129" s="127">
        <f t="shared" si="6"/>
        <v>1.2974559106450956E-2</v>
      </c>
      <c r="T129" s="128">
        <f t="shared" si="7"/>
        <v>3.28854399835663E-2</v>
      </c>
      <c r="U129" s="128">
        <f t="shared" si="8"/>
        <v>0.1327610792230085</v>
      </c>
    </row>
    <row r="130" spans="12:21" x14ac:dyDescent="0.25">
      <c r="L130" s="138">
        <v>38868</v>
      </c>
      <c r="M130" s="120">
        <v>177.62552629194801</v>
      </c>
      <c r="N130" s="121">
        <f t="shared" si="9"/>
        <v>3.1749543995709395E-3</v>
      </c>
      <c r="O130" s="121">
        <f t="shared" si="10"/>
        <v>1.384381873293572E-2</v>
      </c>
      <c r="P130" s="121">
        <f t="shared" si="11"/>
        <v>0.10408071597753499</v>
      </c>
      <c r="Q130" s="136">
        <v>38852.5</v>
      </c>
      <c r="R130" s="137">
        <v>153.21155290286899</v>
      </c>
      <c r="S130" s="127">
        <f t="shared" si="6"/>
        <v>5.9757658497565647E-3</v>
      </c>
      <c r="T130" s="128">
        <f t="shared" si="7"/>
        <v>3.2762696525011847E-2</v>
      </c>
      <c r="U130" s="128">
        <f t="shared" si="8"/>
        <v>0.1400142527167525</v>
      </c>
    </row>
    <row r="131" spans="12:21" x14ac:dyDescent="0.25">
      <c r="L131" s="138">
        <v>38898</v>
      </c>
      <c r="M131" s="120">
        <v>179.26072289058101</v>
      </c>
      <c r="N131" s="121">
        <f t="shared" si="9"/>
        <v>9.2058649044921559E-3</v>
      </c>
      <c r="O131" s="121">
        <f t="shared" si="10"/>
        <v>1.950663818996401E-2</v>
      </c>
      <c r="P131" s="121">
        <f t="shared" si="11"/>
        <v>0.10420899685960494</v>
      </c>
      <c r="Q131" s="136">
        <v>38883</v>
      </c>
      <c r="R131" s="137">
        <v>153.983644957064</v>
      </c>
      <c r="S131" s="127">
        <f t="shared" si="6"/>
        <v>5.0393853437702418E-3</v>
      </c>
      <c r="T131" s="128">
        <f t="shared" si="7"/>
        <v>2.4163131935342808E-2</v>
      </c>
      <c r="U131" s="128">
        <f t="shared" si="8"/>
        <v>0.13747421688228534</v>
      </c>
    </row>
    <row r="132" spans="12:21" x14ac:dyDescent="0.25">
      <c r="L132" s="138">
        <v>38929</v>
      </c>
      <c r="M132" s="120">
        <v>178.935255594365</v>
      </c>
      <c r="N132" s="121">
        <f t="shared" si="9"/>
        <v>-1.815608522423906E-3</v>
      </c>
      <c r="O132" s="121">
        <f t="shared" si="10"/>
        <v>1.0571907194905306E-2</v>
      </c>
      <c r="P132" s="121">
        <f t="shared" si="11"/>
        <v>9.0474287984212642E-2</v>
      </c>
      <c r="Q132" s="136">
        <v>38913.5</v>
      </c>
      <c r="R132" s="137">
        <v>155.29474466994</v>
      </c>
      <c r="S132" s="127">
        <f t="shared" si="6"/>
        <v>8.5145387566425423E-3</v>
      </c>
      <c r="T132" s="128">
        <f t="shared" si="7"/>
        <v>1.9653849477168972E-2</v>
      </c>
      <c r="U132" s="128">
        <f t="shared" si="8"/>
        <v>0.13054443845974029</v>
      </c>
    </row>
    <row r="133" spans="12:21" x14ac:dyDescent="0.25">
      <c r="L133" s="138">
        <v>38960</v>
      </c>
      <c r="M133" s="120">
        <v>178.201890450245</v>
      </c>
      <c r="N133" s="121">
        <f t="shared" si="9"/>
        <v>-4.098494406169384E-3</v>
      </c>
      <c r="O133" s="121">
        <f t="shared" si="10"/>
        <v>3.2448273079268564E-3</v>
      </c>
      <c r="P133" s="121">
        <f t="shared" si="11"/>
        <v>7.1951662933242178E-2</v>
      </c>
      <c r="Q133" s="136">
        <v>38944.5</v>
      </c>
      <c r="R133" s="137">
        <v>156.46128478404901</v>
      </c>
      <c r="S133" s="127">
        <f t="shared" si="6"/>
        <v>7.5117810109308625E-3</v>
      </c>
      <c r="T133" s="128">
        <f t="shared" si="7"/>
        <v>2.1210749578657762E-2</v>
      </c>
      <c r="U133" s="128">
        <f t="shared" si="8"/>
        <v>0.11944707202562022</v>
      </c>
    </row>
    <row r="134" spans="12:21" x14ac:dyDescent="0.25">
      <c r="L134" s="138">
        <v>38990</v>
      </c>
      <c r="M134" s="120">
        <v>176.18001056420101</v>
      </c>
      <c r="N134" s="121">
        <f t="shared" si="9"/>
        <v>-1.1346006941539755E-2</v>
      </c>
      <c r="O134" s="121">
        <f t="shared" si="10"/>
        <v>-1.7185651584482486E-2</v>
      </c>
      <c r="P134" s="121">
        <f t="shared" si="11"/>
        <v>4.905878668949093E-2</v>
      </c>
      <c r="Q134" s="136">
        <v>38975</v>
      </c>
      <c r="R134" s="137">
        <v>156.55788445820099</v>
      </c>
      <c r="S134" s="127">
        <f t="shared" si="6"/>
        <v>6.174030482064552E-4</v>
      </c>
      <c r="T134" s="128">
        <f t="shared" si="7"/>
        <v>1.6717616353702835E-2</v>
      </c>
      <c r="U134" s="128">
        <f t="shared" si="8"/>
        <v>9.9347447495950592E-2</v>
      </c>
    </row>
    <row r="135" spans="12:21" x14ac:dyDescent="0.25">
      <c r="L135" s="138">
        <v>39021</v>
      </c>
      <c r="M135" s="120">
        <v>174.97756959028999</v>
      </c>
      <c r="N135" s="121">
        <f t="shared" si="9"/>
        <v>-6.8250703928346423E-3</v>
      </c>
      <c r="O135" s="121">
        <f t="shared" si="10"/>
        <v>-2.2117977762005969E-2</v>
      </c>
      <c r="P135" s="121">
        <f t="shared" si="11"/>
        <v>3.4319938068269051E-2</v>
      </c>
      <c r="Q135" s="136">
        <v>39005.5</v>
      </c>
      <c r="R135" s="137">
        <v>158.041678032162</v>
      </c>
      <c r="S135" s="127">
        <f t="shared" si="6"/>
        <v>9.477603629456155E-3</v>
      </c>
      <c r="T135" s="128">
        <f t="shared" si="7"/>
        <v>1.7688514624627283E-2</v>
      </c>
      <c r="U135" s="128">
        <f t="shared" si="8"/>
        <v>8.8729946985494523E-2</v>
      </c>
    </row>
    <row r="136" spans="12:21" x14ac:dyDescent="0.25">
      <c r="L136" s="138">
        <v>39051</v>
      </c>
      <c r="M136" s="120">
        <v>175.41394028757</v>
      </c>
      <c r="N136" s="121">
        <f t="shared" si="9"/>
        <v>2.4938664898694896E-3</v>
      </c>
      <c r="O136" s="121">
        <f t="shared" si="10"/>
        <v>-1.5644896671022757E-2</v>
      </c>
      <c r="P136" s="121">
        <f t="shared" si="11"/>
        <v>3.6463388558329646E-2</v>
      </c>
      <c r="Q136" s="136">
        <v>39036</v>
      </c>
      <c r="R136" s="137">
        <v>159.927029291834</v>
      </c>
      <c r="S136" s="127">
        <f t="shared" ref="S136:S199" si="12">R136/R135-1</f>
        <v>1.1929456097576452E-2</v>
      </c>
      <c r="T136" s="128">
        <f t="shared" si="7"/>
        <v>2.2150812020804267E-2</v>
      </c>
      <c r="U136" s="128">
        <f t="shared" si="8"/>
        <v>8.6368627416686605E-2</v>
      </c>
    </row>
    <row r="137" spans="12:21" x14ac:dyDescent="0.25">
      <c r="L137" s="138">
        <v>39082</v>
      </c>
      <c r="M137" s="120">
        <v>177.03893758639401</v>
      </c>
      <c r="N137" s="121">
        <f t="shared" si="9"/>
        <v>9.263786539200014E-3</v>
      </c>
      <c r="O137" s="121">
        <f t="shared" si="10"/>
        <v>4.8752807962852973E-3</v>
      </c>
      <c r="P137" s="121">
        <f t="shared" si="11"/>
        <v>3.6662707668033478E-2</v>
      </c>
      <c r="Q137" s="136">
        <v>39066.5</v>
      </c>
      <c r="R137" s="137">
        <v>163.37803547311901</v>
      </c>
      <c r="S137" s="127">
        <f t="shared" si="12"/>
        <v>2.1578629932452742E-2</v>
      </c>
      <c r="T137" s="128">
        <f t="shared" si="7"/>
        <v>4.3563127072906438E-2</v>
      </c>
      <c r="U137" s="128">
        <f t="shared" si="8"/>
        <v>0.10587909844215693</v>
      </c>
    </row>
    <row r="138" spans="12:21" x14ac:dyDescent="0.25">
      <c r="L138" s="138">
        <v>39113</v>
      </c>
      <c r="M138" s="120">
        <v>179.76072593718899</v>
      </c>
      <c r="N138" s="121">
        <f t="shared" si="9"/>
        <v>1.5373953255152006E-2</v>
      </c>
      <c r="O138" s="121">
        <f t="shared" si="10"/>
        <v>2.7335825718112217E-2</v>
      </c>
      <c r="P138" s="121">
        <f t="shared" si="11"/>
        <v>4.2231472332223685E-2</v>
      </c>
      <c r="Q138" s="136">
        <v>39097.5</v>
      </c>
      <c r="R138" s="137">
        <v>163.695753845578</v>
      </c>
      <c r="S138" s="127">
        <f t="shared" si="12"/>
        <v>1.9446822918327555E-3</v>
      </c>
      <c r="T138" s="128">
        <f t="shared" ref="T138:T201" si="13">R138/R135-1</f>
        <v>3.5775852824502241E-2</v>
      </c>
      <c r="U138" s="128">
        <f t="shared" si="8"/>
        <v>0.11015999636483209</v>
      </c>
    </row>
    <row r="139" spans="12:21" x14ac:dyDescent="0.25">
      <c r="L139" s="138">
        <v>39141</v>
      </c>
      <c r="M139" s="120">
        <v>181.88902960662099</v>
      </c>
      <c r="N139" s="121">
        <f t="shared" si="9"/>
        <v>1.1839647722471147E-2</v>
      </c>
      <c r="O139" s="121">
        <f t="shared" si="10"/>
        <v>3.6913196912604862E-2</v>
      </c>
      <c r="P139" s="121">
        <f t="shared" si="11"/>
        <v>3.8178871086976374E-2</v>
      </c>
      <c r="Q139" s="136">
        <v>39127</v>
      </c>
      <c r="R139" s="137">
        <v>164.45451468442701</v>
      </c>
      <c r="S139" s="127">
        <f t="shared" si="12"/>
        <v>4.6351894965142026E-3</v>
      </c>
      <c r="T139" s="128">
        <f t="shared" si="13"/>
        <v>2.8309694819199649E-2</v>
      </c>
      <c r="U139" s="128">
        <f t="shared" si="8"/>
        <v>0.10854883214241351</v>
      </c>
    </row>
    <row r="140" spans="12:21" x14ac:dyDescent="0.25">
      <c r="L140" s="138">
        <v>39172</v>
      </c>
      <c r="M140" s="120">
        <v>183.497198031267</v>
      </c>
      <c r="N140" s="121">
        <f t="shared" si="9"/>
        <v>8.8414811389343484E-3</v>
      </c>
      <c r="O140" s="121">
        <f t="shared" si="10"/>
        <v>3.6479322192731756E-2</v>
      </c>
      <c r="P140" s="121">
        <f t="shared" si="11"/>
        <v>4.3600675404644074E-2</v>
      </c>
      <c r="Q140" s="136">
        <v>39156.5</v>
      </c>
      <c r="R140" s="137">
        <v>164.03277266562</v>
      </c>
      <c r="S140" s="127">
        <f t="shared" si="12"/>
        <v>-2.5644903675420272E-3</v>
      </c>
      <c r="T140" s="128">
        <f t="shared" si="13"/>
        <v>4.0074982576756568E-3</v>
      </c>
      <c r="U140" s="128">
        <f t="shared" si="8"/>
        <v>9.1001049105589704E-2</v>
      </c>
    </row>
    <row r="141" spans="12:21" x14ac:dyDescent="0.25">
      <c r="L141" s="138">
        <v>39202</v>
      </c>
      <c r="M141" s="120">
        <v>185.09187672574501</v>
      </c>
      <c r="N141" s="121">
        <f t="shared" si="9"/>
        <v>8.6904798088867086E-3</v>
      </c>
      <c r="O141" s="121">
        <f t="shared" si="10"/>
        <v>2.9656927344734907E-2</v>
      </c>
      <c r="P141" s="121">
        <f t="shared" si="11"/>
        <v>4.5342631041073167E-2</v>
      </c>
      <c r="Q141" s="136">
        <v>39187</v>
      </c>
      <c r="R141" s="137">
        <v>165.837023340222</v>
      </c>
      <c r="S141" s="127">
        <f t="shared" si="12"/>
        <v>1.0999330470868429E-2</v>
      </c>
      <c r="T141" s="128">
        <f t="shared" si="13"/>
        <v>1.3080788257122222E-2</v>
      </c>
      <c r="U141" s="128">
        <f t="shared" si="8"/>
        <v>8.8873674341563458E-2</v>
      </c>
    </row>
    <row r="142" spans="12:21" x14ac:dyDescent="0.25">
      <c r="L142" s="138">
        <v>39233</v>
      </c>
      <c r="M142" s="120">
        <v>185.410822935547</v>
      </c>
      <c r="N142" s="121">
        <f t="shared" si="9"/>
        <v>1.723177783077956E-3</v>
      </c>
      <c r="O142" s="121">
        <f t="shared" si="10"/>
        <v>1.9362318533133749E-2</v>
      </c>
      <c r="P142" s="121">
        <f t="shared" si="11"/>
        <v>4.3829830127022129E-2</v>
      </c>
      <c r="Q142" s="136">
        <v>39217.5</v>
      </c>
      <c r="R142" s="137">
        <v>167.68876072629999</v>
      </c>
      <c r="S142" s="127">
        <f t="shared" si="12"/>
        <v>1.1166007136289791E-2</v>
      </c>
      <c r="T142" s="128">
        <f t="shared" si="13"/>
        <v>1.9666508080238509E-2</v>
      </c>
      <c r="U142" s="128">
        <f t="shared" si="8"/>
        <v>9.4491619914648828E-2</v>
      </c>
    </row>
    <row r="143" spans="12:21" x14ac:dyDescent="0.25">
      <c r="L143" s="138">
        <v>39263</v>
      </c>
      <c r="M143" s="120">
        <v>186.46878975049</v>
      </c>
      <c r="N143" s="121">
        <f t="shared" si="9"/>
        <v>5.7060682768814708E-3</v>
      </c>
      <c r="O143" s="121">
        <f t="shared" si="10"/>
        <v>1.6194207601560429E-2</v>
      </c>
      <c r="P143" s="121">
        <f t="shared" si="11"/>
        <v>4.0209962024468249E-2</v>
      </c>
      <c r="Q143" s="136">
        <v>39248</v>
      </c>
      <c r="R143" s="137">
        <v>170.036003240307</v>
      </c>
      <c r="S143" s="127">
        <f t="shared" si="12"/>
        <v>1.3997613816457033E-2</v>
      </c>
      <c r="T143" s="128">
        <f t="shared" si="13"/>
        <v>3.6597751029451508E-2</v>
      </c>
      <c r="U143" s="128">
        <f t="shared" si="8"/>
        <v>0.1042471639615945</v>
      </c>
    </row>
    <row r="144" spans="12:21" x14ac:dyDescent="0.25">
      <c r="L144" s="138">
        <v>39294</v>
      </c>
      <c r="M144" s="120">
        <v>186.408453327514</v>
      </c>
      <c r="N144" s="121">
        <f t="shared" si="9"/>
        <v>-3.2357384341230588E-4</v>
      </c>
      <c r="O144" s="121">
        <f t="shared" si="10"/>
        <v>7.1130976953666103E-3</v>
      </c>
      <c r="P144" s="121">
        <f t="shared" si="11"/>
        <v>4.1764814364421587E-2</v>
      </c>
      <c r="Q144" s="136">
        <v>39278.5</v>
      </c>
      <c r="R144" s="137">
        <v>171.679722418419</v>
      </c>
      <c r="S144" s="127">
        <f t="shared" si="12"/>
        <v>9.6668890516615757E-3</v>
      </c>
      <c r="T144" s="128">
        <f t="shared" si="13"/>
        <v>3.5231572302226066E-2</v>
      </c>
      <c r="U144" s="128">
        <f t="shared" si="8"/>
        <v>0.10550890040292904</v>
      </c>
    </row>
    <row r="145" spans="12:21" x14ac:dyDescent="0.25">
      <c r="L145" s="138">
        <v>39325</v>
      </c>
      <c r="M145" s="120">
        <v>187.427631094345</v>
      </c>
      <c r="N145" s="121">
        <f t="shared" si="9"/>
        <v>5.4674439309914113E-3</v>
      </c>
      <c r="O145" s="121">
        <f t="shared" si="10"/>
        <v>1.0877510421811287E-2</v>
      </c>
      <c r="P145" s="121">
        <f t="shared" si="11"/>
        <v>5.1771283799460388E-2</v>
      </c>
      <c r="Q145" s="136">
        <v>39309.5</v>
      </c>
      <c r="R145" s="137">
        <v>171.748936421953</v>
      </c>
      <c r="S145" s="127">
        <f t="shared" si="12"/>
        <v>4.0315770877885626E-4</v>
      </c>
      <c r="T145" s="128">
        <f t="shared" si="13"/>
        <v>2.4212569036036857E-2</v>
      </c>
      <c r="U145" s="128">
        <f t="shared" si="8"/>
        <v>9.7708846370553104E-2</v>
      </c>
    </row>
    <row r="146" spans="12:21" x14ac:dyDescent="0.25">
      <c r="L146" s="138">
        <v>39355</v>
      </c>
      <c r="M146" s="120">
        <v>185.681614430362</v>
      </c>
      <c r="N146" s="121">
        <f t="shared" si="9"/>
        <v>-9.3156844259750793E-3</v>
      </c>
      <c r="O146" s="121">
        <f t="shared" si="10"/>
        <v>-4.2214856501257003E-3</v>
      </c>
      <c r="P146" s="121">
        <f t="shared" si="11"/>
        <v>5.3931225430926766E-2</v>
      </c>
      <c r="Q146" s="136">
        <v>39340</v>
      </c>
      <c r="R146" s="137">
        <v>171.64707395172499</v>
      </c>
      <c r="S146" s="127">
        <f t="shared" si="12"/>
        <v>-5.9308938005742107E-4</v>
      </c>
      <c r="T146" s="128">
        <f t="shared" si="13"/>
        <v>9.4748799119979132E-3</v>
      </c>
      <c r="U146" s="128">
        <f t="shared" si="8"/>
        <v>9.6380898002953241E-2</v>
      </c>
    </row>
    <row r="147" spans="12:21" x14ac:dyDescent="0.25">
      <c r="L147" s="138">
        <v>39386</v>
      </c>
      <c r="M147" s="120">
        <v>182.420113428051</v>
      </c>
      <c r="N147" s="121">
        <f t="shared" si="9"/>
        <v>-1.7565018552411438E-2</v>
      </c>
      <c r="O147" s="121">
        <f t="shared" si="10"/>
        <v>-2.1395702975205766E-2</v>
      </c>
      <c r="P147" s="121">
        <f t="shared" si="11"/>
        <v>4.2534273708268566E-2</v>
      </c>
      <c r="Q147" s="136">
        <v>39370.5</v>
      </c>
      <c r="R147" s="137">
        <v>170.37651810922301</v>
      </c>
      <c r="S147" s="127">
        <f t="shared" si="12"/>
        <v>-7.4021409934393878E-3</v>
      </c>
      <c r="T147" s="128">
        <f t="shared" si="13"/>
        <v>-7.5909041023483059E-3</v>
      </c>
      <c r="U147" s="128">
        <f t="shared" ref="U147:U210" si="14">R147/R135-1</f>
        <v>7.8048020184592337E-2</v>
      </c>
    </row>
    <row r="148" spans="12:21" x14ac:dyDescent="0.25">
      <c r="L148" s="138">
        <v>39416</v>
      </c>
      <c r="M148" s="120">
        <v>179.396854988645</v>
      </c>
      <c r="N148" s="121">
        <f t="shared" si="9"/>
        <v>-1.6573054267935206E-2</v>
      </c>
      <c r="O148" s="121">
        <f t="shared" si="10"/>
        <v>-4.2847343579013542E-2</v>
      </c>
      <c r="P148" s="121">
        <f t="shared" si="11"/>
        <v>2.2705804878138558E-2</v>
      </c>
      <c r="Q148" s="136">
        <v>39401</v>
      </c>
      <c r="R148" s="137">
        <v>170.412200450076</v>
      </c>
      <c r="S148" s="127">
        <f t="shared" si="12"/>
        <v>2.0943226947567339E-4</v>
      </c>
      <c r="T148" s="128">
        <f t="shared" si="13"/>
        <v>-7.7830815126150865E-3</v>
      </c>
      <c r="U148" s="128">
        <f t="shared" si="14"/>
        <v>6.5562220499379764E-2</v>
      </c>
    </row>
    <row r="149" spans="12:21" x14ac:dyDescent="0.25">
      <c r="L149" s="138">
        <v>39447</v>
      </c>
      <c r="M149" s="120">
        <v>178.797527631306</v>
      </c>
      <c r="N149" s="121">
        <f t="shared" si="9"/>
        <v>-3.3407907701444861E-3</v>
      </c>
      <c r="O149" s="121">
        <f t="shared" si="10"/>
        <v>-3.7074681950472921E-2</v>
      </c>
      <c r="P149" s="121">
        <f t="shared" si="11"/>
        <v>9.933351774966459E-3</v>
      </c>
      <c r="Q149" s="136">
        <v>39431.5</v>
      </c>
      <c r="R149" s="137">
        <v>169.1361459931</v>
      </c>
      <c r="S149" s="127">
        <f t="shared" si="12"/>
        <v>-7.4880463582173151E-3</v>
      </c>
      <c r="T149" s="128">
        <f t="shared" si="13"/>
        <v>-1.4628434384679201E-2</v>
      </c>
      <c r="U149" s="128">
        <f t="shared" si="14"/>
        <v>3.5244092042766573E-2</v>
      </c>
    </row>
    <row r="150" spans="12:21" x14ac:dyDescent="0.25">
      <c r="L150" s="138">
        <v>39478</v>
      </c>
      <c r="M150" s="120">
        <v>180.50351475789199</v>
      </c>
      <c r="N150" s="121">
        <f t="shared" si="9"/>
        <v>9.5414469606305286E-3</v>
      </c>
      <c r="O150" s="121">
        <f t="shared" si="10"/>
        <v>-1.0506509584618406E-2</v>
      </c>
      <c r="P150" s="121">
        <f t="shared" si="11"/>
        <v>4.1320973579208609E-3</v>
      </c>
      <c r="Q150" s="136">
        <v>39462.5</v>
      </c>
      <c r="R150" s="137">
        <v>168.05718396860701</v>
      </c>
      <c r="S150" s="127">
        <f t="shared" si="12"/>
        <v>-6.3792515677696393E-3</v>
      </c>
      <c r="T150" s="128">
        <f t="shared" si="13"/>
        <v>-1.3612991780528994E-2</v>
      </c>
      <c r="U150" s="128">
        <f t="shared" si="14"/>
        <v>2.6643514083715125E-2</v>
      </c>
    </row>
    <row r="151" spans="12:21" x14ac:dyDescent="0.25">
      <c r="L151" s="138">
        <v>39507</v>
      </c>
      <c r="M151" s="120">
        <v>180.519699274847</v>
      </c>
      <c r="N151" s="121">
        <f t="shared" si="9"/>
        <v>8.9663167926135046E-5</v>
      </c>
      <c r="O151" s="121">
        <f t="shared" si="10"/>
        <v>6.2589964928485564E-3</v>
      </c>
      <c r="P151" s="121">
        <f t="shared" si="11"/>
        <v>-7.5283832935691963E-3</v>
      </c>
      <c r="Q151" s="136">
        <v>39492.5</v>
      </c>
      <c r="R151" s="137">
        <v>163.203179415802</v>
      </c>
      <c r="S151" s="127">
        <f t="shared" si="12"/>
        <v>-2.8883053007193848E-2</v>
      </c>
      <c r="T151" s="128">
        <f t="shared" si="13"/>
        <v>-4.2303432590121148E-2</v>
      </c>
      <c r="U151" s="128">
        <f t="shared" si="14"/>
        <v>-7.6090052682725728E-3</v>
      </c>
    </row>
    <row r="152" spans="12:21" x14ac:dyDescent="0.25">
      <c r="L152" s="138">
        <v>39538</v>
      </c>
      <c r="M152" s="120">
        <v>178.55543096762801</v>
      </c>
      <c r="N152" s="121">
        <f t="shared" si="9"/>
        <v>-1.0881185350460454E-2</v>
      </c>
      <c r="O152" s="121">
        <f t="shared" si="10"/>
        <v>-1.3540269090140944E-3</v>
      </c>
      <c r="P152" s="121">
        <f t="shared" si="11"/>
        <v>-2.6931021926541621E-2</v>
      </c>
      <c r="Q152" s="136">
        <v>39522.5</v>
      </c>
      <c r="R152" s="137">
        <v>159.28462976261699</v>
      </c>
      <c r="S152" s="127">
        <f t="shared" si="12"/>
        <v>-2.4010253153227468E-2</v>
      </c>
      <c r="T152" s="128">
        <f t="shared" si="13"/>
        <v>-5.8246072550836692E-2</v>
      </c>
      <c r="U152" s="128">
        <f t="shared" si="14"/>
        <v>-2.8946306435251645E-2</v>
      </c>
    </row>
    <row r="153" spans="12:21" x14ac:dyDescent="0.25">
      <c r="L153" s="138">
        <v>39568</v>
      </c>
      <c r="M153" s="120">
        <v>175.22977302213201</v>
      </c>
      <c r="N153" s="121">
        <f t="shared" si="9"/>
        <v>-1.8625353076484941E-2</v>
      </c>
      <c r="O153" s="121">
        <f t="shared" si="10"/>
        <v>-2.9216836818017677E-2</v>
      </c>
      <c r="P153" s="121">
        <f t="shared" si="11"/>
        <v>-5.3282207075062038E-2</v>
      </c>
      <c r="Q153" s="136">
        <v>39553</v>
      </c>
      <c r="R153" s="137">
        <v>155.149842224172</v>
      </c>
      <c r="S153" s="127">
        <f t="shared" si="12"/>
        <v>-2.5958484158873918E-2</v>
      </c>
      <c r="T153" s="128">
        <f t="shared" si="13"/>
        <v>-7.6803272788660393E-2</v>
      </c>
      <c r="U153" s="128">
        <f t="shared" si="14"/>
        <v>-6.4443879302661933E-2</v>
      </c>
    </row>
    <row r="154" spans="12:21" x14ac:dyDescent="0.25">
      <c r="L154" s="138">
        <v>39599</v>
      </c>
      <c r="M154" s="120">
        <v>173.65526543964299</v>
      </c>
      <c r="N154" s="121">
        <f t="shared" si="9"/>
        <v>-8.9853884721413646E-3</v>
      </c>
      <c r="O154" s="121">
        <f t="shared" si="10"/>
        <v>-3.8025954301822207E-2</v>
      </c>
      <c r="P154" s="121">
        <f t="shared" si="11"/>
        <v>-6.3402757777470842E-2</v>
      </c>
      <c r="Q154" s="136">
        <v>39583.5</v>
      </c>
      <c r="R154" s="137">
        <v>156.871364773664</v>
      </c>
      <c r="S154" s="127">
        <f t="shared" si="12"/>
        <v>1.109587044893412E-2</v>
      </c>
      <c r="T154" s="128">
        <f t="shared" si="13"/>
        <v>-3.8797128002059811E-2</v>
      </c>
      <c r="U154" s="128">
        <f t="shared" si="14"/>
        <v>-6.4508771522809649E-2</v>
      </c>
    </row>
    <row r="155" spans="12:21" x14ac:dyDescent="0.25">
      <c r="L155" s="138">
        <v>39629</v>
      </c>
      <c r="M155" s="120">
        <v>173.039226313613</v>
      </c>
      <c r="N155" s="121">
        <f t="shared" si="9"/>
        <v>-3.5474831383336403E-3</v>
      </c>
      <c r="O155" s="121">
        <f t="shared" si="10"/>
        <v>-3.0893513706760856E-2</v>
      </c>
      <c r="P155" s="121">
        <f t="shared" si="11"/>
        <v>-7.2020435456500942E-2</v>
      </c>
      <c r="Q155" s="136">
        <v>39614</v>
      </c>
      <c r="R155" s="137">
        <v>159.000367749074</v>
      </c>
      <c r="S155" s="127">
        <f t="shared" si="12"/>
        <v>1.3571648200305653E-2</v>
      </c>
      <c r="T155" s="128">
        <f t="shared" si="13"/>
        <v>-1.7846167201859275E-3</v>
      </c>
      <c r="U155" s="128">
        <f t="shared" si="14"/>
        <v>-6.4901757750896127E-2</v>
      </c>
    </row>
    <row r="156" spans="12:21" x14ac:dyDescent="0.25">
      <c r="L156" s="138">
        <v>39660</v>
      </c>
      <c r="M156" s="120">
        <v>172.83032514516199</v>
      </c>
      <c r="N156" s="121">
        <f t="shared" si="9"/>
        <v>-1.2072474715785209E-3</v>
      </c>
      <c r="O156" s="121">
        <f t="shared" si="10"/>
        <v>-1.3693151772027679E-2</v>
      </c>
      <c r="P156" s="121">
        <f t="shared" si="11"/>
        <v>-7.2840731951654858E-2</v>
      </c>
      <c r="Q156" s="136">
        <v>39644.5</v>
      </c>
      <c r="R156" s="137">
        <v>161.59502345040599</v>
      </c>
      <c r="S156" s="127">
        <f t="shared" si="12"/>
        <v>1.6318551573583306E-2</v>
      </c>
      <c r="T156" s="128">
        <f t="shared" si="13"/>
        <v>4.1541655046748449E-2</v>
      </c>
      <c r="U156" s="128">
        <f t="shared" si="14"/>
        <v>-5.8741351779650008E-2</v>
      </c>
    </row>
    <row r="157" spans="12:21" x14ac:dyDescent="0.25">
      <c r="L157" s="138">
        <v>39691</v>
      </c>
      <c r="M157" s="120">
        <v>171.79782395000601</v>
      </c>
      <c r="N157" s="121">
        <f t="shared" si="9"/>
        <v>-5.9740742505042244E-3</v>
      </c>
      <c r="O157" s="121">
        <f t="shared" si="10"/>
        <v>-1.0696142641770767E-2</v>
      </c>
      <c r="P157" s="121">
        <f t="shared" si="11"/>
        <v>-8.3391157712874531E-2</v>
      </c>
      <c r="Q157" s="136">
        <v>39675.5</v>
      </c>
      <c r="R157" s="137">
        <v>159.05985524308201</v>
      </c>
      <c r="S157" s="127">
        <f t="shared" si="12"/>
        <v>-1.5688405206995881E-2</v>
      </c>
      <c r="T157" s="128">
        <f t="shared" si="13"/>
        <v>1.3950860136747067E-2</v>
      </c>
      <c r="U157" s="128">
        <f t="shared" si="14"/>
        <v>-7.3881570641558092E-2</v>
      </c>
    </row>
    <row r="158" spans="12:21" x14ac:dyDescent="0.25">
      <c r="L158" s="138">
        <v>39721</v>
      </c>
      <c r="M158" s="120">
        <v>168.128797491342</v>
      </c>
      <c r="N158" s="121">
        <f t="shared" si="9"/>
        <v>-2.1356652688055644E-2</v>
      </c>
      <c r="O158" s="121">
        <f t="shared" si="10"/>
        <v>-2.8377547258396918E-2</v>
      </c>
      <c r="P158" s="121">
        <f t="shared" si="11"/>
        <v>-9.4531798384395294E-2</v>
      </c>
      <c r="Q158" s="136">
        <v>39706</v>
      </c>
      <c r="R158" s="137">
        <v>156.790945081334</v>
      </c>
      <c r="S158" s="127">
        <f t="shared" si="12"/>
        <v>-1.4264505385601978E-2</v>
      </c>
      <c r="T158" s="128">
        <f t="shared" si="13"/>
        <v>-1.3895707909473476E-2</v>
      </c>
      <c r="U158" s="128">
        <f t="shared" si="14"/>
        <v>-8.6550434728466241E-2</v>
      </c>
    </row>
    <row r="159" spans="12:21" x14ac:dyDescent="0.25">
      <c r="L159" s="138">
        <v>39752</v>
      </c>
      <c r="M159" s="120">
        <v>163.98477611796099</v>
      </c>
      <c r="N159" s="121">
        <f t="shared" si="9"/>
        <v>-2.4647897535783003E-2</v>
      </c>
      <c r="O159" s="121">
        <f t="shared" si="10"/>
        <v>-5.1180538020579092E-2</v>
      </c>
      <c r="P159" s="121">
        <f t="shared" si="11"/>
        <v>-0.10105978427297246</v>
      </c>
      <c r="Q159" s="136">
        <v>39736.5</v>
      </c>
      <c r="R159" s="137">
        <v>154.30012927441601</v>
      </c>
      <c r="S159" s="127">
        <f t="shared" si="12"/>
        <v>-1.5886222291892627E-2</v>
      </c>
      <c r="T159" s="128">
        <f t="shared" si="13"/>
        <v>-4.514306208339891E-2</v>
      </c>
      <c r="U159" s="128">
        <f t="shared" si="14"/>
        <v>-9.4358007859398407E-2</v>
      </c>
    </row>
    <row r="160" spans="12:21" x14ac:dyDescent="0.25">
      <c r="L160" s="138">
        <v>39782</v>
      </c>
      <c r="M160" s="120">
        <v>158.12218339156701</v>
      </c>
      <c r="N160" s="121">
        <f t="shared" ref="N160:N223" si="15">M160/M159-1</f>
        <v>-3.5750835322522767E-2</v>
      </c>
      <c r="O160" s="121">
        <f t="shared" si="10"/>
        <v>-7.9603106977761739E-2</v>
      </c>
      <c r="P160" s="121">
        <f t="shared" si="11"/>
        <v>-0.11858999199525866</v>
      </c>
      <c r="Q160" s="136">
        <v>39767</v>
      </c>
      <c r="R160" s="137">
        <v>151.67157912962199</v>
      </c>
      <c r="S160" s="127">
        <f t="shared" si="12"/>
        <v>-1.7035307469634442E-2</v>
      </c>
      <c r="T160" s="128">
        <f t="shared" si="13"/>
        <v>-4.6449659483022598E-2</v>
      </c>
      <c r="U160" s="128">
        <f t="shared" si="14"/>
        <v>-0.10997229817441545</v>
      </c>
    </row>
    <row r="161" spans="12:21" x14ac:dyDescent="0.25">
      <c r="L161" s="138">
        <v>39813</v>
      </c>
      <c r="M161" s="120">
        <v>155.32546472588399</v>
      </c>
      <c r="N161" s="121">
        <f t="shared" si="15"/>
        <v>-1.7687073411814302E-2</v>
      </c>
      <c r="O161" s="121">
        <f t="shared" si="10"/>
        <v>-7.6151932069325246E-2</v>
      </c>
      <c r="P161" s="121">
        <f t="shared" si="11"/>
        <v>-0.13127733485120208</v>
      </c>
      <c r="Q161" s="136">
        <v>39797.5</v>
      </c>
      <c r="R161" s="137">
        <v>147.61184351098601</v>
      </c>
      <c r="S161" s="127">
        <f t="shared" si="12"/>
        <v>-2.6766620628156268E-2</v>
      </c>
      <c r="T161" s="128">
        <f t="shared" si="13"/>
        <v>-5.8543569372494164E-2</v>
      </c>
      <c r="U161" s="128">
        <f t="shared" si="14"/>
        <v>-0.12726021605690419</v>
      </c>
    </row>
    <row r="162" spans="12:21" x14ac:dyDescent="0.25">
      <c r="L162" s="138">
        <v>39844</v>
      </c>
      <c r="M162" s="120">
        <v>151.534027115681</v>
      </c>
      <c r="N162" s="121">
        <f t="shared" si="15"/>
        <v>-2.4409633133202324E-2</v>
      </c>
      <c r="O162" s="121">
        <f t="shared" ref="O162:O225" si="16">M162/M159-1</f>
        <v>-7.5926249356974784E-2</v>
      </c>
      <c r="P162" s="121">
        <f t="shared" si="11"/>
        <v>-0.16049265124320455</v>
      </c>
      <c r="Q162" s="136">
        <v>39828.5</v>
      </c>
      <c r="R162" s="137">
        <v>144.437985260147</v>
      </c>
      <c r="S162" s="127">
        <f t="shared" si="12"/>
        <v>-2.1501379397126708E-2</v>
      </c>
      <c r="T162" s="128">
        <f t="shared" si="13"/>
        <v>-6.3915332155876636E-2</v>
      </c>
      <c r="U162" s="128">
        <f t="shared" si="14"/>
        <v>-0.14054263049458249</v>
      </c>
    </row>
    <row r="163" spans="12:21" x14ac:dyDescent="0.25">
      <c r="L163" s="138">
        <v>39872</v>
      </c>
      <c r="M163" s="120">
        <v>149.038105184427</v>
      </c>
      <c r="N163" s="121">
        <f t="shared" si="15"/>
        <v>-1.6471032802082286E-2</v>
      </c>
      <c r="O163" s="121">
        <f t="shared" si="16"/>
        <v>-5.7449739260459043E-2</v>
      </c>
      <c r="P163" s="121">
        <f t="shared" si="11"/>
        <v>-0.17439423075089588</v>
      </c>
      <c r="Q163" s="136">
        <v>39858</v>
      </c>
      <c r="R163" s="137">
        <v>143.31330340171499</v>
      </c>
      <c r="S163" s="127">
        <f t="shared" si="12"/>
        <v>-7.7866072169751055E-3</v>
      </c>
      <c r="T163" s="128">
        <f t="shared" si="13"/>
        <v>-5.5107725362072091E-2</v>
      </c>
      <c r="U163" s="128">
        <f t="shared" si="14"/>
        <v>-0.12187186600949995</v>
      </c>
    </row>
    <row r="164" spans="12:21" x14ac:dyDescent="0.25">
      <c r="L164" s="138">
        <v>39903</v>
      </c>
      <c r="M164" s="120">
        <v>144.2655034169</v>
      </c>
      <c r="N164" s="121">
        <f t="shared" si="15"/>
        <v>-3.2022694878072633E-2</v>
      </c>
      <c r="O164" s="121">
        <f t="shared" si="16"/>
        <v>-7.1205074637970212E-2</v>
      </c>
      <c r="P164" s="121">
        <f t="shared" si="11"/>
        <v>-0.19204079856268697</v>
      </c>
      <c r="Q164" s="136">
        <v>39887.5</v>
      </c>
      <c r="R164" s="137">
        <v>140.38423412592101</v>
      </c>
      <c r="S164" s="127">
        <f t="shared" si="12"/>
        <v>-2.0438223153531276E-2</v>
      </c>
      <c r="T164" s="128">
        <f t="shared" si="13"/>
        <v>-4.8963614389973209E-2</v>
      </c>
      <c r="U164" s="128">
        <f t="shared" si="14"/>
        <v>-0.11865800024059681</v>
      </c>
    </row>
    <row r="165" spans="12:21" x14ac:dyDescent="0.25">
      <c r="L165" s="138">
        <v>39933</v>
      </c>
      <c r="M165" s="120">
        <v>141.14873757558701</v>
      </c>
      <c r="N165" s="121">
        <f t="shared" si="15"/>
        <v>-2.1604373654775522E-2</v>
      </c>
      <c r="O165" s="121">
        <f t="shared" si="16"/>
        <v>-6.8534373023465323E-2</v>
      </c>
      <c r="P165" s="121">
        <f t="shared" si="11"/>
        <v>-0.1944934063359226</v>
      </c>
      <c r="Q165" s="136">
        <v>39918</v>
      </c>
      <c r="R165" s="137">
        <v>135.33555580697401</v>
      </c>
      <c r="S165" s="127">
        <f t="shared" si="12"/>
        <v>-3.5963285695019498E-2</v>
      </c>
      <c r="T165" s="128">
        <f t="shared" si="13"/>
        <v>-6.3019637367404568E-2</v>
      </c>
      <c r="U165" s="128">
        <f t="shared" si="14"/>
        <v>-0.12771064496842244</v>
      </c>
    </row>
    <row r="166" spans="12:21" x14ac:dyDescent="0.25">
      <c r="L166" s="138">
        <v>39964</v>
      </c>
      <c r="M166" s="120">
        <v>139.26851756606899</v>
      </c>
      <c r="N166" s="121">
        <f t="shared" si="15"/>
        <v>-1.3320841842536013E-2</v>
      </c>
      <c r="O166" s="121">
        <f t="shared" si="16"/>
        <v>-6.5550938172950102E-2</v>
      </c>
      <c r="P166" s="121">
        <f t="shared" si="11"/>
        <v>-0.19801730622170932</v>
      </c>
      <c r="Q166" s="136">
        <v>39948.5</v>
      </c>
      <c r="R166" s="137">
        <v>126.106953775273</v>
      </c>
      <c r="S166" s="127">
        <f t="shared" si="12"/>
        <v>-6.8190520788665165E-2</v>
      </c>
      <c r="T166" s="128">
        <f t="shared" si="13"/>
        <v>-0.12006107749963491</v>
      </c>
      <c r="U166" s="128">
        <f t="shared" si="14"/>
        <v>-0.19611234365671693</v>
      </c>
    </row>
    <row r="167" spans="12:21" x14ac:dyDescent="0.25">
      <c r="L167" s="138">
        <v>39994</v>
      </c>
      <c r="M167" s="120">
        <v>139.71901159410299</v>
      </c>
      <c r="N167" s="121">
        <f t="shared" si="15"/>
        <v>3.2347154684135848E-3</v>
      </c>
      <c r="O167" s="121">
        <f t="shared" si="16"/>
        <v>-3.1514753805409135E-2</v>
      </c>
      <c r="P167" s="121">
        <f t="shared" si="11"/>
        <v>-0.1925587361279637</v>
      </c>
      <c r="Q167" s="136">
        <v>39979</v>
      </c>
      <c r="R167" s="137">
        <v>119.505907836883</v>
      </c>
      <c r="S167" s="127">
        <f t="shared" si="12"/>
        <v>-5.2344821128209151E-2</v>
      </c>
      <c r="T167" s="128">
        <f t="shared" si="13"/>
        <v>-0.14872272815415077</v>
      </c>
      <c r="U167" s="128">
        <f t="shared" si="14"/>
        <v>-0.24839225513313956</v>
      </c>
    </row>
    <row r="168" spans="12:21" x14ac:dyDescent="0.25">
      <c r="L168" s="138">
        <v>40025</v>
      </c>
      <c r="M168" s="120">
        <v>140.11282451934699</v>
      </c>
      <c r="N168" s="121">
        <f t="shared" si="15"/>
        <v>2.81860657866706E-3</v>
      </c>
      <c r="O168" s="121">
        <f t="shared" si="16"/>
        <v>-7.3391592020812801E-3</v>
      </c>
      <c r="P168" s="121">
        <f t="shared" si="11"/>
        <v>-0.18930416637436309</v>
      </c>
      <c r="Q168" s="136">
        <v>40009</v>
      </c>
      <c r="R168" s="137">
        <v>114.21626207800399</v>
      </c>
      <c r="S168" s="127">
        <f t="shared" si="12"/>
        <v>-4.4262629811565368E-2</v>
      </c>
      <c r="T168" s="128">
        <f t="shared" si="13"/>
        <v>-0.15605133183988973</v>
      </c>
      <c r="U168" s="128">
        <f t="shared" si="14"/>
        <v>-0.29319443359555364</v>
      </c>
    </row>
    <row r="169" spans="12:21" x14ac:dyDescent="0.25">
      <c r="L169" s="138">
        <v>40056</v>
      </c>
      <c r="M169" s="120">
        <v>139.00780285318299</v>
      </c>
      <c r="N169" s="121">
        <f t="shared" si="15"/>
        <v>-7.8866561284074432E-3</v>
      </c>
      <c r="O169" s="121">
        <f t="shared" si="16"/>
        <v>-1.8720290661693451E-3</v>
      </c>
      <c r="P169" s="121">
        <f t="shared" si="11"/>
        <v>-0.19086400713879281</v>
      </c>
      <c r="Q169" s="136">
        <v>40040</v>
      </c>
      <c r="R169" s="137">
        <v>114.80408922120399</v>
      </c>
      <c r="S169" s="127">
        <f t="shared" si="12"/>
        <v>5.1466151361050372E-3</v>
      </c>
      <c r="T169" s="128">
        <f t="shared" si="13"/>
        <v>-8.9629193440126209E-2</v>
      </c>
      <c r="U169" s="128">
        <f t="shared" si="14"/>
        <v>-0.2782334106506289</v>
      </c>
    </row>
    <row r="170" spans="12:21" x14ac:dyDescent="0.25">
      <c r="L170" s="138">
        <v>40086</v>
      </c>
      <c r="M170" s="120">
        <v>135.061129563799</v>
      </c>
      <c r="N170" s="121">
        <f t="shared" si="15"/>
        <v>-2.8391739228857404E-2</v>
      </c>
      <c r="O170" s="121">
        <f t="shared" si="16"/>
        <v>-3.3337496287445756E-2</v>
      </c>
      <c r="P170" s="121">
        <f t="shared" si="11"/>
        <v>-0.1966805712105677</v>
      </c>
      <c r="Q170" s="136">
        <v>40071</v>
      </c>
      <c r="R170" s="137">
        <v>115.015064271708</v>
      </c>
      <c r="S170" s="127">
        <f t="shared" si="12"/>
        <v>1.8376963045061423E-3</v>
      </c>
      <c r="T170" s="128">
        <f t="shared" si="13"/>
        <v>-3.7578423079340006E-2</v>
      </c>
      <c r="U170" s="128">
        <f t="shared" si="14"/>
        <v>-0.26644319790250071</v>
      </c>
    </row>
    <row r="171" spans="12:21" x14ac:dyDescent="0.25">
      <c r="L171" s="138">
        <v>40117</v>
      </c>
      <c r="M171" s="120">
        <v>130.36516825867599</v>
      </c>
      <c r="N171" s="121">
        <f t="shared" si="15"/>
        <v>-3.4769154680472036E-2</v>
      </c>
      <c r="O171" s="121">
        <f t="shared" si="16"/>
        <v>-6.9570050379828219E-2</v>
      </c>
      <c r="P171" s="121">
        <f t="shared" ref="P171:P234" si="17">M171/M159-1</f>
        <v>-0.20501664029532252</v>
      </c>
      <c r="Q171" s="136">
        <v>40101</v>
      </c>
      <c r="R171" s="137">
        <v>114.765990307789</v>
      </c>
      <c r="S171" s="127">
        <f t="shared" si="12"/>
        <v>-2.1655768789607954E-3</v>
      </c>
      <c r="T171" s="128">
        <f t="shared" si="13"/>
        <v>4.8130469320522007E-3</v>
      </c>
      <c r="U171" s="128">
        <f t="shared" si="14"/>
        <v>-0.25621585122794865</v>
      </c>
    </row>
    <row r="172" spans="12:21" x14ac:dyDescent="0.25">
      <c r="L172" s="138">
        <v>40147</v>
      </c>
      <c r="M172" s="120">
        <v>128.413880389524</v>
      </c>
      <c r="N172" s="121">
        <f t="shared" si="15"/>
        <v>-1.4967862161464507E-2</v>
      </c>
      <c r="O172" s="121">
        <f t="shared" si="16"/>
        <v>-7.6210991370377013E-2</v>
      </c>
      <c r="P172" s="121">
        <f t="shared" si="17"/>
        <v>-0.18788194271561909</v>
      </c>
      <c r="Q172" s="136">
        <v>40132</v>
      </c>
      <c r="R172" s="137">
        <v>111.58286220646499</v>
      </c>
      <c r="S172" s="127">
        <f t="shared" si="12"/>
        <v>-2.7735813482611227E-2</v>
      </c>
      <c r="T172" s="128">
        <f t="shared" si="13"/>
        <v>-2.8058469315778045E-2</v>
      </c>
      <c r="U172" s="128">
        <f t="shared" si="14"/>
        <v>-0.26431264943115196</v>
      </c>
    </row>
    <row r="173" spans="12:21" x14ac:dyDescent="0.25">
      <c r="L173" s="138">
        <v>40178</v>
      </c>
      <c r="M173" s="120">
        <v>128.98558307251901</v>
      </c>
      <c r="N173" s="121">
        <f t="shared" si="15"/>
        <v>4.4520318306777718E-3</v>
      </c>
      <c r="O173" s="121">
        <f t="shared" si="16"/>
        <v>-4.4983678952648432E-2</v>
      </c>
      <c r="P173" s="121">
        <f t="shared" si="17"/>
        <v>-0.16957864378419341</v>
      </c>
      <c r="Q173" s="136">
        <v>40162</v>
      </c>
      <c r="R173" s="137">
        <v>108.946851564531</v>
      </c>
      <c r="S173" s="127">
        <f t="shared" si="12"/>
        <v>-2.3623794817671073E-2</v>
      </c>
      <c r="T173" s="128">
        <f t="shared" si="13"/>
        <v>-5.2760155772652917E-2</v>
      </c>
      <c r="U173" s="128">
        <f t="shared" si="14"/>
        <v>-0.26193692204363916</v>
      </c>
    </row>
    <row r="174" spans="12:21" x14ac:dyDescent="0.25">
      <c r="L174" s="138">
        <v>40209</v>
      </c>
      <c r="M174" s="120">
        <v>131.26014980013699</v>
      </c>
      <c r="N174" s="121">
        <f t="shared" si="15"/>
        <v>1.7634271004838942E-2</v>
      </c>
      <c r="O174" s="121">
        <f t="shared" si="16"/>
        <v>6.8651891714290869E-3</v>
      </c>
      <c r="P174" s="121">
        <f t="shared" si="17"/>
        <v>-0.13379092274810955</v>
      </c>
      <c r="Q174" s="136">
        <v>40193</v>
      </c>
      <c r="R174" s="137">
        <v>107.895971612496</v>
      </c>
      <c r="S174" s="127">
        <f t="shared" si="12"/>
        <v>-9.6458037744445724E-3</v>
      </c>
      <c r="T174" s="128">
        <f t="shared" si="13"/>
        <v>-5.9861102377702702E-2</v>
      </c>
      <c r="U174" s="128">
        <f t="shared" si="14"/>
        <v>-0.25299448466991037</v>
      </c>
    </row>
    <row r="175" spans="12:21" x14ac:dyDescent="0.25">
      <c r="L175" s="138">
        <v>40237</v>
      </c>
      <c r="M175" s="120">
        <v>132.48446900128499</v>
      </c>
      <c r="N175" s="121">
        <f t="shared" si="15"/>
        <v>9.3274249877988158E-3</v>
      </c>
      <c r="O175" s="121">
        <f t="shared" si="16"/>
        <v>3.1698976772709386E-2</v>
      </c>
      <c r="P175" s="121">
        <f t="shared" si="17"/>
        <v>-0.11106982447648361</v>
      </c>
      <c r="Q175" s="136">
        <v>40224</v>
      </c>
      <c r="R175" s="137">
        <v>108.973212900517</v>
      </c>
      <c r="S175" s="127">
        <f t="shared" si="12"/>
        <v>9.984073287646611E-3</v>
      </c>
      <c r="T175" s="128">
        <f t="shared" si="13"/>
        <v>-2.338754585017977E-2</v>
      </c>
      <c r="U175" s="128">
        <f t="shared" si="14"/>
        <v>-0.23961551151284854</v>
      </c>
    </row>
    <row r="176" spans="12:21" x14ac:dyDescent="0.25">
      <c r="L176" s="138">
        <v>40268</v>
      </c>
      <c r="M176" s="120">
        <v>131.76110712803501</v>
      </c>
      <c r="N176" s="121">
        <f t="shared" si="15"/>
        <v>-5.459974883870844E-3</v>
      </c>
      <c r="O176" s="121">
        <f t="shared" si="16"/>
        <v>2.1518095196387366E-2</v>
      </c>
      <c r="P176" s="121">
        <f t="shared" si="17"/>
        <v>-8.6676273902636658E-2</v>
      </c>
      <c r="Q176" s="136">
        <v>40252</v>
      </c>
      <c r="R176" s="137">
        <v>111.28642382753701</v>
      </c>
      <c r="S176" s="127">
        <f t="shared" si="12"/>
        <v>2.1227335282219872E-2</v>
      </c>
      <c r="T176" s="128">
        <f t="shared" si="13"/>
        <v>2.1474436657953788E-2</v>
      </c>
      <c r="U176" s="128">
        <f t="shared" si="14"/>
        <v>-0.20727263627256054</v>
      </c>
    </row>
    <row r="177" spans="12:21" x14ac:dyDescent="0.25">
      <c r="L177" s="138">
        <v>40298</v>
      </c>
      <c r="M177" s="120">
        <v>129.268363498144</v>
      </c>
      <c r="N177" s="121">
        <f t="shared" si="15"/>
        <v>-1.8918660325681347E-2</v>
      </c>
      <c r="O177" s="121">
        <f t="shared" si="16"/>
        <v>-1.5174341222570442E-2</v>
      </c>
      <c r="P177" s="121">
        <f t="shared" si="17"/>
        <v>-8.416918409263785E-2</v>
      </c>
      <c r="Q177" s="136">
        <v>40283</v>
      </c>
      <c r="R177" s="137">
        <v>114.472080397166</v>
      </c>
      <c r="S177" s="127">
        <f t="shared" si="12"/>
        <v>2.8625743015750604E-2</v>
      </c>
      <c r="T177" s="128">
        <f t="shared" si="13"/>
        <v>6.0948603422265268E-2</v>
      </c>
      <c r="U177" s="128">
        <f t="shared" si="14"/>
        <v>-0.15416107973550652</v>
      </c>
    </row>
    <row r="178" spans="12:21" x14ac:dyDescent="0.25">
      <c r="L178" s="138">
        <v>40329</v>
      </c>
      <c r="M178" s="120">
        <v>125.925653735666</v>
      </c>
      <c r="N178" s="121">
        <f t="shared" si="15"/>
        <v>-2.5858683996769161E-2</v>
      </c>
      <c r="O178" s="121">
        <f t="shared" si="16"/>
        <v>-4.9506295455321481E-2</v>
      </c>
      <c r="P178" s="121">
        <f t="shared" si="17"/>
        <v>-9.5806748456794155E-2</v>
      </c>
      <c r="Q178" s="136">
        <v>40313</v>
      </c>
      <c r="R178" s="137">
        <v>116.90067230944</v>
      </c>
      <c r="S178" s="127">
        <f t="shared" si="12"/>
        <v>2.1215582907621711E-2</v>
      </c>
      <c r="T178" s="128">
        <f t="shared" si="13"/>
        <v>7.2746863177834964E-2</v>
      </c>
      <c r="U178" s="128">
        <f t="shared" si="14"/>
        <v>-7.3003757447340445E-2</v>
      </c>
    </row>
    <row r="179" spans="12:21" x14ac:dyDescent="0.25">
      <c r="L179" s="138">
        <v>40359</v>
      </c>
      <c r="M179" s="120">
        <v>124.01026432789401</v>
      </c>
      <c r="N179" s="121">
        <f t="shared" si="15"/>
        <v>-1.5210478174627062E-2</v>
      </c>
      <c r="O179" s="121">
        <f t="shared" si="16"/>
        <v>-5.8824967162801278E-2</v>
      </c>
      <c r="P179" s="121">
        <f t="shared" si="17"/>
        <v>-0.11243099337006757</v>
      </c>
      <c r="Q179" s="136">
        <v>40344</v>
      </c>
      <c r="R179" s="137">
        <v>118.07606884328</v>
      </c>
      <c r="S179" s="127">
        <f t="shared" si="12"/>
        <v>1.0054660171061158E-2</v>
      </c>
      <c r="T179" s="128">
        <f t="shared" si="13"/>
        <v>6.1010541827321685E-2</v>
      </c>
      <c r="U179" s="128">
        <f t="shared" si="14"/>
        <v>-1.1964588357879613E-2</v>
      </c>
    </row>
    <row r="180" spans="12:21" x14ac:dyDescent="0.25">
      <c r="L180" s="138">
        <v>40390</v>
      </c>
      <c r="M180" s="120">
        <v>123.865481793656</v>
      </c>
      <c r="N180" s="121">
        <f t="shared" si="15"/>
        <v>-1.1675044402388313E-3</v>
      </c>
      <c r="O180" s="121">
        <f t="shared" si="16"/>
        <v>-4.1795854440174529E-2</v>
      </c>
      <c r="P180" s="121">
        <f t="shared" si="17"/>
        <v>-0.1159589979106268</v>
      </c>
      <c r="Q180" s="136">
        <v>40374</v>
      </c>
      <c r="R180" s="137">
        <v>118.008714461872</v>
      </c>
      <c r="S180" s="127">
        <f t="shared" si="12"/>
        <v>-5.7043211268659189E-4</v>
      </c>
      <c r="T180" s="128">
        <f t="shared" si="13"/>
        <v>3.0895167209641805E-2</v>
      </c>
      <c r="U180" s="128">
        <f t="shared" si="14"/>
        <v>3.320413673910938E-2</v>
      </c>
    </row>
    <row r="181" spans="12:21" x14ac:dyDescent="0.25">
      <c r="L181" s="138">
        <v>40421</v>
      </c>
      <c r="M181" s="120">
        <v>124.719629070766</v>
      </c>
      <c r="N181" s="121">
        <f t="shared" si="15"/>
        <v>6.8957651860823699E-3</v>
      </c>
      <c r="O181" s="121">
        <f t="shared" si="16"/>
        <v>-9.5772753932379384E-3</v>
      </c>
      <c r="P181" s="121">
        <f t="shared" si="17"/>
        <v>-0.10278684713481767</v>
      </c>
      <c r="Q181" s="136">
        <v>40405</v>
      </c>
      <c r="R181" s="137">
        <v>119.296258438669</v>
      </c>
      <c r="S181" s="127">
        <f t="shared" si="12"/>
        <v>1.0910583872286717E-2</v>
      </c>
      <c r="T181" s="128">
        <f t="shared" si="13"/>
        <v>2.0492492317647271E-2</v>
      </c>
      <c r="U181" s="128">
        <f t="shared" si="14"/>
        <v>3.9129000089966448E-2</v>
      </c>
    </row>
    <row r="182" spans="12:21" x14ac:dyDescent="0.25">
      <c r="L182" s="138">
        <v>40451</v>
      </c>
      <c r="M182" s="120">
        <v>124.284257534914</v>
      </c>
      <c r="N182" s="121">
        <f t="shared" si="15"/>
        <v>-3.4908020421146047E-3</v>
      </c>
      <c r="O182" s="121">
        <f t="shared" si="16"/>
        <v>2.209439746822417E-3</v>
      </c>
      <c r="P182" s="121">
        <f t="shared" si="17"/>
        <v>-7.9792550704192888E-2</v>
      </c>
      <c r="Q182" s="136">
        <v>40436</v>
      </c>
      <c r="R182" s="137">
        <v>121.403836594118</v>
      </c>
      <c r="S182" s="127">
        <f t="shared" si="12"/>
        <v>1.7666758228905621E-2</v>
      </c>
      <c r="T182" s="128">
        <f t="shared" si="13"/>
        <v>2.8183253248843299E-2</v>
      </c>
      <c r="U182" s="128">
        <f t="shared" si="14"/>
        <v>5.5547265593986594E-2</v>
      </c>
    </row>
    <row r="183" spans="12:21" x14ac:dyDescent="0.25">
      <c r="L183" s="138">
        <v>40482</v>
      </c>
      <c r="M183" s="120">
        <v>123.296396190354</v>
      </c>
      <c r="N183" s="121">
        <f t="shared" si="15"/>
        <v>-7.9484028319716238E-3</v>
      </c>
      <c r="O183" s="121">
        <f t="shared" si="16"/>
        <v>-4.5943841259182827E-3</v>
      </c>
      <c r="P183" s="121">
        <f t="shared" si="17"/>
        <v>-5.4222858473176205E-2</v>
      </c>
      <c r="Q183" s="136">
        <v>40466</v>
      </c>
      <c r="R183" s="137">
        <v>123.646220132129</v>
      </c>
      <c r="S183" s="127">
        <f t="shared" si="12"/>
        <v>1.8470450365648761E-2</v>
      </c>
      <c r="T183" s="128">
        <f t="shared" si="13"/>
        <v>4.7771943758259106E-2</v>
      </c>
      <c r="U183" s="128">
        <f t="shared" si="14"/>
        <v>7.737684134929057E-2</v>
      </c>
    </row>
    <row r="184" spans="12:21" x14ac:dyDescent="0.25">
      <c r="L184" s="138">
        <v>40512</v>
      </c>
      <c r="M184" s="120">
        <v>122.598348420661</v>
      </c>
      <c r="N184" s="121">
        <f t="shared" si="15"/>
        <v>-5.6615423585885116E-3</v>
      </c>
      <c r="O184" s="121">
        <f t="shared" si="16"/>
        <v>-1.7008394475751643E-2</v>
      </c>
      <c r="P184" s="121">
        <f t="shared" si="17"/>
        <v>-4.5287409361219111E-2</v>
      </c>
      <c r="Q184" s="136">
        <v>40497</v>
      </c>
      <c r="R184" s="137">
        <v>123.71186728599901</v>
      </c>
      <c r="S184" s="127">
        <f t="shared" si="12"/>
        <v>5.3092730048565073E-4</v>
      </c>
      <c r="T184" s="128">
        <f t="shared" si="13"/>
        <v>3.701380835510526E-2</v>
      </c>
      <c r="U184" s="128">
        <f t="shared" si="14"/>
        <v>0.10869953359944606</v>
      </c>
    </row>
    <row r="185" spans="12:21" x14ac:dyDescent="0.25">
      <c r="L185" s="138">
        <v>40543</v>
      </c>
      <c r="M185" s="120">
        <v>123.10915513541001</v>
      </c>
      <c r="N185" s="121">
        <f t="shared" si="15"/>
        <v>4.1665056775179732E-3</v>
      </c>
      <c r="O185" s="121">
        <f t="shared" si="16"/>
        <v>-9.4549577139637631E-3</v>
      </c>
      <c r="P185" s="121">
        <f t="shared" si="17"/>
        <v>-4.5558796550193681E-2</v>
      </c>
      <c r="Q185" s="136">
        <v>40527</v>
      </c>
      <c r="R185" s="137">
        <v>124.23300559150201</v>
      </c>
      <c r="S185" s="127">
        <f t="shared" si="12"/>
        <v>4.212516688461454E-3</v>
      </c>
      <c r="T185" s="128">
        <f t="shared" si="13"/>
        <v>2.330378575137293E-2</v>
      </c>
      <c r="U185" s="128">
        <f t="shared" si="14"/>
        <v>0.14030835960336829</v>
      </c>
    </row>
    <row r="186" spans="12:21" x14ac:dyDescent="0.25">
      <c r="L186" s="138">
        <v>40574</v>
      </c>
      <c r="M186" s="120">
        <v>122.41087230690501</v>
      </c>
      <c r="N186" s="121">
        <f t="shared" si="15"/>
        <v>-5.6720625508066558E-3</v>
      </c>
      <c r="O186" s="121">
        <f t="shared" si="16"/>
        <v>-7.1820743412635002E-3</v>
      </c>
      <c r="P186" s="121">
        <f t="shared" si="17"/>
        <v>-6.7417853070458333E-2</v>
      </c>
      <c r="Q186" s="136">
        <v>40558</v>
      </c>
      <c r="R186" s="137">
        <v>125.36067539838</v>
      </c>
      <c r="S186" s="127">
        <f t="shared" si="12"/>
        <v>9.0770548575951349E-3</v>
      </c>
      <c r="T186" s="128">
        <f t="shared" si="13"/>
        <v>1.3865812189154836E-2</v>
      </c>
      <c r="U186" s="128">
        <f t="shared" si="14"/>
        <v>0.16186613387761839</v>
      </c>
    </row>
    <row r="187" spans="12:21" x14ac:dyDescent="0.25">
      <c r="L187" s="138">
        <v>40602</v>
      </c>
      <c r="M187" s="120">
        <v>120.917254261509</v>
      </c>
      <c r="N187" s="121">
        <f t="shared" si="15"/>
        <v>-1.2201677982093373E-2</v>
      </c>
      <c r="O187" s="121">
        <f t="shared" si="16"/>
        <v>-1.3712208857690311E-2</v>
      </c>
      <c r="P187" s="121">
        <f t="shared" si="17"/>
        <v>-8.7309967930382815E-2</v>
      </c>
      <c r="Q187" s="136">
        <v>40589</v>
      </c>
      <c r="R187" s="137">
        <v>126.756210882087</v>
      </c>
      <c r="S187" s="127">
        <f t="shared" si="12"/>
        <v>1.1132163090795233E-2</v>
      </c>
      <c r="T187" s="128">
        <f t="shared" si="13"/>
        <v>2.4608339223027409E-2</v>
      </c>
      <c r="U187" s="128">
        <f t="shared" si="14"/>
        <v>0.16318687417066724</v>
      </c>
    </row>
    <row r="188" spans="12:21" x14ac:dyDescent="0.25">
      <c r="L188" s="138">
        <v>40633</v>
      </c>
      <c r="M188" s="120">
        <v>119.633178312282</v>
      </c>
      <c r="N188" s="121">
        <f t="shared" si="15"/>
        <v>-1.0619460035454664E-2</v>
      </c>
      <c r="O188" s="121">
        <f t="shared" si="16"/>
        <v>-2.8234917373161417E-2</v>
      </c>
      <c r="P188" s="121">
        <f t="shared" si="17"/>
        <v>-9.2044830831362501E-2</v>
      </c>
      <c r="Q188" s="136">
        <v>40617</v>
      </c>
      <c r="R188" s="137">
        <v>126.204202614618</v>
      </c>
      <c r="S188" s="127">
        <f t="shared" si="12"/>
        <v>-4.3548814186510354E-3</v>
      </c>
      <c r="T188" s="128">
        <f t="shared" si="13"/>
        <v>1.5866934988255865E-2</v>
      </c>
      <c r="U188" s="128">
        <f t="shared" si="14"/>
        <v>0.13404850541517432</v>
      </c>
    </row>
    <row r="189" spans="12:21" x14ac:dyDescent="0.25">
      <c r="L189" s="138">
        <v>40663</v>
      </c>
      <c r="M189" s="120">
        <v>120.186208482062</v>
      </c>
      <c r="N189" s="121">
        <f t="shared" si="15"/>
        <v>4.6227156845770612E-3</v>
      </c>
      <c r="O189" s="121">
        <f t="shared" si="16"/>
        <v>-1.8173743744472226E-2</v>
      </c>
      <c r="P189" s="121">
        <f t="shared" si="17"/>
        <v>-7.0258141824564802E-2</v>
      </c>
      <c r="Q189" s="136">
        <v>40648</v>
      </c>
      <c r="R189" s="137">
        <v>124.983364808361</v>
      </c>
      <c r="S189" s="127">
        <f t="shared" si="12"/>
        <v>-9.6735115072593691E-3</v>
      </c>
      <c r="T189" s="128">
        <f t="shared" si="13"/>
        <v>-3.0098002329673745E-3</v>
      </c>
      <c r="U189" s="128">
        <f t="shared" si="14"/>
        <v>9.1824000880613266E-2</v>
      </c>
    </row>
    <row r="190" spans="12:21" x14ac:dyDescent="0.25">
      <c r="L190" s="138">
        <v>40694</v>
      </c>
      <c r="M190" s="120">
        <v>120.932247530816</v>
      </c>
      <c r="N190" s="121">
        <f t="shared" si="15"/>
        <v>6.2073598807748098E-3</v>
      </c>
      <c r="O190" s="121">
        <f t="shared" si="16"/>
        <v>1.2399611121316489E-4</v>
      </c>
      <c r="P190" s="121">
        <f t="shared" si="17"/>
        <v>-3.965360557374431E-2</v>
      </c>
      <c r="Q190" s="136">
        <v>40678</v>
      </c>
      <c r="R190" s="137">
        <v>124.561784852416</v>
      </c>
      <c r="S190" s="127">
        <f t="shared" si="12"/>
        <v>-3.3730885433547186E-3</v>
      </c>
      <c r="T190" s="128">
        <f t="shared" si="13"/>
        <v>-1.7312177560374842E-2</v>
      </c>
      <c r="U190" s="128">
        <f t="shared" si="14"/>
        <v>6.5535230821400114E-2</v>
      </c>
    </row>
    <row r="191" spans="12:21" x14ac:dyDescent="0.25">
      <c r="L191" s="138">
        <v>40724</v>
      </c>
      <c r="M191" s="120">
        <v>120.751030304945</v>
      </c>
      <c r="N191" s="121">
        <f t="shared" si="15"/>
        <v>-1.4985020916346015E-3</v>
      </c>
      <c r="O191" s="121">
        <f t="shared" si="16"/>
        <v>9.3439964434034462E-3</v>
      </c>
      <c r="P191" s="121">
        <f t="shared" si="17"/>
        <v>-2.6281969808009564E-2</v>
      </c>
      <c r="Q191" s="136">
        <v>40709</v>
      </c>
      <c r="R191" s="137">
        <v>125.096600718109</v>
      </c>
      <c r="S191" s="127">
        <f t="shared" si="12"/>
        <v>4.2935790164428944E-3</v>
      </c>
      <c r="T191" s="128">
        <f t="shared" si="13"/>
        <v>-8.7762679337328731E-3</v>
      </c>
      <c r="U191" s="128">
        <f t="shared" si="14"/>
        <v>5.9457703356869063E-2</v>
      </c>
    </row>
    <row r="192" spans="12:21" x14ac:dyDescent="0.25">
      <c r="L192" s="138">
        <v>40755</v>
      </c>
      <c r="M192" s="120">
        <v>120.413757910085</v>
      </c>
      <c r="N192" s="121">
        <f t="shared" si="15"/>
        <v>-2.793122294760253E-3</v>
      </c>
      <c r="O192" s="121">
        <f t="shared" si="16"/>
        <v>1.893307317843762E-3</v>
      </c>
      <c r="P192" s="121">
        <f t="shared" si="17"/>
        <v>-2.7866713418360889E-2</v>
      </c>
      <c r="Q192" s="136">
        <v>40739</v>
      </c>
      <c r="R192" s="137">
        <v>124.98828493203099</v>
      </c>
      <c r="S192" s="127">
        <f t="shared" si="12"/>
        <v>-8.6585714924491963E-4</v>
      </c>
      <c r="T192" s="128">
        <f t="shared" si="13"/>
        <v>3.936622827782621E-5</v>
      </c>
      <c r="U192" s="128">
        <f t="shared" si="14"/>
        <v>5.9144534384484304E-2</v>
      </c>
    </row>
    <row r="193" spans="12:21" x14ac:dyDescent="0.25">
      <c r="L193" s="138">
        <v>40786</v>
      </c>
      <c r="M193" s="120">
        <v>121.217288149208</v>
      </c>
      <c r="N193" s="121">
        <f t="shared" si="15"/>
        <v>6.6730766738716252E-3</v>
      </c>
      <c r="O193" s="121">
        <f t="shared" si="16"/>
        <v>2.3570273786515106E-3</v>
      </c>
      <c r="P193" s="121">
        <f t="shared" si="17"/>
        <v>-2.8081713741874403E-2</v>
      </c>
      <c r="Q193" s="136">
        <v>40770</v>
      </c>
      <c r="R193" s="137">
        <v>125.483286764</v>
      </c>
      <c r="S193" s="127">
        <f t="shared" si="12"/>
        <v>3.9603858252650337E-3</v>
      </c>
      <c r="T193" s="128">
        <f t="shared" si="13"/>
        <v>7.3979504442378552E-3</v>
      </c>
      <c r="U193" s="128">
        <f t="shared" si="14"/>
        <v>5.1862718967936372E-2</v>
      </c>
    </row>
    <row r="194" spans="12:21" x14ac:dyDescent="0.25">
      <c r="L194" s="138">
        <v>40816</v>
      </c>
      <c r="M194" s="120">
        <v>122.800736168976</v>
      </c>
      <c r="N194" s="121">
        <f t="shared" si="15"/>
        <v>1.3062889328285587E-2</v>
      </c>
      <c r="O194" s="121">
        <f t="shared" si="16"/>
        <v>1.6974644927290949E-2</v>
      </c>
      <c r="P194" s="121">
        <f t="shared" si="17"/>
        <v>-1.1936518714136035E-2</v>
      </c>
      <c r="Q194" s="136">
        <v>40801</v>
      </c>
      <c r="R194" s="137">
        <v>127.395320979502</v>
      </c>
      <c r="S194" s="127">
        <f t="shared" si="12"/>
        <v>1.523736160256961E-2</v>
      </c>
      <c r="T194" s="128">
        <f t="shared" si="13"/>
        <v>1.8375561351766212E-2</v>
      </c>
      <c r="U194" s="128">
        <f t="shared" si="14"/>
        <v>4.9351688986691178E-2</v>
      </c>
    </row>
    <row r="195" spans="12:21" x14ac:dyDescent="0.25">
      <c r="L195" s="138">
        <v>40847</v>
      </c>
      <c r="M195" s="120">
        <v>123.997654189953</v>
      </c>
      <c r="N195" s="121">
        <f t="shared" si="15"/>
        <v>9.7468309907362549E-3</v>
      </c>
      <c r="O195" s="121">
        <f t="shared" si="16"/>
        <v>2.9763179407988893E-2</v>
      </c>
      <c r="P195" s="121">
        <f t="shared" si="17"/>
        <v>5.6875790474553156E-3</v>
      </c>
      <c r="Q195" s="136">
        <v>40831</v>
      </c>
      <c r="R195" s="137">
        <v>130.252250911207</v>
      </c>
      <c r="S195" s="127">
        <f t="shared" si="12"/>
        <v>2.2425705353532388E-2</v>
      </c>
      <c r="T195" s="128">
        <f t="shared" si="13"/>
        <v>4.2115674937363679E-2</v>
      </c>
      <c r="U195" s="128">
        <f t="shared" si="14"/>
        <v>5.3426872022604099E-2</v>
      </c>
    </row>
    <row r="196" spans="12:21" x14ac:dyDescent="0.25">
      <c r="L196" s="138">
        <v>40877</v>
      </c>
      <c r="M196" s="120">
        <v>124.103972155368</v>
      </c>
      <c r="N196" s="121">
        <f t="shared" si="15"/>
        <v>8.574191673991205E-4</v>
      </c>
      <c r="O196" s="121">
        <f t="shared" si="16"/>
        <v>2.381412792048887E-2</v>
      </c>
      <c r="P196" s="121">
        <f t="shared" si="17"/>
        <v>1.2280946310474716E-2</v>
      </c>
      <c r="Q196" s="136">
        <v>40862</v>
      </c>
      <c r="R196" s="137">
        <v>132.67351274512899</v>
      </c>
      <c r="S196" s="127">
        <f t="shared" si="12"/>
        <v>1.8589021049413956E-2</v>
      </c>
      <c r="T196" s="128">
        <f t="shared" si="13"/>
        <v>5.7300268159630408E-2</v>
      </c>
      <c r="U196" s="128">
        <f t="shared" si="14"/>
        <v>7.2439658827655684E-2</v>
      </c>
    </row>
    <row r="197" spans="12:21" x14ac:dyDescent="0.25">
      <c r="L197" s="138">
        <v>40908</v>
      </c>
      <c r="M197" s="120">
        <v>123.55504623271599</v>
      </c>
      <c r="N197" s="121">
        <f t="shared" si="15"/>
        <v>-4.4231132422158925E-3</v>
      </c>
      <c r="O197" s="121">
        <f t="shared" si="16"/>
        <v>6.1425532718473175E-3</v>
      </c>
      <c r="P197" s="121">
        <f t="shared" si="17"/>
        <v>3.6219166382511769E-3</v>
      </c>
      <c r="Q197" s="136">
        <v>40892</v>
      </c>
      <c r="R197" s="137">
        <v>133.58936122211099</v>
      </c>
      <c r="S197" s="127">
        <f t="shared" si="12"/>
        <v>6.9030242588163926E-3</v>
      </c>
      <c r="T197" s="128">
        <f t="shared" si="13"/>
        <v>4.8620625898855518E-2</v>
      </c>
      <c r="U197" s="128">
        <f t="shared" si="14"/>
        <v>7.5312962010869899E-2</v>
      </c>
    </row>
    <row r="198" spans="12:21" x14ac:dyDescent="0.25">
      <c r="L198" s="138">
        <v>40939</v>
      </c>
      <c r="M198" s="120">
        <v>122.148581275414</v>
      </c>
      <c r="N198" s="121">
        <f t="shared" si="15"/>
        <v>-1.1383306470970966E-2</v>
      </c>
      <c r="O198" s="121">
        <f t="shared" si="16"/>
        <v>-1.4912160448667722E-2</v>
      </c>
      <c r="P198" s="121">
        <f t="shared" si="17"/>
        <v>-2.1427102556167421E-3</v>
      </c>
      <c r="Q198" s="136">
        <v>40923</v>
      </c>
      <c r="R198" s="137">
        <v>133.79295225263499</v>
      </c>
      <c r="S198" s="127">
        <f t="shared" si="12"/>
        <v>1.5240063180292918E-3</v>
      </c>
      <c r="T198" s="128">
        <f t="shared" si="13"/>
        <v>2.7183417688817491E-2</v>
      </c>
      <c r="U198" s="128">
        <f t="shared" si="14"/>
        <v>6.7264130696953472E-2</v>
      </c>
    </row>
    <row r="199" spans="12:21" x14ac:dyDescent="0.25">
      <c r="L199" s="138">
        <v>40968</v>
      </c>
      <c r="M199" s="120">
        <v>120.34187785858499</v>
      </c>
      <c r="N199" s="121">
        <f t="shared" si="15"/>
        <v>-1.4791030710011754E-2</v>
      </c>
      <c r="O199" s="121">
        <f t="shared" si="16"/>
        <v>-3.0314052253486046E-2</v>
      </c>
      <c r="P199" s="121">
        <f t="shared" si="17"/>
        <v>-4.7584309322773466E-3</v>
      </c>
      <c r="Q199" s="136">
        <v>40954</v>
      </c>
      <c r="R199" s="137">
        <v>132.834392683771</v>
      </c>
      <c r="S199" s="127">
        <f t="shared" si="12"/>
        <v>-7.1644997193424098E-3</v>
      </c>
      <c r="T199" s="128">
        <f t="shared" si="13"/>
        <v>1.2126002795378454E-3</v>
      </c>
      <c r="U199" s="128">
        <f t="shared" si="14"/>
        <v>4.7951747369114228E-2</v>
      </c>
    </row>
    <row r="200" spans="12:21" x14ac:dyDescent="0.25">
      <c r="L200" s="138">
        <v>40999</v>
      </c>
      <c r="M200" s="120">
        <v>120.292474254591</v>
      </c>
      <c r="N200" s="121">
        <f t="shared" si="15"/>
        <v>-4.1052711552369558E-4</v>
      </c>
      <c r="O200" s="121">
        <f t="shared" si="16"/>
        <v>-2.6405817306562662E-2</v>
      </c>
      <c r="P200" s="121">
        <f t="shared" si="17"/>
        <v>5.5109790746177278E-3</v>
      </c>
      <c r="Q200" s="136">
        <v>40983</v>
      </c>
      <c r="R200" s="137">
        <v>131.268237663261</v>
      </c>
      <c r="S200" s="127">
        <f t="shared" ref="S200:S263" si="18">R200/R199-1</f>
        <v>-1.1790282538035379E-2</v>
      </c>
      <c r="T200" s="128">
        <f t="shared" si="13"/>
        <v>-1.7375062936267782E-2</v>
      </c>
      <c r="U200" s="128">
        <f t="shared" si="14"/>
        <v>4.0125724371530946E-2</v>
      </c>
    </row>
    <row r="201" spans="12:21" x14ac:dyDescent="0.25">
      <c r="L201" s="138">
        <v>41029</v>
      </c>
      <c r="M201" s="120">
        <v>120.98691345883699</v>
      </c>
      <c r="N201" s="121">
        <f t="shared" si="15"/>
        <v>5.772923107195016E-3</v>
      </c>
      <c r="O201" s="121">
        <f t="shared" si="16"/>
        <v>-9.5102849697267233E-3</v>
      </c>
      <c r="P201" s="121">
        <f t="shared" si="17"/>
        <v>6.6622034831433918E-3</v>
      </c>
      <c r="Q201" s="136">
        <v>41014</v>
      </c>
      <c r="R201" s="137">
        <v>130.63578026631399</v>
      </c>
      <c r="S201" s="127">
        <f t="shared" si="18"/>
        <v>-4.8180535383544054E-3</v>
      </c>
      <c r="T201" s="128">
        <f t="shared" si="13"/>
        <v>-2.3597446152166968E-2</v>
      </c>
      <c r="U201" s="128">
        <f t="shared" si="14"/>
        <v>4.5225342321515427E-2</v>
      </c>
    </row>
    <row r="202" spans="12:21" x14ac:dyDescent="0.25">
      <c r="L202" s="138">
        <v>41060</v>
      </c>
      <c r="M202" s="120">
        <v>122.463951805703</v>
      </c>
      <c r="N202" s="121">
        <f t="shared" si="15"/>
        <v>1.2208248848075032E-2</v>
      </c>
      <c r="O202" s="121">
        <f t="shared" si="16"/>
        <v>1.7633711430128152E-2</v>
      </c>
      <c r="P202" s="121">
        <f t="shared" si="17"/>
        <v>1.2665805078142522E-2</v>
      </c>
      <c r="Q202" s="136">
        <v>41044</v>
      </c>
      <c r="R202" s="137">
        <v>130.591119541599</v>
      </c>
      <c r="S202" s="127">
        <f t="shared" si="18"/>
        <v>-3.4187207075997428E-4</v>
      </c>
      <c r="T202" s="128">
        <f t="shared" ref="T202:T265" si="19">R202/R199-1</f>
        <v>-1.6887743428860236E-2</v>
      </c>
      <c r="U202" s="128">
        <f t="shared" si="14"/>
        <v>4.8404369737690578E-2</v>
      </c>
    </row>
    <row r="203" spans="12:21" x14ac:dyDescent="0.25">
      <c r="L203" s="138">
        <v>41090</v>
      </c>
      <c r="M203" s="120">
        <v>123.143767641924</v>
      </c>
      <c r="N203" s="121">
        <f t="shared" si="15"/>
        <v>5.551150572860486E-3</v>
      </c>
      <c r="O203" s="121">
        <f t="shared" si="16"/>
        <v>2.3703007233008E-2</v>
      </c>
      <c r="P203" s="121">
        <f t="shared" si="17"/>
        <v>1.9815461043573457E-2</v>
      </c>
      <c r="Q203" s="136">
        <v>41075</v>
      </c>
      <c r="R203" s="137">
        <v>131.74077365478499</v>
      </c>
      <c r="S203" s="127">
        <f t="shared" si="18"/>
        <v>8.8034631851039435E-3</v>
      </c>
      <c r="T203" s="128">
        <f t="shared" si="19"/>
        <v>3.5997740194864125E-3</v>
      </c>
      <c r="U203" s="128">
        <f t="shared" si="14"/>
        <v>5.3112337973498347E-2</v>
      </c>
    </row>
    <row r="204" spans="12:21" x14ac:dyDescent="0.25">
      <c r="L204" s="138">
        <v>41121</v>
      </c>
      <c r="M204" s="120">
        <v>124.22509009131601</v>
      </c>
      <c r="N204" s="121">
        <f t="shared" si="15"/>
        <v>8.7809758471599775E-3</v>
      </c>
      <c r="O204" s="121">
        <f t="shared" si="16"/>
        <v>2.6764685038276781E-2</v>
      </c>
      <c r="P204" s="121">
        <f t="shared" si="17"/>
        <v>3.1651966082455463E-2</v>
      </c>
      <c r="Q204" s="136">
        <v>41105</v>
      </c>
      <c r="R204" s="137">
        <v>133.221021836771</v>
      </c>
      <c r="S204" s="127">
        <f t="shared" si="18"/>
        <v>1.1236067171313868E-2</v>
      </c>
      <c r="T204" s="128">
        <f t="shared" si="19"/>
        <v>1.9789689816884337E-2</v>
      </c>
      <c r="U204" s="128">
        <f t="shared" si="14"/>
        <v>6.5868068429109083E-2</v>
      </c>
    </row>
    <row r="205" spans="12:21" x14ac:dyDescent="0.25">
      <c r="L205" s="138">
        <v>41152</v>
      </c>
      <c r="M205" s="120">
        <v>125.511779500453</v>
      </c>
      <c r="N205" s="121">
        <f t="shared" si="15"/>
        <v>1.0357725707352383E-2</v>
      </c>
      <c r="O205" s="121">
        <f t="shared" si="16"/>
        <v>2.4887549763097372E-2</v>
      </c>
      <c r="P205" s="121">
        <f t="shared" si="17"/>
        <v>3.5428043448380464E-2</v>
      </c>
      <c r="Q205" s="136">
        <v>41136</v>
      </c>
      <c r="R205" s="137">
        <v>135.18497343038501</v>
      </c>
      <c r="S205" s="127">
        <f t="shared" si="18"/>
        <v>1.4742054718814179E-2</v>
      </c>
      <c r="T205" s="128">
        <f t="shared" si="19"/>
        <v>3.5177383461535205E-2</v>
      </c>
      <c r="U205" s="128">
        <f t="shared" si="14"/>
        <v>7.7314572454826314E-2</v>
      </c>
    </row>
    <row r="206" spans="12:21" x14ac:dyDescent="0.25">
      <c r="L206" s="138">
        <v>41182</v>
      </c>
      <c r="M206" s="120">
        <v>126.66031438098599</v>
      </c>
      <c r="N206" s="121">
        <f t="shared" si="15"/>
        <v>9.1508134543567543E-3</v>
      </c>
      <c r="O206" s="121">
        <f t="shared" si="16"/>
        <v>2.8556432910899376E-2</v>
      </c>
      <c r="P206" s="121">
        <f t="shared" si="17"/>
        <v>3.1429601583977007E-2</v>
      </c>
      <c r="Q206" s="136">
        <v>41167</v>
      </c>
      <c r="R206" s="137">
        <v>136.688167935324</v>
      </c>
      <c r="S206" s="127">
        <f t="shared" si="18"/>
        <v>1.1119538413143726E-2</v>
      </c>
      <c r="T206" s="128">
        <f t="shared" si="19"/>
        <v>3.7554009615149431E-2</v>
      </c>
      <c r="U206" s="128">
        <f t="shared" si="14"/>
        <v>7.2944962847711015E-2</v>
      </c>
    </row>
    <row r="207" spans="12:21" x14ac:dyDescent="0.25">
      <c r="L207" s="138">
        <v>41213</v>
      </c>
      <c r="M207" s="120">
        <v>128.60569667110099</v>
      </c>
      <c r="N207" s="121">
        <f t="shared" si="15"/>
        <v>1.5359051488403885E-2</v>
      </c>
      <c r="O207" s="121">
        <f t="shared" si="16"/>
        <v>3.5263460679037184E-2</v>
      </c>
      <c r="P207" s="121">
        <f t="shared" si="17"/>
        <v>3.7162335942976021E-2</v>
      </c>
      <c r="Q207" s="136">
        <v>41197</v>
      </c>
      <c r="R207" s="137">
        <v>137.67537524855899</v>
      </c>
      <c r="S207" s="127">
        <f t="shared" si="18"/>
        <v>7.2223318824646832E-3</v>
      </c>
      <c r="T207" s="128">
        <f t="shared" si="19"/>
        <v>3.3435814786390683E-2</v>
      </c>
      <c r="U207" s="128">
        <f t="shared" si="14"/>
        <v>5.6990372799103017E-2</v>
      </c>
    </row>
    <row r="208" spans="12:21" x14ac:dyDescent="0.25">
      <c r="L208" s="138">
        <v>41243</v>
      </c>
      <c r="M208" s="120">
        <v>129.604746038982</v>
      </c>
      <c r="N208" s="121">
        <f t="shared" si="15"/>
        <v>7.7683134864234837E-3</v>
      </c>
      <c r="O208" s="121">
        <f t="shared" si="16"/>
        <v>3.261021837806255E-2</v>
      </c>
      <c r="P208" s="121">
        <f t="shared" si="17"/>
        <v>4.4323914763400918E-2</v>
      </c>
      <c r="Q208" s="136">
        <v>41228</v>
      </c>
      <c r="R208" s="137">
        <v>138.04334266059601</v>
      </c>
      <c r="S208" s="127">
        <f t="shared" si="18"/>
        <v>2.6727176982281886E-3</v>
      </c>
      <c r="T208" s="128">
        <f t="shared" si="19"/>
        <v>2.1144134275270954E-2</v>
      </c>
      <c r="U208" s="128">
        <f t="shared" si="14"/>
        <v>4.0474016285245051E-2</v>
      </c>
    </row>
    <row r="209" spans="12:21" x14ac:dyDescent="0.25">
      <c r="L209" s="138">
        <v>41274</v>
      </c>
      <c r="M209" s="120">
        <v>130.37670688035701</v>
      </c>
      <c r="N209" s="121">
        <f t="shared" si="15"/>
        <v>5.9562698509729728E-3</v>
      </c>
      <c r="O209" s="121">
        <f t="shared" si="16"/>
        <v>2.9341412245293741E-2</v>
      </c>
      <c r="P209" s="121">
        <f t="shared" si="17"/>
        <v>5.5211509813952953E-2</v>
      </c>
      <c r="Q209" s="136">
        <v>41258</v>
      </c>
      <c r="R209" s="137">
        <v>138.777013811713</v>
      </c>
      <c r="S209" s="127">
        <f t="shared" si="18"/>
        <v>5.3147883626727399E-3</v>
      </c>
      <c r="T209" s="128">
        <f t="shared" si="19"/>
        <v>1.5281833884680962E-2</v>
      </c>
      <c r="U209" s="128">
        <f t="shared" si="14"/>
        <v>3.883282727115378E-2</v>
      </c>
    </row>
    <row r="210" spans="12:21" x14ac:dyDescent="0.25">
      <c r="L210" s="138">
        <v>41305</v>
      </c>
      <c r="M210" s="120">
        <v>128.72714245879399</v>
      </c>
      <c r="N210" s="121">
        <f t="shared" si="15"/>
        <v>-1.2652293964417805E-2</v>
      </c>
      <c r="O210" s="121">
        <f t="shared" si="16"/>
        <v>9.4432665765653567E-4</v>
      </c>
      <c r="P210" s="121">
        <f t="shared" si="17"/>
        <v>5.3857041274568695E-2</v>
      </c>
      <c r="Q210" s="136">
        <v>41289</v>
      </c>
      <c r="R210" s="137">
        <v>138.61895748607901</v>
      </c>
      <c r="S210" s="127">
        <f t="shared" si="18"/>
        <v>-1.1389229476319596E-3</v>
      </c>
      <c r="T210" s="128">
        <f t="shared" si="19"/>
        <v>6.8536747099217088E-3</v>
      </c>
      <c r="U210" s="128">
        <f t="shared" si="14"/>
        <v>3.607069843508115E-2</v>
      </c>
    </row>
    <row r="211" spans="12:21" x14ac:dyDescent="0.25">
      <c r="L211" s="138">
        <v>41333</v>
      </c>
      <c r="M211" s="120">
        <v>127.08831295953399</v>
      </c>
      <c r="N211" s="121">
        <f t="shared" si="15"/>
        <v>-1.2731033004827141E-2</v>
      </c>
      <c r="O211" s="121">
        <f t="shared" si="16"/>
        <v>-1.941621087464751E-2</v>
      </c>
      <c r="P211" s="121">
        <f t="shared" si="17"/>
        <v>5.6060576924658045E-2</v>
      </c>
      <c r="Q211" s="136">
        <v>41320</v>
      </c>
      <c r="R211" s="137">
        <v>139.44376780985701</v>
      </c>
      <c r="S211" s="127">
        <f t="shared" si="18"/>
        <v>5.950198578436261E-3</v>
      </c>
      <c r="T211" s="128">
        <f t="shared" si="19"/>
        <v>1.0144822070153658E-2</v>
      </c>
      <c r="U211" s="128">
        <f t="shared" ref="U211:U274" si="20">R211/R199-1</f>
        <v>4.9756505017646058E-2</v>
      </c>
    </row>
    <row r="212" spans="12:21" x14ac:dyDescent="0.25">
      <c r="L212" s="138">
        <v>41364</v>
      </c>
      <c r="M212" s="120">
        <v>126.784501565713</v>
      </c>
      <c r="N212" s="121">
        <f t="shared" si="15"/>
        <v>-2.3905533620367514E-3</v>
      </c>
      <c r="O212" s="121">
        <f t="shared" si="16"/>
        <v>-2.7552508424226962E-2</v>
      </c>
      <c r="P212" s="121">
        <f t="shared" si="17"/>
        <v>5.3968690488334747E-2</v>
      </c>
      <c r="Q212" s="136">
        <v>41348</v>
      </c>
      <c r="R212" s="137">
        <v>140.34374821766099</v>
      </c>
      <c r="S212" s="127">
        <f t="shared" si="18"/>
        <v>6.4540740826164456E-3</v>
      </c>
      <c r="T212" s="128">
        <f t="shared" si="19"/>
        <v>1.1289581486986444E-2</v>
      </c>
      <c r="U212" s="128">
        <f t="shared" si="20"/>
        <v>6.9137140224897031E-2</v>
      </c>
    </row>
    <row r="213" spans="12:21" x14ac:dyDescent="0.25">
      <c r="L213" s="138">
        <v>41394</v>
      </c>
      <c r="M213" s="120">
        <v>129.16908726343999</v>
      </c>
      <c r="N213" s="121">
        <f t="shared" si="15"/>
        <v>1.880817977180782E-2</v>
      </c>
      <c r="O213" s="121">
        <f t="shared" si="16"/>
        <v>3.4331905160362997E-3</v>
      </c>
      <c r="P213" s="121">
        <f t="shared" si="17"/>
        <v>6.7628585362554894E-2</v>
      </c>
      <c r="Q213" s="136">
        <v>41379</v>
      </c>
      <c r="R213" s="137">
        <v>141.924722380052</v>
      </c>
      <c r="S213" s="127">
        <f t="shared" si="18"/>
        <v>1.1265013101538823E-2</v>
      </c>
      <c r="T213" s="128">
        <f t="shared" si="19"/>
        <v>2.3847855689615782E-2</v>
      </c>
      <c r="U213" s="128">
        <f t="shared" si="20"/>
        <v>8.6415391638679617E-2</v>
      </c>
    </row>
    <row r="214" spans="12:21" x14ac:dyDescent="0.25">
      <c r="L214" s="138">
        <v>41425</v>
      </c>
      <c r="M214" s="120">
        <v>132.101566116388</v>
      </c>
      <c r="N214" s="121">
        <f t="shared" si="15"/>
        <v>2.2702636637566664E-2</v>
      </c>
      <c r="O214" s="121">
        <f t="shared" si="16"/>
        <v>3.9447003741801767E-2</v>
      </c>
      <c r="P214" s="121">
        <f t="shared" si="17"/>
        <v>7.8697560944102962E-2</v>
      </c>
      <c r="Q214" s="136">
        <v>41409</v>
      </c>
      <c r="R214" s="137">
        <v>144.046937315755</v>
      </c>
      <c r="S214" s="127">
        <f t="shared" si="18"/>
        <v>1.4953102603364909E-2</v>
      </c>
      <c r="T214" s="128">
        <f t="shared" si="19"/>
        <v>3.3010937514072358E-2</v>
      </c>
      <c r="U214" s="128">
        <f t="shared" si="20"/>
        <v>0.10303777026637517</v>
      </c>
    </row>
    <row r="215" spans="12:21" x14ac:dyDescent="0.25">
      <c r="L215" s="138">
        <v>41455</v>
      </c>
      <c r="M215" s="120">
        <v>134.629852624877</v>
      </c>
      <c r="N215" s="121">
        <f t="shared" si="15"/>
        <v>1.9138959384186638E-2</v>
      </c>
      <c r="O215" s="121">
        <f t="shared" si="16"/>
        <v>6.187941713915035E-2</v>
      </c>
      <c r="P215" s="121">
        <f t="shared" si="17"/>
        <v>9.327378236755024E-2</v>
      </c>
      <c r="Q215" s="136">
        <v>41440</v>
      </c>
      <c r="R215" s="137">
        <v>146.317488432799</v>
      </c>
      <c r="S215" s="127">
        <f t="shared" si="18"/>
        <v>1.5762578221756085E-2</v>
      </c>
      <c r="T215" s="128">
        <f t="shared" si="19"/>
        <v>4.2565061080407141E-2</v>
      </c>
      <c r="U215" s="128">
        <f t="shared" si="20"/>
        <v>0.11064694986694845</v>
      </c>
    </row>
    <row r="216" spans="12:21" x14ac:dyDescent="0.25">
      <c r="L216" s="138">
        <v>41486</v>
      </c>
      <c r="M216" s="120">
        <v>135.58607752097299</v>
      </c>
      <c r="N216" s="121">
        <f t="shared" si="15"/>
        <v>7.1026215765113143E-3</v>
      </c>
      <c r="O216" s="121">
        <f t="shared" si="16"/>
        <v>4.967899358493999E-2</v>
      </c>
      <c r="P216" s="121">
        <f t="shared" si="17"/>
        <v>9.1454853615366316E-2</v>
      </c>
      <c r="Q216" s="136">
        <v>41470</v>
      </c>
      <c r="R216" s="137">
        <v>149.51192167192499</v>
      </c>
      <c r="S216" s="127">
        <f t="shared" si="18"/>
        <v>2.1832203883086265E-2</v>
      </c>
      <c r="T216" s="128">
        <f t="shared" si="19"/>
        <v>5.3459321002268245E-2</v>
      </c>
      <c r="U216" s="128">
        <f t="shared" si="20"/>
        <v>0.12228475364131652</v>
      </c>
    </row>
    <row r="217" spans="12:21" x14ac:dyDescent="0.25">
      <c r="L217" s="138">
        <v>41517</v>
      </c>
      <c r="M217" s="120">
        <v>136.288162395092</v>
      </c>
      <c r="N217" s="121">
        <f t="shared" si="15"/>
        <v>5.178148722610576E-3</v>
      </c>
      <c r="O217" s="121">
        <f t="shared" si="16"/>
        <v>3.1692253179007812E-2</v>
      </c>
      <c r="P217" s="121">
        <f t="shared" si="17"/>
        <v>8.5859533961910817E-2</v>
      </c>
      <c r="Q217" s="136">
        <v>41501</v>
      </c>
      <c r="R217" s="137">
        <v>150.91622090485799</v>
      </c>
      <c r="S217" s="127">
        <f t="shared" si="18"/>
        <v>9.3925569093711303E-3</v>
      </c>
      <c r="T217" s="128">
        <f t="shared" si="19"/>
        <v>4.7687814243806637E-2</v>
      </c>
      <c r="U217" s="128">
        <f t="shared" si="20"/>
        <v>0.11636831428290328</v>
      </c>
    </row>
    <row r="218" spans="12:21" x14ac:dyDescent="0.25">
      <c r="L218" s="138">
        <v>41547</v>
      </c>
      <c r="M218" s="120">
        <v>136.85961492159399</v>
      </c>
      <c r="N218" s="121">
        <f t="shared" si="15"/>
        <v>4.1929725697333886E-3</v>
      </c>
      <c r="O218" s="121">
        <f t="shared" si="16"/>
        <v>1.6562168443649883E-2</v>
      </c>
      <c r="P218" s="121">
        <f t="shared" si="17"/>
        <v>8.0524832031674487E-2</v>
      </c>
      <c r="Q218" s="136">
        <v>41532</v>
      </c>
      <c r="R218" s="137">
        <v>153.248837167631</v>
      </c>
      <c r="S218" s="127">
        <f t="shared" si="18"/>
        <v>1.5456365450891907E-2</v>
      </c>
      <c r="T218" s="128">
        <f t="shared" si="19"/>
        <v>4.737197726036313E-2</v>
      </c>
      <c r="U218" s="128">
        <f t="shared" si="20"/>
        <v>0.12115656740781633</v>
      </c>
    </row>
    <row r="219" spans="12:21" x14ac:dyDescent="0.25">
      <c r="L219" s="138">
        <v>41578</v>
      </c>
      <c r="M219" s="120">
        <v>137.509047607708</v>
      </c>
      <c r="N219" s="121">
        <f t="shared" si="15"/>
        <v>4.7452470656597079E-3</v>
      </c>
      <c r="O219" s="121">
        <f t="shared" si="16"/>
        <v>1.4182651507397948E-2</v>
      </c>
      <c r="P219" s="121">
        <f t="shared" si="17"/>
        <v>6.9229833258293683E-2</v>
      </c>
      <c r="Q219" s="136">
        <v>41562</v>
      </c>
      <c r="R219" s="137">
        <v>154.299169467799</v>
      </c>
      <c r="S219" s="127">
        <f t="shared" si="18"/>
        <v>6.8537701138906559E-3</v>
      </c>
      <c r="T219" s="128">
        <f t="shared" si="19"/>
        <v>3.201917106234986E-2</v>
      </c>
      <c r="U219" s="128">
        <f t="shared" si="20"/>
        <v>0.12074631493996235</v>
      </c>
    </row>
    <row r="220" spans="12:21" x14ac:dyDescent="0.25">
      <c r="L220" s="138">
        <v>41608</v>
      </c>
      <c r="M220" s="120">
        <v>138.399021935359</v>
      </c>
      <c r="N220" s="121">
        <f t="shared" si="15"/>
        <v>6.4721146945179164E-3</v>
      </c>
      <c r="O220" s="121">
        <f t="shared" si="16"/>
        <v>1.5488208977003648E-2</v>
      </c>
      <c r="P220" s="121">
        <f t="shared" si="17"/>
        <v>6.7854582221332338E-2</v>
      </c>
      <c r="Q220" s="136">
        <v>41593</v>
      </c>
      <c r="R220" s="137">
        <v>155.73676463259901</v>
      </c>
      <c r="S220" s="127">
        <f t="shared" si="18"/>
        <v>9.3169339132446183E-3</v>
      </c>
      <c r="T220" s="128">
        <f t="shared" si="19"/>
        <v>3.1941852895852829E-2</v>
      </c>
      <c r="U220" s="128">
        <f t="shared" si="20"/>
        <v>0.12817294648902711</v>
      </c>
    </row>
    <row r="221" spans="12:21" x14ac:dyDescent="0.25">
      <c r="L221" s="138">
        <v>41639</v>
      </c>
      <c r="M221" s="120">
        <v>139.77797637037401</v>
      </c>
      <c r="N221" s="121">
        <f t="shared" si="15"/>
        <v>9.9636140178727128E-3</v>
      </c>
      <c r="O221" s="121">
        <f t="shared" si="16"/>
        <v>2.1323759024544531E-2</v>
      </c>
      <c r="P221" s="121">
        <f t="shared" si="17"/>
        <v>7.210850553729875E-2</v>
      </c>
      <c r="Q221" s="136">
        <v>41623</v>
      </c>
      <c r="R221" s="137">
        <v>154.92161544936801</v>
      </c>
      <c r="S221" s="127">
        <f t="shared" si="18"/>
        <v>-5.2341474099197871E-3</v>
      </c>
      <c r="T221" s="128">
        <f t="shared" si="19"/>
        <v>1.0915438659460985E-2</v>
      </c>
      <c r="U221" s="128">
        <f t="shared" si="20"/>
        <v>0.11633483956903223</v>
      </c>
    </row>
    <row r="222" spans="12:21" x14ac:dyDescent="0.25">
      <c r="L222" s="138">
        <v>41670</v>
      </c>
      <c r="M222" s="120">
        <v>141.928182256963</v>
      </c>
      <c r="N222" s="121">
        <f t="shared" si="15"/>
        <v>1.5383009129360525E-2</v>
      </c>
      <c r="O222" s="121">
        <f t="shared" si="16"/>
        <v>3.2137046442661132E-2</v>
      </c>
      <c r="P222" s="121">
        <f t="shared" si="17"/>
        <v>0.10255055418786063</v>
      </c>
      <c r="Q222" s="136">
        <v>41654</v>
      </c>
      <c r="R222" s="137">
        <v>154.95418911312899</v>
      </c>
      <c r="S222" s="127">
        <f t="shared" si="18"/>
        <v>2.1025899882665122E-4</v>
      </c>
      <c r="T222" s="128">
        <f t="shared" si="19"/>
        <v>4.2451274857100429E-3</v>
      </c>
      <c r="U222" s="128">
        <f t="shared" si="20"/>
        <v>0.11784269571274519</v>
      </c>
    </row>
    <row r="223" spans="12:21" x14ac:dyDescent="0.25">
      <c r="L223" s="138">
        <v>41698</v>
      </c>
      <c r="M223" s="120">
        <v>142.69267261576999</v>
      </c>
      <c r="N223" s="121">
        <f t="shared" si="15"/>
        <v>5.3864591700532038E-3</v>
      </c>
      <c r="O223" s="121">
        <f t="shared" si="16"/>
        <v>3.1023706817931096E-2</v>
      </c>
      <c r="P223" s="121">
        <f t="shared" si="17"/>
        <v>0.12278359270694361</v>
      </c>
      <c r="Q223" s="136">
        <v>41685</v>
      </c>
      <c r="R223" s="137">
        <v>154.53599249777301</v>
      </c>
      <c r="S223" s="127">
        <f t="shared" si="18"/>
        <v>-2.6988403330655553E-3</v>
      </c>
      <c r="T223" s="128">
        <f t="shared" si="19"/>
        <v>-7.7102676279345861E-3</v>
      </c>
      <c r="U223" s="128">
        <f t="shared" si="20"/>
        <v>0.10823161855820973</v>
      </c>
    </row>
    <row r="224" spans="12:21" x14ac:dyDescent="0.25">
      <c r="L224" s="138">
        <v>41729</v>
      </c>
      <c r="M224" s="120">
        <v>143.12612219686201</v>
      </c>
      <c r="N224" s="121">
        <f t="shared" ref="N224:N287" si="21">M224/M223-1</f>
        <v>3.0376442822623861E-3</v>
      </c>
      <c r="O224" s="121">
        <f t="shared" si="16"/>
        <v>2.3953314487944244E-2</v>
      </c>
      <c r="P224" s="121">
        <f t="shared" si="17"/>
        <v>0.12889288855766856</v>
      </c>
      <c r="Q224" s="136">
        <v>41713</v>
      </c>
      <c r="R224" s="137">
        <v>155.33907891798199</v>
      </c>
      <c r="S224" s="127">
        <f t="shared" si="18"/>
        <v>5.1967597142170696E-3</v>
      </c>
      <c r="T224" s="128">
        <f t="shared" si="19"/>
        <v>2.694675416358594E-3</v>
      </c>
      <c r="U224" s="128">
        <f t="shared" si="20"/>
        <v>0.10684715842892079</v>
      </c>
    </row>
    <row r="225" spans="12:21" x14ac:dyDescent="0.25">
      <c r="L225" s="138">
        <v>41759</v>
      </c>
      <c r="M225" s="120">
        <v>143.39641329932999</v>
      </c>
      <c r="N225" s="121">
        <f t="shared" si="21"/>
        <v>1.8884819788256291E-3</v>
      </c>
      <c r="O225" s="121">
        <f t="shared" si="16"/>
        <v>1.0344887245217649E-2</v>
      </c>
      <c r="P225" s="121">
        <f t="shared" si="17"/>
        <v>0.11014497614954433</v>
      </c>
      <c r="Q225" s="136">
        <v>41744</v>
      </c>
      <c r="R225" s="137">
        <v>155.82093946243501</v>
      </c>
      <c r="S225" s="127">
        <f t="shared" si="18"/>
        <v>3.1019917705796818E-3</v>
      </c>
      <c r="T225" s="128">
        <f t="shared" si="19"/>
        <v>5.5935909462454525E-3</v>
      </c>
      <c r="U225" s="128">
        <f t="shared" si="20"/>
        <v>9.7912589500588343E-2</v>
      </c>
    </row>
    <row r="226" spans="12:21" x14ac:dyDescent="0.25">
      <c r="L226" s="138">
        <v>41790</v>
      </c>
      <c r="M226" s="120">
        <v>145.495867790657</v>
      </c>
      <c r="N226" s="121">
        <f t="shared" si="21"/>
        <v>1.4640913555798329E-2</v>
      </c>
      <c r="O226" s="121">
        <f t="shared" ref="O226:O289" si="22">M226/M223-1</f>
        <v>1.9644983330259658E-2</v>
      </c>
      <c r="P226" s="121">
        <f t="shared" si="17"/>
        <v>0.10139396577984527</v>
      </c>
      <c r="Q226" s="136">
        <v>41774</v>
      </c>
      <c r="R226" s="137">
        <v>155.93183136990399</v>
      </c>
      <c r="S226" s="127">
        <f t="shared" si="18"/>
        <v>7.116624238792113E-4</v>
      </c>
      <c r="T226" s="128">
        <f t="shared" si="19"/>
        <v>9.032451596356017E-3</v>
      </c>
      <c r="U226" s="128">
        <f t="shared" si="20"/>
        <v>8.250709300467074E-2</v>
      </c>
    </row>
    <row r="227" spans="12:21" x14ac:dyDescent="0.25">
      <c r="L227" s="138">
        <v>41820</v>
      </c>
      <c r="M227" s="120">
        <v>147.75961747555999</v>
      </c>
      <c r="N227" s="121">
        <f t="shared" si="21"/>
        <v>1.5558858950964316E-2</v>
      </c>
      <c r="O227" s="121">
        <f t="shared" si="22"/>
        <v>3.237351230912866E-2</v>
      </c>
      <c r="P227" s="121">
        <f t="shared" si="17"/>
        <v>9.752491438334121E-2</v>
      </c>
      <c r="Q227" s="136">
        <v>41805</v>
      </c>
      <c r="R227" s="137">
        <v>156.301006472654</v>
      </c>
      <c r="S227" s="127">
        <f t="shared" si="18"/>
        <v>2.3675416334605348E-3</v>
      </c>
      <c r="T227" s="128">
        <f t="shared" si="19"/>
        <v>6.1924376104991463E-3</v>
      </c>
      <c r="U227" s="128">
        <f t="shared" si="20"/>
        <v>6.8231884970061163E-2</v>
      </c>
    </row>
    <row r="228" spans="12:21" x14ac:dyDescent="0.25">
      <c r="L228" s="138">
        <v>41851</v>
      </c>
      <c r="M228" s="120">
        <v>150.329528608629</v>
      </c>
      <c r="N228" s="121">
        <f t="shared" si="21"/>
        <v>1.7392513441597757E-2</v>
      </c>
      <c r="O228" s="121">
        <f t="shared" si="22"/>
        <v>4.8349293749953226E-2</v>
      </c>
      <c r="P228" s="121">
        <f t="shared" si="17"/>
        <v>0.10873867993839892</v>
      </c>
      <c r="Q228" s="136">
        <v>41835</v>
      </c>
      <c r="R228" s="137">
        <v>156.60848430317299</v>
      </c>
      <c r="S228" s="127">
        <f t="shared" si="18"/>
        <v>1.9672159345485163E-3</v>
      </c>
      <c r="T228" s="128">
        <f t="shared" si="19"/>
        <v>5.0541656561366999E-3</v>
      </c>
      <c r="U228" s="128">
        <f t="shared" si="20"/>
        <v>4.7464861342763287E-2</v>
      </c>
    </row>
    <row r="229" spans="12:21" x14ac:dyDescent="0.25">
      <c r="L229" s="138">
        <v>41882</v>
      </c>
      <c r="M229" s="120">
        <v>151.82361606096401</v>
      </c>
      <c r="N229" s="121">
        <f t="shared" si="21"/>
        <v>9.9387490013671531E-3</v>
      </c>
      <c r="O229" s="121">
        <f t="shared" si="22"/>
        <v>4.3490913978474932E-2</v>
      </c>
      <c r="P229" s="121">
        <f t="shared" si="17"/>
        <v>0.11398975078140361</v>
      </c>
      <c r="Q229" s="136">
        <v>41866</v>
      </c>
      <c r="R229" s="137">
        <v>159.932729625826</v>
      </c>
      <c r="S229" s="127">
        <f t="shared" si="18"/>
        <v>2.1226470184193325E-2</v>
      </c>
      <c r="T229" s="128">
        <f t="shared" si="19"/>
        <v>2.565799568165783E-2</v>
      </c>
      <c r="U229" s="128">
        <f t="shared" si="20"/>
        <v>5.9745126580212249E-2</v>
      </c>
    </row>
    <row r="230" spans="12:21" x14ac:dyDescent="0.25">
      <c r="L230" s="138">
        <v>41912</v>
      </c>
      <c r="M230" s="120">
        <v>153.03486303001301</v>
      </c>
      <c r="N230" s="121">
        <f t="shared" si="21"/>
        <v>7.9779878814283389E-3</v>
      </c>
      <c r="O230" s="121">
        <f t="shared" si="22"/>
        <v>3.5701537704140085E-2</v>
      </c>
      <c r="P230" s="121">
        <f t="shared" si="17"/>
        <v>0.11818861332969344</v>
      </c>
      <c r="Q230" s="136">
        <v>41897</v>
      </c>
      <c r="R230" s="137">
        <v>162.58123108995099</v>
      </c>
      <c r="S230" s="127">
        <f t="shared" si="18"/>
        <v>1.6560096675154234E-2</v>
      </c>
      <c r="T230" s="128">
        <f t="shared" si="19"/>
        <v>4.0180321029447574E-2</v>
      </c>
      <c r="U230" s="128">
        <f t="shared" si="20"/>
        <v>6.0896996641558676E-2</v>
      </c>
    </row>
    <row r="231" spans="12:21" x14ac:dyDescent="0.25">
      <c r="L231" s="138">
        <v>41943</v>
      </c>
      <c r="M231" s="120">
        <v>153.603490137775</v>
      </c>
      <c r="N231" s="121">
        <f t="shared" si="21"/>
        <v>3.7156703806142666E-3</v>
      </c>
      <c r="O231" s="121">
        <f t="shared" si="22"/>
        <v>2.1778565791086058E-2</v>
      </c>
      <c r="P231" s="121">
        <f t="shared" si="17"/>
        <v>0.11704278962051973</v>
      </c>
      <c r="Q231" s="136">
        <v>41927</v>
      </c>
      <c r="R231" s="137">
        <v>165.63192965252</v>
      </c>
      <c r="S231" s="127">
        <f t="shared" si="18"/>
        <v>1.8764149724522339E-2</v>
      </c>
      <c r="T231" s="128">
        <f t="shared" si="19"/>
        <v>5.7617857611589107E-2</v>
      </c>
      <c r="U231" s="128">
        <f t="shared" si="20"/>
        <v>7.3446670022978111E-2</v>
      </c>
    </row>
    <row r="232" spans="12:21" x14ac:dyDescent="0.25">
      <c r="L232" s="138">
        <v>41973</v>
      </c>
      <c r="M232" s="120">
        <v>154.58356786733501</v>
      </c>
      <c r="N232" s="121">
        <f t="shared" si="21"/>
        <v>6.3805694042557981E-3</v>
      </c>
      <c r="O232" s="121">
        <f t="shared" si="22"/>
        <v>1.8178672580573707E-2</v>
      </c>
      <c r="P232" s="121">
        <f t="shared" si="17"/>
        <v>0.11694118719664948</v>
      </c>
      <c r="Q232" s="136">
        <v>41958</v>
      </c>
      <c r="R232" s="137">
        <v>166.89489820773801</v>
      </c>
      <c r="S232" s="127">
        <f t="shared" si="18"/>
        <v>7.625151490220583E-3</v>
      </c>
      <c r="T232" s="128">
        <f t="shared" si="19"/>
        <v>4.3531856163528948E-2</v>
      </c>
      <c r="U232" s="128">
        <f t="shared" si="20"/>
        <v>7.1647395536065694E-2</v>
      </c>
    </row>
    <row r="233" spans="12:21" x14ac:dyDescent="0.25">
      <c r="L233" s="138">
        <v>42004</v>
      </c>
      <c r="M233" s="120">
        <v>155.484025750374</v>
      </c>
      <c r="N233" s="121">
        <f t="shared" si="21"/>
        <v>5.8250556347088089E-3</v>
      </c>
      <c r="O233" s="121">
        <f t="shared" si="22"/>
        <v>1.6003952771733276E-2</v>
      </c>
      <c r="P233" s="121">
        <f t="shared" si="17"/>
        <v>0.11236426358314988</v>
      </c>
      <c r="Q233" s="136">
        <v>41988</v>
      </c>
      <c r="R233" s="137">
        <v>169.940053114108</v>
      </c>
      <c r="S233" s="127">
        <f t="shared" si="18"/>
        <v>1.8245943639209505E-2</v>
      </c>
      <c r="T233" s="128">
        <f t="shared" si="19"/>
        <v>4.5262432661034468E-2</v>
      </c>
      <c r="U233" s="128">
        <f t="shared" si="20"/>
        <v>9.6942170536869821E-2</v>
      </c>
    </row>
    <row r="234" spans="12:21" x14ac:dyDescent="0.25">
      <c r="L234" s="138">
        <v>42035</v>
      </c>
      <c r="M234" s="120">
        <v>157.156522037504</v>
      </c>
      <c r="N234" s="121">
        <f t="shared" si="21"/>
        <v>1.0756708150939875E-2</v>
      </c>
      <c r="O234" s="121">
        <f t="shared" si="22"/>
        <v>2.3131192504428855E-2</v>
      </c>
      <c r="P234" s="121">
        <f t="shared" si="17"/>
        <v>0.10729609537991469</v>
      </c>
      <c r="Q234" s="136">
        <v>42019</v>
      </c>
      <c r="R234" s="137">
        <v>172.68552385661101</v>
      </c>
      <c r="S234" s="127">
        <f t="shared" si="18"/>
        <v>1.615552479943938E-2</v>
      </c>
      <c r="T234" s="128">
        <f t="shared" si="19"/>
        <v>4.2585956819369164E-2</v>
      </c>
      <c r="U234" s="128">
        <f t="shared" si="20"/>
        <v>0.11442952813967966</v>
      </c>
    </row>
    <row r="235" spans="12:21" x14ac:dyDescent="0.25">
      <c r="L235" s="138">
        <v>42063</v>
      </c>
      <c r="M235" s="120">
        <v>157.76366717336899</v>
      </c>
      <c r="N235" s="121">
        <f t="shared" si="21"/>
        <v>3.8633149168323389E-3</v>
      </c>
      <c r="O235" s="121">
        <f t="shared" si="22"/>
        <v>2.0572039770508921E-2</v>
      </c>
      <c r="P235" s="121">
        <f t="shared" ref="P235:P298" si="23">M235/M223-1</f>
        <v>0.10561855967321332</v>
      </c>
      <c r="Q235" s="136">
        <v>42050</v>
      </c>
      <c r="R235" s="137">
        <v>175.22657164539299</v>
      </c>
      <c r="S235" s="127">
        <f t="shared" si="18"/>
        <v>1.4714885950092293E-2</v>
      </c>
      <c r="T235" s="128">
        <f t="shared" si="19"/>
        <v>4.9921678416342985E-2</v>
      </c>
      <c r="U235" s="128">
        <f t="shared" si="20"/>
        <v>0.13388841533416973</v>
      </c>
    </row>
    <row r="236" spans="12:21" x14ac:dyDescent="0.25">
      <c r="L236" s="138">
        <v>42094</v>
      </c>
      <c r="M236" s="120">
        <v>158.64622651653499</v>
      </c>
      <c r="N236" s="121">
        <f t="shared" si="21"/>
        <v>5.5941862849584467E-3</v>
      </c>
      <c r="O236" s="121">
        <f t="shared" si="22"/>
        <v>2.0337785511405748E-2</v>
      </c>
      <c r="P236" s="121">
        <f t="shared" si="23"/>
        <v>0.10843655987776946</v>
      </c>
      <c r="Q236" s="136">
        <v>42078</v>
      </c>
      <c r="R236" s="137">
        <v>174.606616822663</v>
      </c>
      <c r="S236" s="127">
        <f t="shared" si="18"/>
        <v>-3.5380183319719816E-3</v>
      </c>
      <c r="T236" s="128">
        <f t="shared" si="19"/>
        <v>2.746005796186024E-2</v>
      </c>
      <c r="U236" s="128">
        <f t="shared" si="20"/>
        <v>0.12403535568055046</v>
      </c>
    </row>
    <row r="237" spans="12:21" x14ac:dyDescent="0.25">
      <c r="L237" s="138">
        <v>42124</v>
      </c>
      <c r="M237" s="120">
        <v>159.352069022542</v>
      </c>
      <c r="N237" s="121">
        <f t="shared" si="21"/>
        <v>4.4491603834866389E-3</v>
      </c>
      <c r="O237" s="121">
        <f t="shared" si="22"/>
        <v>1.3970447783987261E-2</v>
      </c>
      <c r="P237" s="121">
        <f t="shared" si="23"/>
        <v>0.11126955937109595</v>
      </c>
      <c r="Q237" s="136">
        <v>42109</v>
      </c>
      <c r="R237" s="137">
        <v>175.567075758295</v>
      </c>
      <c r="S237" s="127">
        <f t="shared" si="18"/>
        <v>5.5007018239605632E-3</v>
      </c>
      <c r="T237" s="128">
        <f t="shared" si="19"/>
        <v>1.6686702146942345E-2</v>
      </c>
      <c r="U237" s="128">
        <f t="shared" si="20"/>
        <v>0.126723252753975</v>
      </c>
    </row>
    <row r="238" spans="12:21" x14ac:dyDescent="0.25">
      <c r="L238" s="138">
        <v>42155</v>
      </c>
      <c r="M238" s="120">
        <v>161.55307863697101</v>
      </c>
      <c r="N238" s="121">
        <f t="shared" si="21"/>
        <v>1.3812243718766215E-2</v>
      </c>
      <c r="O238" s="121">
        <f t="shared" si="22"/>
        <v>2.4019544750045529E-2</v>
      </c>
      <c r="P238" s="121">
        <f t="shared" si="23"/>
        <v>0.11036197171879492</v>
      </c>
      <c r="Q238" s="136">
        <v>42139</v>
      </c>
      <c r="R238" s="137">
        <v>176.60553195618101</v>
      </c>
      <c r="S238" s="127">
        <f t="shared" si="18"/>
        <v>5.9148686813901286E-3</v>
      </c>
      <c r="T238" s="128">
        <f t="shared" si="19"/>
        <v>7.8695844918921232E-3</v>
      </c>
      <c r="U238" s="128">
        <f t="shared" si="20"/>
        <v>0.13258165702700264</v>
      </c>
    </row>
    <row r="239" spans="12:21" x14ac:dyDescent="0.25">
      <c r="L239" s="138">
        <v>42185</v>
      </c>
      <c r="M239" s="120">
        <v>163.740079270096</v>
      </c>
      <c r="N239" s="121">
        <f t="shared" si="21"/>
        <v>1.3537350396394698E-2</v>
      </c>
      <c r="O239" s="121">
        <f t="shared" si="22"/>
        <v>3.2108250321542409E-2</v>
      </c>
      <c r="P239" s="121">
        <f t="shared" si="23"/>
        <v>0.10815175396064647</v>
      </c>
      <c r="Q239" s="136">
        <v>42170</v>
      </c>
      <c r="R239" s="137">
        <v>178.948172221025</v>
      </c>
      <c r="S239" s="127">
        <f t="shared" si="18"/>
        <v>1.3264818145250601E-2</v>
      </c>
      <c r="T239" s="128">
        <f t="shared" si="19"/>
        <v>2.4864781629504007E-2</v>
      </c>
      <c r="U239" s="128">
        <f t="shared" si="20"/>
        <v>0.14489456120254274</v>
      </c>
    </row>
    <row r="240" spans="12:21" x14ac:dyDescent="0.25">
      <c r="L240" s="138">
        <v>42216</v>
      </c>
      <c r="M240" s="120">
        <v>166.10138258929501</v>
      </c>
      <c r="N240" s="121">
        <f t="shared" si="21"/>
        <v>1.4421046635161083E-2</v>
      </c>
      <c r="O240" s="121">
        <f t="shared" si="22"/>
        <v>4.235472816985042E-2</v>
      </c>
      <c r="P240" s="121">
        <f t="shared" si="23"/>
        <v>0.10491520945114363</v>
      </c>
      <c r="Q240" s="136">
        <v>42200</v>
      </c>
      <c r="R240" s="137">
        <v>179.08062021387499</v>
      </c>
      <c r="S240" s="127">
        <f t="shared" si="18"/>
        <v>7.401472236687745E-4</v>
      </c>
      <c r="T240" s="128">
        <f t="shared" si="19"/>
        <v>2.0012547571374606E-2</v>
      </c>
      <c r="U240" s="128">
        <f t="shared" si="20"/>
        <v>0.14349245515459419</v>
      </c>
    </row>
    <row r="241" spans="12:21" x14ac:dyDescent="0.25">
      <c r="L241" s="138">
        <v>42247</v>
      </c>
      <c r="M241" s="120">
        <v>167.25849866887501</v>
      </c>
      <c r="N241" s="121">
        <f t="shared" si="21"/>
        <v>6.9663241903354933E-3</v>
      </c>
      <c r="O241" s="121">
        <f t="shared" si="22"/>
        <v>3.5316071225883316E-2</v>
      </c>
      <c r="P241" s="121">
        <f t="shared" si="23"/>
        <v>0.10166325245285424</v>
      </c>
      <c r="Q241" s="136">
        <v>42231</v>
      </c>
      <c r="R241" s="137">
        <v>178.90411751215299</v>
      </c>
      <c r="S241" s="127">
        <f t="shared" si="18"/>
        <v>-9.8560470424546853E-4</v>
      </c>
      <c r="T241" s="128">
        <f t="shared" si="19"/>
        <v>1.3015365546659607E-2</v>
      </c>
      <c r="U241" s="128">
        <f t="shared" si="20"/>
        <v>0.11862104730352518</v>
      </c>
    </row>
    <row r="242" spans="12:21" x14ac:dyDescent="0.25">
      <c r="L242" s="138">
        <v>42277</v>
      </c>
      <c r="M242" s="120">
        <v>167.26950566097</v>
      </c>
      <c r="N242" s="121">
        <f t="shared" si="21"/>
        <v>6.580826793611827E-5</v>
      </c>
      <c r="O242" s="121">
        <f t="shared" si="22"/>
        <v>2.1555054856496447E-2</v>
      </c>
      <c r="P242" s="121">
        <f t="shared" si="23"/>
        <v>9.3015685113301938E-2</v>
      </c>
      <c r="Q242" s="136">
        <v>42262</v>
      </c>
      <c r="R242" s="137">
        <v>179.35581142854301</v>
      </c>
      <c r="S242" s="127">
        <f t="shared" si="18"/>
        <v>2.5247821160925277E-3</v>
      </c>
      <c r="T242" s="128">
        <f t="shared" si="19"/>
        <v>2.2779735744633545E-3</v>
      </c>
      <c r="U242" s="128">
        <f t="shared" si="20"/>
        <v>0.10317661040044146</v>
      </c>
    </row>
    <row r="243" spans="12:21" x14ac:dyDescent="0.25">
      <c r="L243" s="138">
        <v>42308</v>
      </c>
      <c r="M243" s="120">
        <v>166.00097630937401</v>
      </c>
      <c r="N243" s="121">
        <f t="shared" si="21"/>
        <v>-7.583745444714296E-3</v>
      </c>
      <c r="O243" s="121">
        <f t="shared" si="22"/>
        <v>-6.0448792391609718E-4</v>
      </c>
      <c r="P243" s="121">
        <f t="shared" si="23"/>
        <v>8.0710966661493577E-2</v>
      </c>
      <c r="Q243" s="136">
        <v>42292</v>
      </c>
      <c r="R243" s="137">
        <v>178.89569860274801</v>
      </c>
      <c r="S243" s="127">
        <f t="shared" si="18"/>
        <v>-2.5653633530481335E-3</v>
      </c>
      <c r="T243" s="128">
        <f t="shared" si="19"/>
        <v>-1.0326165439126234E-3</v>
      </c>
      <c r="U243" s="128">
        <f t="shared" si="20"/>
        <v>8.0079782793415211E-2</v>
      </c>
    </row>
    <row r="244" spans="12:21" x14ac:dyDescent="0.25">
      <c r="L244" s="138">
        <v>42338</v>
      </c>
      <c r="M244" s="120">
        <v>165.95197576459799</v>
      </c>
      <c r="N244" s="121">
        <f t="shared" si="21"/>
        <v>-2.9518226859526209E-4</v>
      </c>
      <c r="O244" s="121">
        <f t="shared" si="22"/>
        <v>-7.8113992094570595E-3</v>
      </c>
      <c r="P244" s="121">
        <f t="shared" si="23"/>
        <v>7.3542149751773422E-2</v>
      </c>
      <c r="Q244" s="136">
        <v>42323</v>
      </c>
      <c r="R244" s="137">
        <v>179.55258804832101</v>
      </c>
      <c r="S244" s="127">
        <f t="shared" si="18"/>
        <v>3.6719130236422259E-3</v>
      </c>
      <c r="T244" s="128">
        <f t="shared" si="19"/>
        <v>3.6246820094789634E-3</v>
      </c>
      <c r="U244" s="128">
        <f t="shared" si="20"/>
        <v>7.5842281438871062E-2</v>
      </c>
    </row>
    <row r="245" spans="12:21" x14ac:dyDescent="0.25">
      <c r="L245" s="138">
        <v>42369</v>
      </c>
      <c r="M245" s="120">
        <v>167.31350885276001</v>
      </c>
      <c r="N245" s="121">
        <f t="shared" si="21"/>
        <v>8.2043801038762521E-3</v>
      </c>
      <c r="O245" s="121">
        <f t="shared" si="22"/>
        <v>2.6306762620076363E-4</v>
      </c>
      <c r="P245" s="121">
        <f t="shared" si="23"/>
        <v>7.6081662056898258E-2</v>
      </c>
      <c r="Q245" s="136">
        <v>42353</v>
      </c>
      <c r="R245" s="137">
        <v>179.82041176762601</v>
      </c>
      <c r="S245" s="127">
        <f t="shared" si="18"/>
        <v>1.4916171480241491E-3</v>
      </c>
      <c r="T245" s="128">
        <f t="shared" si="19"/>
        <v>2.5903835252536478E-3</v>
      </c>
      <c r="U245" s="128">
        <f t="shared" si="20"/>
        <v>5.814025871160422E-2</v>
      </c>
    </row>
    <row r="246" spans="12:21" x14ac:dyDescent="0.25">
      <c r="L246" s="138">
        <v>42400</v>
      </c>
      <c r="M246" s="120">
        <v>170.75207849764701</v>
      </c>
      <c r="N246" s="121">
        <f t="shared" si="21"/>
        <v>2.0551655801523072E-2</v>
      </c>
      <c r="O246" s="121">
        <f t="shared" si="22"/>
        <v>2.8620929189105526E-2</v>
      </c>
      <c r="P246" s="121">
        <f t="shared" si="23"/>
        <v>8.6509654730705599E-2</v>
      </c>
      <c r="Q246" s="136">
        <v>42384</v>
      </c>
      <c r="R246" s="137">
        <v>181.94420691258401</v>
      </c>
      <c r="S246" s="127">
        <f t="shared" si="18"/>
        <v>1.1810645543969045E-2</v>
      </c>
      <c r="T246" s="128">
        <f t="shared" si="19"/>
        <v>1.7040702116630779E-2</v>
      </c>
      <c r="U246" s="128">
        <f t="shared" si="20"/>
        <v>5.361586107044447E-2</v>
      </c>
    </row>
    <row r="247" spans="12:21" x14ac:dyDescent="0.25">
      <c r="L247" s="138">
        <v>42429</v>
      </c>
      <c r="M247" s="120">
        <v>172.15714708135499</v>
      </c>
      <c r="N247" s="121">
        <f t="shared" si="21"/>
        <v>8.228705595096697E-3</v>
      </c>
      <c r="O247" s="121">
        <f t="shared" si="22"/>
        <v>3.7391367521643737E-2</v>
      </c>
      <c r="P247" s="121">
        <f t="shared" si="23"/>
        <v>9.1234440513916271E-2</v>
      </c>
      <c r="Q247" s="136">
        <v>42415</v>
      </c>
      <c r="R247" s="137">
        <v>181.855781907969</v>
      </c>
      <c r="S247" s="127">
        <f t="shared" si="18"/>
        <v>-4.8600065984782947E-4</v>
      </c>
      <c r="T247" s="128">
        <f t="shared" si="19"/>
        <v>1.2827405523267332E-2</v>
      </c>
      <c r="U247" s="128">
        <f t="shared" si="20"/>
        <v>3.7832220309552023E-2</v>
      </c>
    </row>
    <row r="248" spans="12:21" x14ac:dyDescent="0.25">
      <c r="L248" s="138">
        <v>42460</v>
      </c>
      <c r="M248" s="120">
        <v>172.291613947835</v>
      </c>
      <c r="N248" s="121">
        <f t="shared" si="21"/>
        <v>7.8107048565612125E-4</v>
      </c>
      <c r="O248" s="121">
        <f t="shared" si="22"/>
        <v>2.9753156987794904E-2</v>
      </c>
      <c r="P248" s="121">
        <f t="shared" si="23"/>
        <v>8.6011421329821536E-2</v>
      </c>
      <c r="Q248" s="136">
        <v>42444</v>
      </c>
      <c r="R248" s="137">
        <v>182.070291142445</v>
      </c>
      <c r="S248" s="127">
        <f t="shared" si="18"/>
        <v>1.1795568566774772E-3</v>
      </c>
      <c r="T248" s="128">
        <f t="shared" si="19"/>
        <v>1.2511813051159004E-2</v>
      </c>
      <c r="U248" s="128">
        <f t="shared" si="20"/>
        <v>4.2745655666430959E-2</v>
      </c>
    </row>
    <row r="249" spans="12:21" x14ac:dyDescent="0.25">
      <c r="L249" s="138">
        <v>42490</v>
      </c>
      <c r="M249" s="120">
        <v>170.954570005286</v>
      </c>
      <c r="N249" s="121">
        <f t="shared" si="21"/>
        <v>-7.760354157189675E-3</v>
      </c>
      <c r="O249" s="121">
        <f t="shared" si="22"/>
        <v>1.1858801920339168E-3</v>
      </c>
      <c r="P249" s="121">
        <f t="shared" si="23"/>
        <v>7.281048218522157E-2</v>
      </c>
      <c r="Q249" s="136">
        <v>42475</v>
      </c>
      <c r="R249" s="137">
        <v>181.42672252628699</v>
      </c>
      <c r="S249" s="127">
        <f t="shared" si="18"/>
        <v>-3.5347261330762603E-3</v>
      </c>
      <c r="T249" s="128">
        <f t="shared" si="19"/>
        <v>-2.8441927065346873E-3</v>
      </c>
      <c r="U249" s="128">
        <f t="shared" si="20"/>
        <v>3.3375544604154816E-2</v>
      </c>
    </row>
    <row r="250" spans="12:21" x14ac:dyDescent="0.25">
      <c r="L250" s="138">
        <v>42521</v>
      </c>
      <c r="M250" s="120">
        <v>172.30982634346901</v>
      </c>
      <c r="N250" s="121">
        <f t="shared" si="21"/>
        <v>7.9275818022361833E-3</v>
      </c>
      <c r="O250" s="121">
        <f t="shared" si="22"/>
        <v>8.8685985277092705E-4</v>
      </c>
      <c r="P250" s="121">
        <f t="shared" si="23"/>
        <v>6.6583365648324788E-2</v>
      </c>
      <c r="Q250" s="136">
        <v>42505</v>
      </c>
      <c r="R250" s="137">
        <v>183.41435323593601</v>
      </c>
      <c r="S250" s="127">
        <f t="shared" si="18"/>
        <v>1.0955556502218355E-2</v>
      </c>
      <c r="T250" s="128">
        <f t="shared" si="19"/>
        <v>8.5703699470811578E-3</v>
      </c>
      <c r="U250" s="128">
        <f t="shared" si="20"/>
        <v>3.8553839193691708E-2</v>
      </c>
    </row>
    <row r="251" spans="12:21" x14ac:dyDescent="0.25">
      <c r="L251" s="138">
        <v>42551</v>
      </c>
      <c r="M251" s="120">
        <v>174.741164368857</v>
      </c>
      <c r="N251" s="121">
        <f t="shared" si="21"/>
        <v>1.4110269141247578E-2</v>
      </c>
      <c r="O251" s="121">
        <f t="shared" si="22"/>
        <v>1.4217467495334146E-2</v>
      </c>
      <c r="P251" s="121">
        <f t="shared" si="23"/>
        <v>6.7186269530346676E-2</v>
      </c>
      <c r="Q251" s="136">
        <v>42536</v>
      </c>
      <c r="R251" s="137">
        <v>185.23707850678099</v>
      </c>
      <c r="S251" s="127">
        <f t="shared" si="18"/>
        <v>9.9377460852276833E-3</v>
      </c>
      <c r="T251" s="128">
        <f t="shared" si="19"/>
        <v>1.7393213052306233E-2</v>
      </c>
      <c r="U251" s="128">
        <f t="shared" si="20"/>
        <v>3.5143730208031077E-2</v>
      </c>
    </row>
    <row r="252" spans="12:21" x14ac:dyDescent="0.25">
      <c r="L252" s="138">
        <v>42582</v>
      </c>
      <c r="M252" s="120">
        <v>179.160611184505</v>
      </c>
      <c r="N252" s="121">
        <f t="shared" si="21"/>
        <v>2.5291389304921363E-2</v>
      </c>
      <c r="O252" s="121">
        <f t="shared" si="22"/>
        <v>4.8001297531649945E-2</v>
      </c>
      <c r="P252" s="121">
        <f t="shared" si="23"/>
        <v>7.862203427590031E-2</v>
      </c>
      <c r="Q252" s="136">
        <v>42566</v>
      </c>
      <c r="R252" s="137">
        <v>188.162277871388</v>
      </c>
      <c r="S252" s="127">
        <f t="shared" si="18"/>
        <v>1.5791651370165249E-2</v>
      </c>
      <c r="T252" s="128">
        <f t="shared" si="19"/>
        <v>3.7125486539752117E-2</v>
      </c>
      <c r="U252" s="128">
        <f t="shared" si="20"/>
        <v>5.0712677042701992E-2</v>
      </c>
    </row>
    <row r="253" spans="12:21" x14ac:dyDescent="0.25">
      <c r="L253" s="138">
        <v>42613</v>
      </c>
      <c r="M253" s="120">
        <v>181.76650453989001</v>
      </c>
      <c r="N253" s="121">
        <f t="shared" si="21"/>
        <v>1.4545012646230537E-2</v>
      </c>
      <c r="O253" s="121">
        <f t="shared" si="22"/>
        <v>5.488182767691252E-2</v>
      </c>
      <c r="P253" s="121">
        <f t="shared" si="23"/>
        <v>8.6740022100382452E-2</v>
      </c>
      <c r="Q253" s="136">
        <v>42597</v>
      </c>
      <c r="R253" s="137">
        <v>189.59323143175999</v>
      </c>
      <c r="S253" s="127">
        <f t="shared" si="18"/>
        <v>7.6048907175223501E-3</v>
      </c>
      <c r="T253" s="128">
        <f t="shared" si="19"/>
        <v>3.3688084311895405E-2</v>
      </c>
      <c r="U253" s="128">
        <f t="shared" si="20"/>
        <v>5.9747724469678021E-2</v>
      </c>
    </row>
    <row r="254" spans="12:21" x14ac:dyDescent="0.25">
      <c r="L254" s="138">
        <v>42643</v>
      </c>
      <c r="M254" s="120">
        <v>183.29978750265201</v>
      </c>
      <c r="N254" s="121">
        <f t="shared" si="21"/>
        <v>8.43545386232325E-3</v>
      </c>
      <c r="O254" s="121">
        <f t="shared" si="22"/>
        <v>4.8978860617689524E-2</v>
      </c>
      <c r="P254" s="121">
        <f t="shared" si="23"/>
        <v>9.5835052410407462E-2</v>
      </c>
      <c r="Q254" s="136">
        <v>42628</v>
      </c>
      <c r="R254" s="137">
        <v>190.58439022219301</v>
      </c>
      <c r="S254" s="127">
        <f t="shared" si="18"/>
        <v>5.2278173801250105E-3</v>
      </c>
      <c r="T254" s="128">
        <f t="shared" si="19"/>
        <v>2.8867393928458496E-2</v>
      </c>
      <c r="U254" s="128">
        <f t="shared" si="20"/>
        <v>6.2605045826036987E-2</v>
      </c>
    </row>
    <row r="255" spans="12:21" x14ac:dyDescent="0.25">
      <c r="L255" s="138">
        <v>42674</v>
      </c>
      <c r="M255" s="120">
        <v>182.18551786590299</v>
      </c>
      <c r="N255" s="121">
        <f t="shared" si="21"/>
        <v>-6.0789466912660739E-3</v>
      </c>
      <c r="O255" s="121">
        <f t="shared" si="22"/>
        <v>1.6883770720579117E-2</v>
      </c>
      <c r="P255" s="121">
        <f t="shared" si="23"/>
        <v>9.7496664877235739E-2</v>
      </c>
      <c r="Q255" s="136">
        <v>42658</v>
      </c>
      <c r="R255" s="137">
        <v>191.47479592777199</v>
      </c>
      <c r="S255" s="127">
        <f t="shared" si="18"/>
        <v>4.6719760445275149E-3</v>
      </c>
      <c r="T255" s="128">
        <f t="shared" si="19"/>
        <v>1.7604580970518091E-2</v>
      </c>
      <c r="U255" s="128">
        <f t="shared" si="20"/>
        <v>7.0315258685771154E-2</v>
      </c>
    </row>
    <row r="256" spans="12:21" x14ac:dyDescent="0.25">
      <c r="L256" s="138">
        <v>42704</v>
      </c>
      <c r="M256" s="120">
        <v>181.590647631704</v>
      </c>
      <c r="N256" s="121">
        <f t="shared" si="21"/>
        <v>-3.2651894682257376E-3</v>
      </c>
      <c r="O256" s="121">
        <f t="shared" si="22"/>
        <v>-9.6748797932355579E-4</v>
      </c>
      <c r="P256" s="121">
        <f t="shared" si="23"/>
        <v>9.4236129428729276E-2</v>
      </c>
      <c r="Q256" s="136">
        <v>42689</v>
      </c>
      <c r="R256" s="137">
        <v>191.78101436121599</v>
      </c>
      <c r="S256" s="127">
        <f t="shared" si="18"/>
        <v>1.5992623570129094E-3</v>
      </c>
      <c r="T256" s="128">
        <f t="shared" si="19"/>
        <v>1.1539351446960611E-2</v>
      </c>
      <c r="U256" s="128">
        <f t="shared" si="20"/>
        <v>6.8104984984143302E-2</v>
      </c>
    </row>
    <row r="257" spans="12:21" x14ac:dyDescent="0.25">
      <c r="L257" s="138">
        <v>42735</v>
      </c>
      <c r="M257" s="120">
        <v>182.560522834529</v>
      </c>
      <c r="N257" s="121">
        <f t="shared" si="21"/>
        <v>5.3409975429574708E-3</v>
      </c>
      <c r="O257" s="121">
        <f t="shared" si="22"/>
        <v>-4.0330906990948545E-3</v>
      </c>
      <c r="P257" s="121">
        <f t="shared" si="23"/>
        <v>9.1128409692170953E-2</v>
      </c>
      <c r="Q257" s="136">
        <v>42719</v>
      </c>
      <c r="R257" s="137">
        <v>191.30407875220499</v>
      </c>
      <c r="S257" s="127">
        <f t="shared" si="18"/>
        <v>-2.4868760372322996E-3</v>
      </c>
      <c r="T257" s="128">
        <f t="shared" si="19"/>
        <v>3.7762197059945102E-3</v>
      </c>
      <c r="U257" s="128">
        <f t="shared" si="20"/>
        <v>6.3861865689746056E-2</v>
      </c>
    </row>
    <row r="258" spans="12:21" x14ac:dyDescent="0.25">
      <c r="L258" s="138">
        <v>42766</v>
      </c>
      <c r="M258" s="120">
        <v>186.26202106735701</v>
      </c>
      <c r="N258" s="121">
        <f t="shared" si="21"/>
        <v>2.0275458107572364E-2</v>
      </c>
      <c r="O258" s="121">
        <f t="shared" si="22"/>
        <v>2.2375561181841697E-2</v>
      </c>
      <c r="P258" s="121">
        <f t="shared" si="23"/>
        <v>9.0833111410258738E-2</v>
      </c>
      <c r="Q258" s="136">
        <v>42750</v>
      </c>
      <c r="R258" s="137">
        <v>188.90326760680699</v>
      </c>
      <c r="S258" s="127">
        <f t="shared" si="18"/>
        <v>-1.2549712275124802E-2</v>
      </c>
      <c r="T258" s="128">
        <f t="shared" si="19"/>
        <v>-1.3430113913974528E-2</v>
      </c>
      <c r="U258" s="128">
        <f t="shared" si="20"/>
        <v>3.8248322451764016E-2</v>
      </c>
    </row>
    <row r="259" spans="12:21" x14ac:dyDescent="0.25">
      <c r="L259" s="138">
        <v>42794</v>
      </c>
      <c r="M259" s="120">
        <v>191.09997476269601</v>
      </c>
      <c r="N259" s="121">
        <f t="shared" si="21"/>
        <v>2.5973913885479982E-2</v>
      </c>
      <c r="O259" s="121">
        <f t="shared" si="22"/>
        <v>5.2366833066637364E-2</v>
      </c>
      <c r="P259" s="121">
        <f t="shared" si="23"/>
        <v>0.110032188628157</v>
      </c>
      <c r="Q259" s="136">
        <v>42781</v>
      </c>
      <c r="R259" s="137">
        <v>187.23223003496901</v>
      </c>
      <c r="S259" s="127">
        <f t="shared" si="18"/>
        <v>-8.8459961175270108E-3</v>
      </c>
      <c r="T259" s="128">
        <f t="shared" si="19"/>
        <v>-2.3718637329133263E-2</v>
      </c>
      <c r="U259" s="128">
        <f t="shared" si="20"/>
        <v>2.956435077615982E-2</v>
      </c>
    </row>
    <row r="260" spans="12:21" x14ac:dyDescent="0.25">
      <c r="L260" s="138">
        <v>42825</v>
      </c>
      <c r="M260" s="120">
        <v>194.05306729492801</v>
      </c>
      <c r="N260" s="121">
        <f t="shared" si="21"/>
        <v>1.5453128844726827E-2</v>
      </c>
      <c r="O260" s="121">
        <f t="shared" si="22"/>
        <v>6.2951969472697877E-2</v>
      </c>
      <c r="P260" s="121">
        <f t="shared" si="23"/>
        <v>0.12630593473737939</v>
      </c>
      <c r="Q260" s="136">
        <v>42809</v>
      </c>
      <c r="R260" s="137">
        <v>188.04833160459799</v>
      </c>
      <c r="S260" s="127">
        <f t="shared" si="18"/>
        <v>4.3587664873541154E-3</v>
      </c>
      <c r="T260" s="128">
        <f t="shared" si="19"/>
        <v>-1.7018702208770664E-2</v>
      </c>
      <c r="U260" s="128">
        <f t="shared" si="20"/>
        <v>3.2833695297801224E-2</v>
      </c>
    </row>
    <row r="261" spans="12:21" x14ac:dyDescent="0.25">
      <c r="L261" s="138">
        <v>42855</v>
      </c>
      <c r="M261" s="120">
        <v>195.90766682215099</v>
      </c>
      <c r="N261" s="121">
        <f t="shared" si="21"/>
        <v>9.5571770808666745E-3</v>
      </c>
      <c r="O261" s="121">
        <f t="shared" si="22"/>
        <v>5.1785359675152742E-2</v>
      </c>
      <c r="P261" s="121">
        <f t="shared" si="23"/>
        <v>0.14596332122676459</v>
      </c>
      <c r="Q261" s="136">
        <v>42840</v>
      </c>
      <c r="R261" s="137">
        <v>191.97632577676001</v>
      </c>
      <c r="S261" s="127">
        <f t="shared" si="18"/>
        <v>2.0888216016833772E-2</v>
      </c>
      <c r="T261" s="128">
        <f t="shared" si="19"/>
        <v>1.6267893133269817E-2</v>
      </c>
      <c r="U261" s="128">
        <f t="shared" si="20"/>
        <v>5.8148012065557086E-2</v>
      </c>
    </row>
    <row r="262" spans="12:21" x14ac:dyDescent="0.25">
      <c r="L262" s="138">
        <v>42886</v>
      </c>
      <c r="M262" s="120">
        <v>197.952579906865</v>
      </c>
      <c r="N262" s="121">
        <f t="shared" si="21"/>
        <v>1.0438147306253365E-2</v>
      </c>
      <c r="O262" s="121">
        <f t="shared" si="22"/>
        <v>3.5858744370209417E-2</v>
      </c>
      <c r="P262" s="121">
        <f t="shared" si="23"/>
        <v>0.14881770881877454</v>
      </c>
      <c r="Q262" s="136">
        <v>42870</v>
      </c>
      <c r="R262" s="137">
        <v>196.10796607765101</v>
      </c>
      <c r="S262" s="127">
        <f t="shared" si="18"/>
        <v>2.1521613585289145E-2</v>
      </c>
      <c r="T262" s="128">
        <f t="shared" si="19"/>
        <v>4.740495822233326E-2</v>
      </c>
      <c r="U262" s="128">
        <f t="shared" si="20"/>
        <v>6.9207303669339915E-2</v>
      </c>
    </row>
    <row r="263" spans="12:21" x14ac:dyDescent="0.25">
      <c r="L263" s="138">
        <v>42916</v>
      </c>
      <c r="M263" s="120">
        <v>202.152139472817</v>
      </c>
      <c r="N263" s="121">
        <f t="shared" si="21"/>
        <v>2.12149776877264E-2</v>
      </c>
      <c r="O263" s="121">
        <f t="shared" si="22"/>
        <v>4.1736378047453115E-2</v>
      </c>
      <c r="P263" s="121">
        <f t="shared" si="23"/>
        <v>0.15686615802844717</v>
      </c>
      <c r="Q263" s="136">
        <v>42901</v>
      </c>
      <c r="R263" s="137">
        <v>198.79331541066</v>
      </c>
      <c r="S263" s="127">
        <f t="shared" si="18"/>
        <v>1.3693219029897508E-2</v>
      </c>
      <c r="T263" s="128">
        <f t="shared" si="19"/>
        <v>5.7139479592167142E-2</v>
      </c>
      <c r="U263" s="128">
        <f t="shared" si="20"/>
        <v>7.3183171604505493E-2</v>
      </c>
    </row>
    <row r="264" spans="12:21" x14ac:dyDescent="0.25">
      <c r="L264" s="138">
        <v>42947</v>
      </c>
      <c r="M264" s="120">
        <v>204.65965045333601</v>
      </c>
      <c r="N264" s="121">
        <f t="shared" si="21"/>
        <v>1.2404078369183891E-2</v>
      </c>
      <c r="O264" s="121">
        <f t="shared" si="22"/>
        <v>4.4674023090327752E-2</v>
      </c>
      <c r="P264" s="121">
        <f t="shared" si="23"/>
        <v>0.14232502948190628</v>
      </c>
      <c r="Q264" s="136">
        <v>42931</v>
      </c>
      <c r="R264" s="137">
        <v>198.33394223338399</v>
      </c>
      <c r="S264" s="127">
        <f t="shared" ref="S264:S327" si="24">R264/R263-1</f>
        <v>-2.3108079682008231E-3</v>
      </c>
      <c r="T264" s="128">
        <f t="shared" si="19"/>
        <v>3.3116669104381824E-2</v>
      </c>
      <c r="U264" s="128">
        <f t="shared" si="20"/>
        <v>5.4057935932028345E-2</v>
      </c>
    </row>
    <row r="265" spans="12:21" x14ac:dyDescent="0.25">
      <c r="L265" s="138">
        <v>42978</v>
      </c>
      <c r="M265" s="120">
        <v>204.925635338533</v>
      </c>
      <c r="N265" s="121">
        <f t="shared" si="21"/>
        <v>1.2996449696254242E-3</v>
      </c>
      <c r="O265" s="121">
        <f t="shared" si="22"/>
        <v>3.5225888113955106E-2</v>
      </c>
      <c r="P265" s="121">
        <f t="shared" si="23"/>
        <v>0.12741143291095502</v>
      </c>
      <c r="Q265" s="136">
        <v>42962</v>
      </c>
      <c r="R265" s="137">
        <v>198.465185128065</v>
      </c>
      <c r="S265" s="127">
        <f t="shared" si="24"/>
        <v>6.6172684918730518E-4</v>
      </c>
      <c r="T265" s="128">
        <f t="shared" si="19"/>
        <v>1.2020006619622103E-2</v>
      </c>
      <c r="U265" s="128">
        <f t="shared" si="20"/>
        <v>4.6794675259798302E-2</v>
      </c>
    </row>
    <row r="266" spans="12:21" x14ac:dyDescent="0.25">
      <c r="L266" s="138">
        <v>43008</v>
      </c>
      <c r="M266" s="120">
        <v>202.81904988942699</v>
      </c>
      <c r="N266" s="121">
        <f t="shared" si="21"/>
        <v>-1.0279755608057384E-2</v>
      </c>
      <c r="O266" s="121">
        <f t="shared" si="22"/>
        <v>3.2990519830717879E-3</v>
      </c>
      <c r="P266" s="121">
        <f t="shared" si="23"/>
        <v>0.10648818884469557</v>
      </c>
      <c r="Q266" s="136">
        <v>42993</v>
      </c>
      <c r="R266" s="137">
        <v>198.98412380363399</v>
      </c>
      <c r="S266" s="127">
        <f t="shared" si="24"/>
        <v>2.6147592346441595E-3</v>
      </c>
      <c r="T266" s="128">
        <f t="shared" ref="T266:T329" si="25">R266/R263-1</f>
        <v>9.5983304358004951E-4</v>
      </c>
      <c r="U266" s="128">
        <f t="shared" si="20"/>
        <v>4.4073565372526824E-2</v>
      </c>
    </row>
    <row r="267" spans="12:21" x14ac:dyDescent="0.25">
      <c r="L267" s="138">
        <v>43039</v>
      </c>
      <c r="M267" s="120">
        <v>202.24586633776801</v>
      </c>
      <c r="N267" s="121">
        <f t="shared" si="21"/>
        <v>-2.8260834077049601E-3</v>
      </c>
      <c r="O267" s="121">
        <f t="shared" si="22"/>
        <v>-1.1794137780560598E-2</v>
      </c>
      <c r="P267" s="121">
        <f t="shared" si="23"/>
        <v>0.11010945714483378</v>
      </c>
      <c r="Q267" s="136">
        <v>43023</v>
      </c>
      <c r="R267" s="137">
        <v>201.418834558469</v>
      </c>
      <c r="S267" s="127">
        <f t="shared" si="24"/>
        <v>1.2235703574209111E-2</v>
      </c>
      <c r="T267" s="128">
        <f t="shared" si="25"/>
        <v>1.5554031197821727E-2</v>
      </c>
      <c r="U267" s="128">
        <f t="shared" si="20"/>
        <v>5.1933929907140852E-2</v>
      </c>
    </row>
    <row r="268" spans="12:21" x14ac:dyDescent="0.25">
      <c r="L268" s="138">
        <v>43069</v>
      </c>
      <c r="M268" s="120">
        <v>204.01563877854599</v>
      </c>
      <c r="N268" s="121">
        <f t="shared" si="21"/>
        <v>8.7505988271834312E-3</v>
      </c>
      <c r="O268" s="121">
        <f t="shared" si="22"/>
        <v>-4.440618463784296E-3</v>
      </c>
      <c r="P268" s="121">
        <f t="shared" si="23"/>
        <v>0.12349199388463883</v>
      </c>
      <c r="Q268" s="136">
        <v>43054</v>
      </c>
      <c r="R268" s="137">
        <v>202.45270339671401</v>
      </c>
      <c r="S268" s="127">
        <f t="shared" si="24"/>
        <v>5.1329302967686452E-3</v>
      </c>
      <c r="T268" s="128">
        <f t="shared" si="25"/>
        <v>2.0091777134997102E-2</v>
      </c>
      <c r="U268" s="128">
        <f t="shared" si="20"/>
        <v>5.5645179847667814E-2</v>
      </c>
    </row>
    <row r="269" spans="12:21" x14ac:dyDescent="0.25">
      <c r="L269" s="138">
        <v>43100</v>
      </c>
      <c r="M269" s="120">
        <v>207.101653299427</v>
      </c>
      <c r="N269" s="121">
        <f t="shared" si="21"/>
        <v>1.5126362563954165E-2</v>
      </c>
      <c r="O269" s="121">
        <f t="shared" si="22"/>
        <v>2.1115390355761932E-2</v>
      </c>
      <c r="P269" s="121">
        <f t="shared" si="23"/>
        <v>0.13442736734020988</v>
      </c>
      <c r="Q269" s="136">
        <v>43084</v>
      </c>
      <c r="R269" s="137">
        <v>202.29942166958801</v>
      </c>
      <c r="S269" s="127">
        <f t="shared" si="24"/>
        <v>-7.571236370483847E-4</v>
      </c>
      <c r="T269" s="128">
        <f t="shared" si="25"/>
        <v>1.6661117493100619E-2</v>
      </c>
      <c r="U269" s="128">
        <f t="shared" si="20"/>
        <v>5.7475736999968774E-2</v>
      </c>
    </row>
    <row r="270" spans="12:21" x14ac:dyDescent="0.25">
      <c r="L270" s="138">
        <v>43131</v>
      </c>
      <c r="M270" s="120">
        <v>209.68360374751501</v>
      </c>
      <c r="N270" s="121">
        <f t="shared" si="21"/>
        <v>1.2467068258286806E-2</v>
      </c>
      <c r="O270" s="121">
        <f t="shared" si="22"/>
        <v>3.6775720287530289E-2</v>
      </c>
      <c r="P270" s="121">
        <f t="shared" si="23"/>
        <v>0.12574534811736071</v>
      </c>
      <c r="Q270" s="136">
        <v>43115</v>
      </c>
      <c r="R270" s="137">
        <v>201.10558993141001</v>
      </c>
      <c r="S270" s="127">
        <f t="shared" si="24"/>
        <v>-5.9013106825775985E-3</v>
      </c>
      <c r="T270" s="128">
        <f t="shared" si="25"/>
        <v>-1.555190346253621E-3</v>
      </c>
      <c r="U270" s="128">
        <f t="shared" si="20"/>
        <v>6.4595612766220389E-2</v>
      </c>
    </row>
    <row r="271" spans="12:21" x14ac:dyDescent="0.25">
      <c r="L271" s="138">
        <v>43159</v>
      </c>
      <c r="M271" s="120">
        <v>208.95951262782901</v>
      </c>
      <c r="N271" s="121">
        <f t="shared" si="21"/>
        <v>-3.4532557946586051E-3</v>
      </c>
      <c r="O271" s="121">
        <f t="shared" si="22"/>
        <v>2.4232818027491998E-2</v>
      </c>
      <c r="P271" s="121">
        <f t="shared" si="23"/>
        <v>9.345651608437211E-2</v>
      </c>
      <c r="Q271" s="136">
        <v>43146</v>
      </c>
      <c r="R271" s="137">
        <v>202.33010453273101</v>
      </c>
      <c r="S271" s="127">
        <f t="shared" si="24"/>
        <v>6.0889137976654073E-3</v>
      </c>
      <c r="T271" s="128">
        <f t="shared" si="25"/>
        <v>-6.0556792735322329E-4</v>
      </c>
      <c r="U271" s="128">
        <f t="shared" si="20"/>
        <v>8.0637155766088986E-2</v>
      </c>
    </row>
    <row r="272" spans="12:21" x14ac:dyDescent="0.25">
      <c r="L272" s="138">
        <v>43190</v>
      </c>
      <c r="M272" s="120">
        <v>206.574285099956</v>
      </c>
      <c r="N272" s="121">
        <f t="shared" si="21"/>
        <v>-1.1414783169604981E-2</v>
      </c>
      <c r="O272" s="121">
        <f t="shared" si="22"/>
        <v>-2.5464219675181976E-3</v>
      </c>
      <c r="P272" s="121">
        <f t="shared" si="23"/>
        <v>6.4524709552763015E-2</v>
      </c>
      <c r="Q272" s="136">
        <v>43174</v>
      </c>
      <c r="R272" s="137">
        <v>205.452103390573</v>
      </c>
      <c r="S272" s="127">
        <f t="shared" si="24"/>
        <v>1.5430224113470725E-2</v>
      </c>
      <c r="T272" s="128">
        <f t="shared" si="25"/>
        <v>1.5584234966989685E-2</v>
      </c>
      <c r="U272" s="128">
        <f t="shared" si="20"/>
        <v>9.2549461287267709E-2</v>
      </c>
    </row>
    <row r="273" spans="12:21" x14ac:dyDescent="0.25">
      <c r="L273" s="138">
        <v>43220</v>
      </c>
      <c r="M273" s="120">
        <v>205.80223595875799</v>
      </c>
      <c r="N273" s="121">
        <f t="shared" si="21"/>
        <v>-3.7373922936460025E-3</v>
      </c>
      <c r="O273" s="121">
        <f t="shared" si="22"/>
        <v>-1.8510592718688046E-2</v>
      </c>
      <c r="P273" s="121">
        <f t="shared" si="23"/>
        <v>5.0506288483285866E-2</v>
      </c>
      <c r="Q273" s="136">
        <v>43205</v>
      </c>
      <c r="R273" s="137">
        <v>208.95234351508901</v>
      </c>
      <c r="S273" s="127">
        <f t="shared" si="24"/>
        <v>1.7036769479365832E-2</v>
      </c>
      <c r="T273" s="128">
        <f t="shared" si="25"/>
        <v>3.901807794778489E-2</v>
      </c>
      <c r="U273" s="128">
        <f t="shared" si="20"/>
        <v>8.8427662471619595E-2</v>
      </c>
    </row>
    <row r="274" spans="12:21" x14ac:dyDescent="0.25">
      <c r="L274" s="138">
        <v>43251</v>
      </c>
      <c r="M274" s="120">
        <v>207.758745599809</v>
      </c>
      <c r="N274" s="121">
        <f t="shared" si="21"/>
        <v>9.5067462796813995E-3</v>
      </c>
      <c r="O274" s="121">
        <f t="shared" si="22"/>
        <v>-5.7464099763606669E-3</v>
      </c>
      <c r="P274" s="121">
        <f t="shared" si="23"/>
        <v>4.9537953471269436E-2</v>
      </c>
      <c r="Q274" s="136">
        <v>43235</v>
      </c>
      <c r="R274" s="137">
        <v>208.43379238486099</v>
      </c>
      <c r="S274" s="127">
        <f t="shared" si="24"/>
        <v>-2.4816717606738203E-3</v>
      </c>
      <c r="T274" s="128">
        <f t="shared" si="25"/>
        <v>3.0166978197466277E-2</v>
      </c>
      <c r="U274" s="128">
        <f t="shared" si="20"/>
        <v>6.2852246921623944E-2</v>
      </c>
    </row>
    <row r="275" spans="12:21" x14ac:dyDescent="0.25">
      <c r="L275" s="138">
        <v>43281</v>
      </c>
      <c r="M275" s="120">
        <v>212.47110750623199</v>
      </c>
      <c r="N275" s="121">
        <f t="shared" si="21"/>
        <v>2.2681894294356519E-2</v>
      </c>
      <c r="O275" s="121">
        <f t="shared" si="22"/>
        <v>2.8545771819675769E-2</v>
      </c>
      <c r="P275" s="121">
        <f t="shared" si="23"/>
        <v>5.104555440434777E-2</v>
      </c>
      <c r="Q275" s="136">
        <v>43266</v>
      </c>
      <c r="R275" s="137">
        <v>206.48597128806699</v>
      </c>
      <c r="S275" s="127">
        <f t="shared" si="24"/>
        <v>-9.3450350564915352E-3</v>
      </c>
      <c r="T275" s="128">
        <f t="shared" si="25"/>
        <v>5.0321601990541698E-3</v>
      </c>
      <c r="U275" s="128">
        <f t="shared" ref="U275:U338" si="26">R275/R263-1</f>
        <v>3.8696753266153738E-2</v>
      </c>
    </row>
    <row r="276" spans="12:21" x14ac:dyDescent="0.25">
      <c r="L276" s="138">
        <v>43312</v>
      </c>
      <c r="M276" s="120">
        <v>215.00420791056601</v>
      </c>
      <c r="N276" s="121">
        <f t="shared" si="21"/>
        <v>1.1922093474566742E-2</v>
      </c>
      <c r="O276" s="121">
        <f t="shared" si="22"/>
        <v>4.4712691817653916E-2</v>
      </c>
      <c r="P276" s="121">
        <f t="shared" si="23"/>
        <v>5.0545173092576112E-2</v>
      </c>
      <c r="Q276" s="136">
        <v>43296</v>
      </c>
      <c r="R276" s="137">
        <v>205.924202081321</v>
      </c>
      <c r="S276" s="127">
        <f t="shared" si="24"/>
        <v>-2.7206168208021575E-3</v>
      </c>
      <c r="T276" s="128">
        <f t="shared" si="25"/>
        <v>-1.4492019485530916E-2</v>
      </c>
      <c r="U276" s="128">
        <f t="shared" si="26"/>
        <v>3.8270100228257276E-2</v>
      </c>
    </row>
    <row r="277" spans="12:21" x14ac:dyDescent="0.25">
      <c r="L277" s="138">
        <v>43343</v>
      </c>
      <c r="M277" s="120">
        <v>216.20788454914799</v>
      </c>
      <c r="N277" s="121">
        <f t="shared" si="21"/>
        <v>5.5983864235935599E-3</v>
      </c>
      <c r="O277" s="121">
        <f t="shared" si="22"/>
        <v>4.0668030243183884E-2</v>
      </c>
      <c r="P277" s="121">
        <f t="shared" si="23"/>
        <v>5.5055333570038334E-2</v>
      </c>
      <c r="Q277" s="136">
        <v>43327</v>
      </c>
      <c r="R277" s="137">
        <v>208.079551427399</v>
      </c>
      <c r="S277" s="127">
        <f t="shared" si="24"/>
        <v>1.0466712141134593E-2</v>
      </c>
      <c r="T277" s="128">
        <f t="shared" si="25"/>
        <v>-1.6995370731820447E-3</v>
      </c>
      <c r="U277" s="128">
        <f t="shared" si="26"/>
        <v>4.8443591217925963E-2</v>
      </c>
    </row>
    <row r="278" spans="12:21" x14ac:dyDescent="0.25">
      <c r="L278" s="138">
        <v>43373</v>
      </c>
      <c r="M278" s="120">
        <v>214.76590692594499</v>
      </c>
      <c r="N278" s="121">
        <f t="shared" si="21"/>
        <v>-6.6694035058431078E-3</v>
      </c>
      <c r="O278" s="121">
        <f t="shared" si="22"/>
        <v>1.0800524582598614E-2</v>
      </c>
      <c r="P278" s="121">
        <f t="shared" si="23"/>
        <v>5.8904018350500964E-2</v>
      </c>
      <c r="Q278" s="136">
        <v>43358</v>
      </c>
      <c r="R278" s="137">
        <v>210.17793512874999</v>
      </c>
      <c r="S278" s="127">
        <f t="shared" si="24"/>
        <v>1.0084526263904214E-2</v>
      </c>
      <c r="T278" s="128">
        <f t="shared" si="25"/>
        <v>1.7879974206733706E-2</v>
      </c>
      <c r="U278" s="128">
        <f t="shared" si="26"/>
        <v>5.625479616736917E-2</v>
      </c>
    </row>
    <row r="279" spans="12:21" x14ac:dyDescent="0.25">
      <c r="L279" s="138">
        <v>43404</v>
      </c>
      <c r="M279" s="120">
        <v>214.98458294058801</v>
      </c>
      <c r="N279" s="121">
        <f t="shared" si="21"/>
        <v>1.0182063707087075E-3</v>
      </c>
      <c r="O279" s="121">
        <f t="shared" si="22"/>
        <v>-9.1277143683399231E-5</v>
      </c>
      <c r="P279" s="121">
        <f t="shared" si="23"/>
        <v>6.298628908214754E-2</v>
      </c>
      <c r="Q279" s="136">
        <v>43388</v>
      </c>
      <c r="R279" s="137">
        <v>209.87179630162899</v>
      </c>
      <c r="S279" s="127">
        <f t="shared" si="24"/>
        <v>-1.4565697723382121E-3</v>
      </c>
      <c r="T279" s="128">
        <f t="shared" si="25"/>
        <v>1.9170132409929375E-2</v>
      </c>
      <c r="U279" s="128">
        <f t="shared" si="26"/>
        <v>4.1967086949389554E-2</v>
      </c>
    </row>
    <row r="280" spans="12:21" x14ac:dyDescent="0.25">
      <c r="L280" s="138">
        <v>43434</v>
      </c>
      <c r="M280" s="120">
        <v>216.10604657840599</v>
      </c>
      <c r="N280" s="121">
        <f t="shared" si="21"/>
        <v>5.216484003077948E-3</v>
      </c>
      <c r="O280" s="121">
        <f t="shared" si="22"/>
        <v>-4.7101876490007744E-4</v>
      </c>
      <c r="P280" s="121">
        <f t="shared" si="23"/>
        <v>5.9262161823701476E-2</v>
      </c>
      <c r="Q280" s="136">
        <v>43419</v>
      </c>
      <c r="R280" s="137">
        <v>208.77534683784</v>
      </c>
      <c r="S280" s="127">
        <f t="shared" si="24"/>
        <v>-5.2243773728088971E-3</v>
      </c>
      <c r="T280" s="128">
        <f t="shared" si="25"/>
        <v>3.3438913418830651E-3</v>
      </c>
      <c r="U280" s="128">
        <f t="shared" si="26"/>
        <v>3.1230224813232121E-2</v>
      </c>
    </row>
    <row r="281" spans="12:21" x14ac:dyDescent="0.25">
      <c r="L281" s="138">
        <v>43465</v>
      </c>
      <c r="M281" s="120">
        <v>218.05869581556701</v>
      </c>
      <c r="N281" s="121">
        <f t="shared" si="21"/>
        <v>9.0356066758758846E-3</v>
      </c>
      <c r="O281" s="121">
        <f t="shared" si="22"/>
        <v>1.5331990709109178E-2</v>
      </c>
      <c r="P281" s="121">
        <f t="shared" si="23"/>
        <v>5.2906591239512357E-2</v>
      </c>
      <c r="Q281" s="136">
        <v>43449</v>
      </c>
      <c r="R281" s="137">
        <v>208.362897281351</v>
      </c>
      <c r="S281" s="127">
        <f t="shared" si="24"/>
        <v>-1.975566381452909E-3</v>
      </c>
      <c r="T281" s="128">
        <f t="shared" si="25"/>
        <v>-8.6357202352718154E-3</v>
      </c>
      <c r="U281" s="128">
        <f t="shared" si="26"/>
        <v>2.9972777785130633E-2</v>
      </c>
    </row>
    <row r="282" spans="12:21" x14ac:dyDescent="0.25">
      <c r="L282" s="138">
        <v>43496</v>
      </c>
      <c r="M282" s="120">
        <v>219.74081000351799</v>
      </c>
      <c r="N282" s="121">
        <f t="shared" si="21"/>
        <v>7.7140431463174064E-3</v>
      </c>
      <c r="O282" s="121">
        <f t="shared" si="22"/>
        <v>2.2123572759840116E-2</v>
      </c>
      <c r="P282" s="121">
        <f t="shared" si="23"/>
        <v>4.7963722848416435E-2</v>
      </c>
      <c r="Q282" s="136">
        <v>43480</v>
      </c>
      <c r="R282" s="137">
        <v>209.724921639759</v>
      </c>
      <c r="S282" s="127">
        <f t="shared" si="24"/>
        <v>6.5367893045222836E-3</v>
      </c>
      <c r="T282" s="128">
        <f t="shared" si="25"/>
        <v>-6.9983039387955248E-4</v>
      </c>
      <c r="U282" s="128">
        <f t="shared" si="26"/>
        <v>4.2859732100379411E-2</v>
      </c>
    </row>
    <row r="283" spans="12:21" x14ac:dyDescent="0.25">
      <c r="L283" s="138">
        <v>43524</v>
      </c>
      <c r="M283" s="120">
        <v>219.990829591157</v>
      </c>
      <c r="N283" s="121">
        <f t="shared" si="21"/>
        <v>1.1377931465483826E-3</v>
      </c>
      <c r="O283" s="121">
        <f t="shared" si="22"/>
        <v>1.7976280970655623E-2</v>
      </c>
      <c r="P283" s="121">
        <f t="shared" si="23"/>
        <v>5.2791647647913109E-2</v>
      </c>
      <c r="Q283" s="136">
        <v>43511</v>
      </c>
      <c r="R283" s="137">
        <v>212.21295944796799</v>
      </c>
      <c r="S283" s="127">
        <f t="shared" si="24"/>
        <v>1.1863338838112192E-2</v>
      </c>
      <c r="T283" s="128">
        <f t="shared" si="25"/>
        <v>1.6465606031530466E-2</v>
      </c>
      <c r="U283" s="128">
        <f t="shared" si="26"/>
        <v>4.8845202438168256E-2</v>
      </c>
    </row>
    <row r="284" spans="12:21" x14ac:dyDescent="0.25">
      <c r="L284" s="138">
        <v>43555</v>
      </c>
      <c r="M284" s="120">
        <v>220.50448856852199</v>
      </c>
      <c r="N284" s="121">
        <f t="shared" si="21"/>
        <v>2.3349108611463443E-3</v>
      </c>
      <c r="O284" s="121">
        <f t="shared" si="22"/>
        <v>1.1216212881616228E-2</v>
      </c>
      <c r="P284" s="121">
        <f t="shared" si="23"/>
        <v>6.7434353999218821E-2</v>
      </c>
      <c r="Q284" s="136">
        <v>43539</v>
      </c>
      <c r="R284" s="137">
        <v>214.173746801851</v>
      </c>
      <c r="S284" s="127">
        <f t="shared" si="24"/>
        <v>9.2397154206964593E-3</v>
      </c>
      <c r="T284" s="128">
        <f t="shared" si="25"/>
        <v>2.7888120180310505E-2</v>
      </c>
      <c r="U284" s="128">
        <f t="shared" si="26"/>
        <v>4.2450981359376971E-2</v>
      </c>
    </row>
    <row r="285" spans="12:21" x14ac:dyDescent="0.25">
      <c r="L285" s="138">
        <v>43585</v>
      </c>
      <c r="M285" s="120">
        <v>220.669050632958</v>
      </c>
      <c r="N285" s="121">
        <f t="shared" si="21"/>
        <v>7.4629802551551272E-4</v>
      </c>
      <c r="O285" s="121">
        <f t="shared" si="22"/>
        <v>4.2242523335795923E-3</v>
      </c>
      <c r="P285" s="121">
        <f t="shared" si="23"/>
        <v>7.2238353509333386E-2</v>
      </c>
      <c r="Q285" s="136">
        <v>43570</v>
      </c>
      <c r="R285" s="137">
        <v>217.19351336985201</v>
      </c>
      <c r="S285" s="127">
        <f t="shared" si="24"/>
        <v>1.4099611241310761E-2</v>
      </c>
      <c r="T285" s="128">
        <f t="shared" si="25"/>
        <v>3.5611369748997701E-2</v>
      </c>
      <c r="U285" s="128">
        <f t="shared" si="26"/>
        <v>3.9440427975711456E-2</v>
      </c>
    </row>
    <row r="286" spans="12:21" x14ac:dyDescent="0.25">
      <c r="L286" s="138">
        <v>43616</v>
      </c>
      <c r="M286" s="120">
        <v>222.13641135740201</v>
      </c>
      <c r="N286" s="121">
        <f t="shared" si="21"/>
        <v>6.6495991179329472E-3</v>
      </c>
      <c r="O286" s="121">
        <f t="shared" si="22"/>
        <v>9.7530509350434169E-3</v>
      </c>
      <c r="P286" s="121">
        <f t="shared" si="23"/>
        <v>6.9203660794562527E-2</v>
      </c>
      <c r="Q286" s="136">
        <v>43600</v>
      </c>
      <c r="R286" s="137">
        <v>219.83427749887801</v>
      </c>
      <c r="S286" s="127">
        <f t="shared" si="24"/>
        <v>1.2158577335268372E-2</v>
      </c>
      <c r="T286" s="128">
        <f t="shared" si="25"/>
        <v>3.5913537376489391E-2</v>
      </c>
      <c r="U286" s="128">
        <f t="shared" si="26"/>
        <v>5.4695953969722266E-2</v>
      </c>
    </row>
    <row r="287" spans="12:21" x14ac:dyDescent="0.25">
      <c r="L287" s="138">
        <v>43646</v>
      </c>
      <c r="M287" s="120">
        <v>223.76918358947501</v>
      </c>
      <c r="N287" s="121">
        <f t="shared" si="21"/>
        <v>7.3503133596859449E-3</v>
      </c>
      <c r="O287" s="121">
        <f t="shared" si="22"/>
        <v>1.480557172394481E-2</v>
      </c>
      <c r="P287" s="121">
        <f t="shared" si="23"/>
        <v>5.3174646735964393E-2</v>
      </c>
      <c r="Q287" s="136">
        <v>43631</v>
      </c>
      <c r="R287" s="137">
        <v>223.22021667062199</v>
      </c>
      <c r="S287" s="127">
        <f t="shared" si="24"/>
        <v>1.5402234857397445E-2</v>
      </c>
      <c r="T287" s="128">
        <f t="shared" si="25"/>
        <v>4.2238929858852359E-2</v>
      </c>
      <c r="U287" s="128">
        <f t="shared" si="26"/>
        <v>8.1043013615724968E-2</v>
      </c>
    </row>
    <row r="288" spans="12:21" x14ac:dyDescent="0.25">
      <c r="L288" s="138">
        <v>43677</v>
      </c>
      <c r="M288" s="120">
        <v>225.84976968623701</v>
      </c>
      <c r="N288" s="121">
        <f t="shared" ref="N288:N351" si="27">M288/M287-1</f>
        <v>9.2979116399647399E-3</v>
      </c>
      <c r="O288" s="121">
        <f t="shared" si="22"/>
        <v>2.3477325154655171E-2</v>
      </c>
      <c r="P288" s="121">
        <f t="shared" si="23"/>
        <v>5.0443486111594549E-2</v>
      </c>
      <c r="Q288" s="136">
        <v>43661</v>
      </c>
      <c r="R288" s="137">
        <v>224.19886993344099</v>
      </c>
      <c r="S288" s="127">
        <f t="shared" si="24"/>
        <v>4.3842501249027332E-3</v>
      </c>
      <c r="T288" s="128">
        <f t="shared" si="25"/>
        <v>3.2253986110808874E-2</v>
      </c>
      <c r="U288" s="128">
        <f t="shared" si="26"/>
        <v>8.8744633546780527E-2</v>
      </c>
    </row>
    <row r="289" spans="12:21" x14ac:dyDescent="0.25">
      <c r="L289" s="138">
        <v>43708</v>
      </c>
      <c r="M289" s="120">
        <v>227.44183951861999</v>
      </c>
      <c r="N289" s="121">
        <f t="shared" si="27"/>
        <v>7.0492426651342921E-3</v>
      </c>
      <c r="O289" s="121">
        <f t="shared" si="22"/>
        <v>2.388364937021481E-2</v>
      </c>
      <c r="P289" s="121">
        <f t="shared" si="23"/>
        <v>5.1959043921538051E-2</v>
      </c>
      <c r="Q289" s="136">
        <v>43692</v>
      </c>
      <c r="R289" s="137">
        <v>224.29272518660301</v>
      </c>
      <c r="S289" s="127">
        <f t="shared" si="24"/>
        <v>4.1862500551359538E-4</v>
      </c>
      <c r="T289" s="128">
        <f t="shared" si="25"/>
        <v>2.0280948623891293E-2</v>
      </c>
      <c r="U289" s="128">
        <f t="shared" si="26"/>
        <v>7.791815028427207E-2</v>
      </c>
    </row>
    <row r="290" spans="12:21" x14ac:dyDescent="0.25">
      <c r="L290" s="138">
        <v>43738</v>
      </c>
      <c r="M290" s="120">
        <v>227.85908386345</v>
      </c>
      <c r="N290" s="121">
        <f t="shared" si="27"/>
        <v>1.8345100695329464E-3</v>
      </c>
      <c r="O290" s="121">
        <f t="shared" ref="O290:O351" si="28">M290/M287-1</f>
        <v>1.8277316868967386E-2</v>
      </c>
      <c r="P290" s="121">
        <f t="shared" si="23"/>
        <v>6.0964876245556798E-2</v>
      </c>
      <c r="Q290" s="136">
        <v>43723</v>
      </c>
      <c r="R290" s="137">
        <v>223.36768991670601</v>
      </c>
      <c r="S290" s="127">
        <f t="shared" si="24"/>
        <v>-4.1242321574513907E-3</v>
      </c>
      <c r="T290" s="128">
        <f t="shared" si="25"/>
        <v>6.6066258819930113E-4</v>
      </c>
      <c r="U290" s="128">
        <f t="shared" si="26"/>
        <v>6.2755183030398953E-2</v>
      </c>
    </row>
    <row r="291" spans="12:21" x14ac:dyDescent="0.25">
      <c r="L291" s="138">
        <v>43769</v>
      </c>
      <c r="M291" s="120">
        <v>226.92944064558301</v>
      </c>
      <c r="N291" s="121">
        <f t="shared" si="27"/>
        <v>-4.0799041324334206E-3</v>
      </c>
      <c r="O291" s="121">
        <f t="shared" si="28"/>
        <v>4.7804828884525641E-3</v>
      </c>
      <c r="P291" s="121">
        <f t="shared" si="23"/>
        <v>5.5561461857458028E-2</v>
      </c>
      <c r="Q291" s="136">
        <v>43753</v>
      </c>
      <c r="R291" s="137">
        <v>222.44862896147501</v>
      </c>
      <c r="S291" s="127">
        <f t="shared" si="24"/>
        <v>-4.1145653410021854E-3</v>
      </c>
      <c r="T291" s="128">
        <f t="shared" si="25"/>
        <v>-7.8066449330702614E-3</v>
      </c>
      <c r="U291" s="128">
        <f t="shared" si="26"/>
        <v>5.9926263945301761E-2</v>
      </c>
    </row>
    <row r="292" spans="12:21" x14ac:dyDescent="0.25">
      <c r="L292" s="138">
        <v>43799</v>
      </c>
      <c r="M292" s="120">
        <v>225.89273056171299</v>
      </c>
      <c r="N292" s="121">
        <f t="shared" si="27"/>
        <v>-4.5684247972441749E-3</v>
      </c>
      <c r="O292" s="121">
        <f t="shared" si="28"/>
        <v>-6.8110113784942694E-3</v>
      </c>
      <c r="P292" s="121">
        <f t="shared" si="23"/>
        <v>4.5286488454437057E-2</v>
      </c>
      <c r="Q292" s="136">
        <v>43784</v>
      </c>
      <c r="R292" s="137">
        <v>222.341683529329</v>
      </c>
      <c r="S292" s="127">
        <f t="shared" si="24"/>
        <v>-4.8076462707502543E-4</v>
      </c>
      <c r="T292" s="128">
        <f t="shared" si="25"/>
        <v>-8.6986399387265489E-3</v>
      </c>
      <c r="U292" s="128">
        <f t="shared" si="26"/>
        <v>6.4980549173874635E-2</v>
      </c>
    </row>
    <row r="293" spans="12:21" x14ac:dyDescent="0.25">
      <c r="L293" s="138">
        <v>43830</v>
      </c>
      <c r="M293" s="120">
        <v>227.02852908634</v>
      </c>
      <c r="N293" s="121">
        <f t="shared" si="27"/>
        <v>5.0280437170451275E-3</v>
      </c>
      <c r="O293" s="121">
        <f t="shared" si="28"/>
        <v>-3.6450369369857016E-3</v>
      </c>
      <c r="P293" s="121">
        <f t="shared" si="23"/>
        <v>4.1134948722061582E-2</v>
      </c>
      <c r="Q293" s="136">
        <v>43814</v>
      </c>
      <c r="R293" s="137">
        <v>223.26697242218299</v>
      </c>
      <c r="S293" s="127">
        <f t="shared" si="24"/>
        <v>4.1615628620168543E-3</v>
      </c>
      <c r="T293" s="128">
        <f t="shared" si="25"/>
        <v>-4.5090449097884289E-4</v>
      </c>
      <c r="U293" s="128">
        <f t="shared" si="26"/>
        <v>7.1529410155528383E-2</v>
      </c>
    </row>
    <row r="294" spans="12:21" x14ac:dyDescent="0.25">
      <c r="L294" s="138">
        <v>43861</v>
      </c>
      <c r="M294" s="120">
        <v>230.00805890245201</v>
      </c>
      <c r="N294" s="121">
        <f t="shared" si="27"/>
        <v>1.3124032596709023E-2</v>
      </c>
      <c r="O294" s="121">
        <f t="shared" si="28"/>
        <v>1.3566411868423778E-2</v>
      </c>
      <c r="P294" s="121">
        <f t="shared" si="23"/>
        <v>4.6724360844804469E-2</v>
      </c>
      <c r="Q294" s="136">
        <v>43845</v>
      </c>
      <c r="R294" s="137">
        <v>224.65910954421099</v>
      </c>
      <c r="S294" s="127">
        <f t="shared" si="24"/>
        <v>6.2353025479986446E-3</v>
      </c>
      <c r="T294" s="128">
        <f t="shared" si="25"/>
        <v>9.9370384661656708E-3</v>
      </c>
      <c r="U294" s="128">
        <f t="shared" si="26"/>
        <v>7.1208456237281004E-2</v>
      </c>
    </row>
    <row r="295" spans="12:21" x14ac:dyDescent="0.25">
      <c r="L295" s="138">
        <v>43890</v>
      </c>
      <c r="M295" s="120">
        <v>233.980789166481</v>
      </c>
      <c r="N295" s="121">
        <f t="shared" si="27"/>
        <v>1.7272135085118379E-2</v>
      </c>
      <c r="O295" s="121">
        <f t="shared" si="28"/>
        <v>3.5804864479950016E-2</v>
      </c>
      <c r="P295" s="121">
        <f t="shared" si="23"/>
        <v>6.3593376148104452E-2</v>
      </c>
      <c r="Q295" s="136">
        <v>43876</v>
      </c>
      <c r="R295" s="137">
        <v>225.84364918362201</v>
      </c>
      <c r="S295" s="127">
        <f t="shared" si="24"/>
        <v>5.2726089844039592E-3</v>
      </c>
      <c r="T295" s="128">
        <f t="shared" si="25"/>
        <v>1.5750378420747557E-2</v>
      </c>
      <c r="U295" s="128">
        <f t="shared" si="26"/>
        <v>6.4231184424889509E-2</v>
      </c>
    </row>
    <row r="296" spans="12:21" x14ac:dyDescent="0.25">
      <c r="L296" s="138">
        <v>43921</v>
      </c>
      <c r="M296" s="120">
        <v>235.864962881347</v>
      </c>
      <c r="N296" s="121">
        <f t="shared" si="27"/>
        <v>8.0526855284916987E-3</v>
      </c>
      <c r="O296" s="121">
        <f t="shared" si="28"/>
        <v>3.8922129437073849E-2</v>
      </c>
      <c r="P296" s="121">
        <f t="shared" si="23"/>
        <v>6.9660596990757995E-2</v>
      </c>
      <c r="Q296" s="136">
        <v>43905</v>
      </c>
      <c r="R296" s="137">
        <v>226.45676468335901</v>
      </c>
      <c r="S296" s="127">
        <f t="shared" si="24"/>
        <v>2.7147785733772078E-3</v>
      </c>
      <c r="T296" s="128">
        <f t="shared" si="25"/>
        <v>1.4286897101575491E-2</v>
      </c>
      <c r="U296" s="128">
        <f t="shared" si="26"/>
        <v>5.7350716719131833E-2</v>
      </c>
    </row>
    <row r="297" spans="12:21" x14ac:dyDescent="0.25">
      <c r="L297" s="138">
        <v>43951</v>
      </c>
      <c r="M297" s="120">
        <v>234.916640806473</v>
      </c>
      <c r="N297" s="121">
        <f t="shared" si="27"/>
        <v>-4.0206144367065377E-3</v>
      </c>
      <c r="O297" s="121">
        <f t="shared" si="28"/>
        <v>2.1340912694292724E-2</v>
      </c>
      <c r="P297" s="121">
        <f t="shared" si="23"/>
        <v>6.456542108033636E-2</v>
      </c>
      <c r="Q297" s="136">
        <v>43936</v>
      </c>
      <c r="R297" s="137">
        <v>227.094241732169</v>
      </c>
      <c r="S297" s="127">
        <f t="shared" si="24"/>
        <v>2.8150055473119551E-3</v>
      </c>
      <c r="T297" s="128">
        <f t="shared" si="25"/>
        <v>1.0839231905166891E-2</v>
      </c>
      <c r="U297" s="128">
        <f t="shared" si="26"/>
        <v>4.5584825295667653E-2</v>
      </c>
    </row>
    <row r="298" spans="12:21" x14ac:dyDescent="0.25">
      <c r="L298" s="138">
        <v>43982</v>
      </c>
      <c r="M298" s="120">
        <v>232.21365322351801</v>
      </c>
      <c r="N298" s="121">
        <f t="shared" si="27"/>
        <v>-1.1506156284525337E-2</v>
      </c>
      <c r="O298" s="121">
        <f t="shared" si="28"/>
        <v>-7.5524830446898061E-3</v>
      </c>
      <c r="P298" s="121">
        <f t="shared" si="23"/>
        <v>4.5365106082957407E-2</v>
      </c>
      <c r="Q298" s="136">
        <v>43966</v>
      </c>
      <c r="R298" s="137">
        <v>226.084436426503</v>
      </c>
      <c r="S298" s="127">
        <f t="shared" si="24"/>
        <v>-4.4466354495106275E-3</v>
      </c>
      <c r="T298" s="128">
        <f t="shared" si="25"/>
        <v>1.0661678721159973E-3</v>
      </c>
      <c r="U298" s="128">
        <f t="shared" si="26"/>
        <v>2.8431230100851357E-2</v>
      </c>
    </row>
    <row r="299" spans="12:21" x14ac:dyDescent="0.25">
      <c r="L299" s="138">
        <v>44012</v>
      </c>
      <c r="M299" s="139">
        <v>231.045683567998</v>
      </c>
      <c r="N299" s="121">
        <f t="shared" si="27"/>
        <v>-5.029719998400739E-3</v>
      </c>
      <c r="O299" s="121">
        <f t="shared" si="28"/>
        <v>-2.0432366276348368E-2</v>
      </c>
      <c r="P299" s="121">
        <f t="shared" ref="P299:P351" si="29">M299/M287-1</f>
        <v>3.2517882318739533E-2</v>
      </c>
      <c r="Q299" s="136">
        <v>43997</v>
      </c>
      <c r="R299" s="137">
        <v>224.83707206508399</v>
      </c>
      <c r="S299" s="127">
        <f t="shared" si="24"/>
        <v>-5.5172500201026153E-3</v>
      </c>
      <c r="T299" s="128">
        <f t="shared" si="25"/>
        <v>-7.1523260545550693E-3</v>
      </c>
      <c r="U299" s="128">
        <f t="shared" si="26"/>
        <v>7.2433197072279132E-3</v>
      </c>
    </row>
    <row r="300" spans="12:21" x14ac:dyDescent="0.25">
      <c r="L300" s="138">
        <v>44043</v>
      </c>
      <c r="M300" s="120">
        <v>230.64727696317701</v>
      </c>
      <c r="N300" s="121">
        <f t="shared" si="27"/>
        <v>-1.7243628994425553E-3</v>
      </c>
      <c r="O300" s="121">
        <f t="shared" si="28"/>
        <v>-1.8173952380040825E-2</v>
      </c>
      <c r="P300" s="121">
        <f t="shared" si="29"/>
        <v>2.1242028644106847E-2</v>
      </c>
      <c r="Q300" s="136">
        <v>44027</v>
      </c>
      <c r="R300" s="137">
        <v>224.39294897749301</v>
      </c>
      <c r="S300" s="127">
        <f t="shared" si="24"/>
        <v>-1.9753107595281705E-3</v>
      </c>
      <c r="T300" s="128">
        <f t="shared" si="25"/>
        <v>-1.1895029720136452E-2</v>
      </c>
      <c r="U300" s="128">
        <f t="shared" si="26"/>
        <v>8.6565576405295275E-4</v>
      </c>
    </row>
    <row r="301" spans="12:21" x14ac:dyDescent="0.25">
      <c r="L301" s="138">
        <v>44074</v>
      </c>
      <c r="M301" s="120">
        <v>232.70258437831399</v>
      </c>
      <c r="N301" s="121">
        <f t="shared" si="27"/>
        <v>8.9110413190141013E-3</v>
      </c>
      <c r="O301" s="121">
        <f t="shared" si="28"/>
        <v>2.1055228579749397E-3</v>
      </c>
      <c r="P301" s="121">
        <f t="shared" si="29"/>
        <v>2.3130066441725772E-2</v>
      </c>
      <c r="Q301" s="136">
        <v>44058</v>
      </c>
      <c r="R301" s="137">
        <v>226.47168569185001</v>
      </c>
      <c r="S301" s="127">
        <f t="shared" si="24"/>
        <v>9.26382367997447E-3</v>
      </c>
      <c r="T301" s="128">
        <f t="shared" si="25"/>
        <v>1.7128523814724517E-3</v>
      </c>
      <c r="U301" s="128">
        <f t="shared" si="26"/>
        <v>9.7148068598043036E-3</v>
      </c>
    </row>
    <row r="302" spans="12:21" x14ac:dyDescent="0.25">
      <c r="L302" s="138">
        <v>44104</v>
      </c>
      <c r="M302" s="120">
        <v>236.32931040209201</v>
      </c>
      <c r="N302" s="121">
        <f t="shared" si="27"/>
        <v>1.5585241708712116E-2</v>
      </c>
      <c r="O302" s="121">
        <f t="shared" si="28"/>
        <v>2.2868320898706607E-2</v>
      </c>
      <c r="P302" s="121">
        <f t="shared" si="29"/>
        <v>3.7173091346746512E-2</v>
      </c>
      <c r="Q302" s="136">
        <v>44089</v>
      </c>
      <c r="R302" s="137">
        <v>229.96082226106</v>
      </c>
      <c r="S302" s="127">
        <f t="shared" si="24"/>
        <v>1.5406502400293398E-2</v>
      </c>
      <c r="T302" s="128">
        <f t="shared" si="25"/>
        <v>2.2788724959435624E-2</v>
      </c>
      <c r="U302" s="128">
        <f t="shared" si="26"/>
        <v>2.9516947356229339E-2</v>
      </c>
    </row>
    <row r="303" spans="12:21" x14ac:dyDescent="0.25">
      <c r="L303" s="138">
        <v>44135</v>
      </c>
      <c r="M303" s="120">
        <v>242.133068404054</v>
      </c>
      <c r="N303" s="121">
        <f t="shared" si="27"/>
        <v>2.4557927207960129E-2</v>
      </c>
      <c r="O303" s="121">
        <f t="shared" si="28"/>
        <v>4.9798079526907735E-2</v>
      </c>
      <c r="P303" s="121">
        <f t="shared" si="29"/>
        <v>6.6997158743346663E-2</v>
      </c>
      <c r="Q303" s="136">
        <v>44119</v>
      </c>
      <c r="R303" s="137">
        <v>234.161327065146</v>
      </c>
      <c r="S303" s="127">
        <f t="shared" si="24"/>
        <v>1.8266175789358741E-2</v>
      </c>
      <c r="T303" s="128">
        <f t="shared" si="25"/>
        <v>4.3532464509982383E-2</v>
      </c>
      <c r="U303" s="128">
        <f t="shared" si="26"/>
        <v>5.2653496487494511E-2</v>
      </c>
    </row>
    <row r="304" spans="12:21" x14ac:dyDescent="0.25">
      <c r="L304" s="138">
        <v>44165</v>
      </c>
      <c r="M304" s="120">
        <v>246.307061595725</v>
      </c>
      <c r="N304" s="121">
        <f t="shared" si="27"/>
        <v>1.7238426866609258E-2</v>
      </c>
      <c r="O304" s="121">
        <f t="shared" si="28"/>
        <v>5.8462939952973025E-2</v>
      </c>
      <c r="P304" s="121">
        <f t="shared" si="29"/>
        <v>9.03717927675185E-2</v>
      </c>
      <c r="Q304" s="136">
        <v>44150</v>
      </c>
      <c r="R304" s="137">
        <v>238.254704026311</v>
      </c>
      <c r="S304" s="127">
        <f t="shared" si="24"/>
        <v>1.7481011969265881E-2</v>
      </c>
      <c r="T304" s="128">
        <f t="shared" si="25"/>
        <v>5.2028659999880267E-2</v>
      </c>
      <c r="U304" s="128">
        <f t="shared" si="26"/>
        <v>7.1570117867183036E-2</v>
      </c>
    </row>
    <row r="305" spans="12:21" x14ac:dyDescent="0.25">
      <c r="L305" s="138">
        <v>44196</v>
      </c>
      <c r="M305" s="120">
        <v>248.47688111628801</v>
      </c>
      <c r="N305" s="121">
        <f t="shared" si="27"/>
        <v>8.8094084940384398E-3</v>
      </c>
      <c r="O305" s="121">
        <f t="shared" si="28"/>
        <v>5.1401033132657314E-2</v>
      </c>
      <c r="P305" s="121">
        <f t="shared" si="29"/>
        <v>9.4474258879557294E-2</v>
      </c>
      <c r="Q305" s="136">
        <v>44180</v>
      </c>
      <c r="R305" s="137">
        <v>239.93225362544601</v>
      </c>
      <c r="S305" s="127">
        <f t="shared" si="24"/>
        <v>7.0409925629411063E-3</v>
      </c>
      <c r="T305" s="128">
        <f t="shared" si="25"/>
        <v>4.3361435510375967E-2</v>
      </c>
      <c r="U305" s="128">
        <f t="shared" si="26"/>
        <v>7.4642841359223056E-2</v>
      </c>
    </row>
    <row r="306" spans="12:21" x14ac:dyDescent="0.25">
      <c r="L306" s="138">
        <v>44227</v>
      </c>
      <c r="M306" s="120">
        <v>247.47632458384399</v>
      </c>
      <c r="N306" s="121">
        <f t="shared" si="27"/>
        <v>-4.0267590608389359E-3</v>
      </c>
      <c r="O306" s="121">
        <f t="shared" si="28"/>
        <v>2.2067436781801231E-2</v>
      </c>
      <c r="P306" s="121">
        <f t="shared" si="29"/>
        <v>7.5946320162635583E-2</v>
      </c>
      <c r="Q306" s="136">
        <v>44211</v>
      </c>
      <c r="R306" s="137">
        <v>239.96160915545201</v>
      </c>
      <c r="S306" s="127">
        <f t="shared" si="24"/>
        <v>1.2234924468224051E-4</v>
      </c>
      <c r="T306" s="128">
        <f t="shared" si="25"/>
        <v>2.4770452760084938E-2</v>
      </c>
      <c r="U306" s="128">
        <f t="shared" si="26"/>
        <v>6.8114307237693517E-2</v>
      </c>
    </row>
    <row r="307" spans="12:21" x14ac:dyDescent="0.25">
      <c r="L307" s="138">
        <v>44255</v>
      </c>
      <c r="M307" s="120">
        <v>246.55787710622101</v>
      </c>
      <c r="N307" s="121">
        <f t="shared" si="27"/>
        <v>-3.7112539115304877E-3</v>
      </c>
      <c r="O307" s="121">
        <f t="shared" si="28"/>
        <v>1.0183041804447956E-3</v>
      </c>
      <c r="P307" s="121">
        <f t="shared" si="29"/>
        <v>5.3752652021321401E-2</v>
      </c>
      <c r="Q307" s="136">
        <v>44242</v>
      </c>
      <c r="R307" s="137">
        <v>238.72255293660399</v>
      </c>
      <c r="S307" s="127">
        <f t="shared" si="24"/>
        <v>-5.1635602178569107E-3</v>
      </c>
      <c r="T307" s="128">
        <f t="shared" si="25"/>
        <v>1.963650254902527E-3</v>
      </c>
      <c r="U307" s="128">
        <f t="shared" si="26"/>
        <v>5.7025751220087573E-2</v>
      </c>
    </row>
    <row r="308" spans="12:21" x14ac:dyDescent="0.25">
      <c r="L308" s="138">
        <v>44286</v>
      </c>
      <c r="M308" s="120">
        <v>248.81346093542101</v>
      </c>
      <c r="N308" s="121">
        <f t="shared" si="27"/>
        <v>9.1482935190436709E-3</v>
      </c>
      <c r="O308" s="121">
        <f t="shared" si="28"/>
        <v>1.3545719731384853E-3</v>
      </c>
      <c r="P308" s="121">
        <f t="shared" si="29"/>
        <v>5.4897929289259517E-2</v>
      </c>
      <c r="Q308" s="136">
        <v>44270</v>
      </c>
      <c r="R308" s="137">
        <v>240.86722831727801</v>
      </c>
      <c r="S308" s="127">
        <f t="shared" si="24"/>
        <v>8.9839663420638871E-3</v>
      </c>
      <c r="T308" s="128">
        <f t="shared" si="25"/>
        <v>3.8968278658007005E-3</v>
      </c>
      <c r="U308" s="128">
        <f t="shared" si="26"/>
        <v>6.3634502833546547E-2</v>
      </c>
    </row>
    <row r="309" spans="12:21" x14ac:dyDescent="0.25">
      <c r="L309" s="138">
        <v>44316</v>
      </c>
      <c r="M309" s="120">
        <v>252.51764343592501</v>
      </c>
      <c r="N309" s="121">
        <f t="shared" si="27"/>
        <v>1.4887387871130642E-2</v>
      </c>
      <c r="O309" s="121">
        <f t="shared" si="28"/>
        <v>2.0370913704810034E-2</v>
      </c>
      <c r="P309" s="121">
        <f t="shared" si="29"/>
        <v>7.4924460732230136E-2</v>
      </c>
      <c r="Q309" s="136">
        <v>44301</v>
      </c>
      <c r="R309" s="137">
        <v>242.85700147687101</v>
      </c>
      <c r="S309" s="127">
        <f t="shared" si="24"/>
        <v>8.2608712421932129E-3</v>
      </c>
      <c r="T309" s="128">
        <f t="shared" si="25"/>
        <v>1.2066064782651598E-2</v>
      </c>
      <c r="U309" s="128">
        <f t="shared" si="26"/>
        <v>6.9410653588003912E-2</v>
      </c>
    </row>
    <row r="310" spans="12:21" x14ac:dyDescent="0.25">
      <c r="L310" s="138">
        <v>44347</v>
      </c>
      <c r="M310" s="120">
        <v>256.65431850423897</v>
      </c>
      <c r="N310" s="121">
        <f t="shared" si="27"/>
        <v>1.6381726884615144E-2</v>
      </c>
      <c r="O310" s="121">
        <f t="shared" si="28"/>
        <v>4.0949579532874703E-2</v>
      </c>
      <c r="P310" s="121">
        <f t="shared" si="29"/>
        <v>0.10525076773670805</v>
      </c>
      <c r="Q310" s="136">
        <v>44331</v>
      </c>
      <c r="R310" s="137">
        <v>246.11987997598899</v>
      </c>
      <c r="S310" s="127">
        <f t="shared" si="24"/>
        <v>1.3435389876658599E-2</v>
      </c>
      <c r="T310" s="128">
        <f t="shared" si="25"/>
        <v>3.0987131079104557E-2</v>
      </c>
      <c r="U310" s="128">
        <f t="shared" si="26"/>
        <v>8.8619295808976428E-2</v>
      </c>
    </row>
    <row r="311" spans="12:21" x14ac:dyDescent="0.25">
      <c r="L311" s="138">
        <v>44377</v>
      </c>
      <c r="M311" s="120">
        <v>261.11539506754701</v>
      </c>
      <c r="N311" s="121">
        <f t="shared" si="27"/>
        <v>1.738165400569458E-2</v>
      </c>
      <c r="O311" s="121">
        <f t="shared" si="28"/>
        <v>4.9442397874602806E-2</v>
      </c>
      <c r="P311" s="121">
        <f t="shared" si="29"/>
        <v>0.13014617297838127</v>
      </c>
      <c r="Q311" s="136">
        <v>44362</v>
      </c>
      <c r="R311" s="137">
        <v>249.74662242962901</v>
      </c>
      <c r="S311" s="127">
        <f t="shared" si="24"/>
        <v>1.4735674558242984E-2</v>
      </c>
      <c r="T311" s="128">
        <f t="shared" si="25"/>
        <v>3.6864268229361619E-2</v>
      </c>
      <c r="U311" s="128">
        <f t="shared" si="26"/>
        <v>0.11078933796706991</v>
      </c>
    </row>
    <row r="312" spans="12:21" x14ac:dyDescent="0.25">
      <c r="L312" s="138">
        <v>44408</v>
      </c>
      <c r="M312" s="120">
        <v>264.68115522968901</v>
      </c>
      <c r="N312" s="121">
        <f t="shared" si="27"/>
        <v>1.3655878701520408E-2</v>
      </c>
      <c r="O312" s="121">
        <f t="shared" si="28"/>
        <v>4.8168958130050177E-2</v>
      </c>
      <c r="P312" s="121">
        <f t="shared" si="29"/>
        <v>0.14755811867636104</v>
      </c>
      <c r="Q312" s="136">
        <v>44392</v>
      </c>
      <c r="R312" s="137">
        <v>256.95195762384498</v>
      </c>
      <c r="S312" s="127">
        <f t="shared" si="24"/>
        <v>2.8850581137473519E-2</v>
      </c>
      <c r="T312" s="128">
        <f t="shared" si="25"/>
        <v>5.8038088509942964E-2</v>
      </c>
      <c r="U312" s="128">
        <f t="shared" si="26"/>
        <v>0.14509818064567481</v>
      </c>
    </row>
    <row r="313" spans="12:21" x14ac:dyDescent="0.25">
      <c r="L313" s="138">
        <v>44439</v>
      </c>
      <c r="M313" s="120">
        <v>268.86430599840901</v>
      </c>
      <c r="N313" s="121">
        <f t="shared" si="27"/>
        <v>1.5804490369138113E-2</v>
      </c>
      <c r="O313" s="121">
        <f t="shared" si="28"/>
        <v>4.7573668603469788E-2</v>
      </c>
      <c r="P313" s="121">
        <f t="shared" si="29"/>
        <v>0.15539888272708424</v>
      </c>
      <c r="Q313" s="136">
        <v>44423</v>
      </c>
      <c r="R313" s="137">
        <v>265.03140290858602</v>
      </c>
      <c r="S313" s="127">
        <f t="shared" si="24"/>
        <v>3.1443408174257392E-2</v>
      </c>
      <c r="T313" s="128">
        <f t="shared" si="25"/>
        <v>7.6838664696415426E-2</v>
      </c>
      <c r="U313" s="128">
        <f t="shared" si="26"/>
        <v>0.17026286133270752</v>
      </c>
    </row>
    <row r="314" spans="12:21" x14ac:dyDescent="0.25">
      <c r="L314" s="138">
        <v>44469</v>
      </c>
      <c r="M314" s="120">
        <v>271.51921156292798</v>
      </c>
      <c r="N314" s="121">
        <f t="shared" si="27"/>
        <v>9.874518503526053E-3</v>
      </c>
      <c r="O314" s="121">
        <f t="shared" si="28"/>
        <v>3.9843749897203962E-2</v>
      </c>
      <c r="P314" s="121">
        <f t="shared" si="29"/>
        <v>0.14890197538749494</v>
      </c>
      <c r="Q314" s="136">
        <v>44454</v>
      </c>
      <c r="R314" s="137">
        <v>271.94566865177001</v>
      </c>
      <c r="S314" s="127">
        <f t="shared" si="24"/>
        <v>2.608847731741748E-2</v>
      </c>
      <c r="T314" s="128">
        <f t="shared" si="25"/>
        <v>8.8886272039158332E-2</v>
      </c>
      <c r="U314" s="128">
        <f t="shared" si="26"/>
        <v>0.18257390966817488</v>
      </c>
    </row>
    <row r="315" spans="12:21" x14ac:dyDescent="0.25">
      <c r="L315" s="138">
        <v>44500</v>
      </c>
      <c r="M315" s="120">
        <v>277.27165291889497</v>
      </c>
      <c r="N315" s="121">
        <f t="shared" si="27"/>
        <v>2.1186130155780081E-2</v>
      </c>
      <c r="O315" s="121">
        <f t="shared" si="28"/>
        <v>4.7568545929459916E-2</v>
      </c>
      <c r="P315" s="121">
        <f t="shared" si="29"/>
        <v>0.14512096487458814</v>
      </c>
      <c r="Q315" s="136">
        <v>44484</v>
      </c>
      <c r="R315" s="137">
        <v>276.72591149097002</v>
      </c>
      <c r="S315" s="127">
        <f t="shared" si="24"/>
        <v>1.7577933353007946E-2</v>
      </c>
      <c r="T315" s="128">
        <f t="shared" si="25"/>
        <v>7.6955840500239958E-2</v>
      </c>
      <c r="U315" s="128">
        <f t="shared" si="26"/>
        <v>0.18177461222698876</v>
      </c>
    </row>
    <row r="316" spans="12:21" x14ac:dyDescent="0.25">
      <c r="L316" s="138">
        <v>44530</v>
      </c>
      <c r="M316" s="120">
        <v>281.738211995234</v>
      </c>
      <c r="N316" s="121">
        <f t="shared" si="27"/>
        <v>1.6108964004501125E-2</v>
      </c>
      <c r="O316" s="121">
        <f t="shared" si="28"/>
        <v>4.788254041018436E-2</v>
      </c>
      <c r="P316" s="121">
        <f t="shared" si="29"/>
        <v>0.14384951113445443</v>
      </c>
      <c r="Q316" s="136">
        <v>44515</v>
      </c>
      <c r="R316" s="137">
        <v>283.01610552574698</v>
      </c>
      <c r="S316" s="127">
        <f t="shared" si="24"/>
        <v>2.2730773569002105E-2</v>
      </c>
      <c r="T316" s="128">
        <f t="shared" si="25"/>
        <v>6.7858760961108544E-2</v>
      </c>
      <c r="U316" s="128">
        <f t="shared" si="26"/>
        <v>0.18787205768870296</v>
      </c>
    </row>
    <row r="317" spans="12:21" x14ac:dyDescent="0.25">
      <c r="L317" s="138">
        <v>44561</v>
      </c>
      <c r="M317" s="120">
        <v>285.879807122849</v>
      </c>
      <c r="N317" s="121">
        <f t="shared" si="27"/>
        <v>1.4700154083767236E-2</v>
      </c>
      <c r="O317" s="121">
        <f t="shared" si="28"/>
        <v>5.2889795448572752E-2</v>
      </c>
      <c r="P317" s="121">
        <f t="shared" si="29"/>
        <v>0.15052879703949729</v>
      </c>
      <c r="Q317" s="136">
        <v>44545</v>
      </c>
      <c r="R317" s="137">
        <v>288.06549706480598</v>
      </c>
      <c r="S317" s="127">
        <f t="shared" si="24"/>
        <v>1.7841357578145534E-2</v>
      </c>
      <c r="T317" s="128">
        <f t="shared" si="25"/>
        <v>5.9275915269963786E-2</v>
      </c>
      <c r="U317" s="128">
        <f t="shared" si="26"/>
        <v>0.20061180900880426</v>
      </c>
    </row>
    <row r="318" spans="12:21" x14ac:dyDescent="0.25">
      <c r="L318" s="138">
        <v>44592</v>
      </c>
      <c r="M318" s="120">
        <v>284.45735301220901</v>
      </c>
      <c r="N318" s="121">
        <f t="shared" si="27"/>
        <v>-4.9757068362255019E-3</v>
      </c>
      <c r="O318" s="121">
        <f t="shared" si="28"/>
        <v>2.5915740097008477E-2</v>
      </c>
      <c r="P318" s="121">
        <f t="shared" si="29"/>
        <v>0.14943259113999008</v>
      </c>
      <c r="Q318" s="136">
        <v>44576</v>
      </c>
      <c r="R318" s="137">
        <v>291.31838078683103</v>
      </c>
      <c r="S318" s="127">
        <f t="shared" si="24"/>
        <v>1.1292167077174176E-2</v>
      </c>
      <c r="T318" s="128">
        <f t="shared" si="25"/>
        <v>5.2732572881369677E-2</v>
      </c>
      <c r="U318" s="128">
        <f t="shared" si="26"/>
        <v>0.21402078362505494</v>
      </c>
    </row>
    <row r="319" spans="12:21" x14ac:dyDescent="0.25">
      <c r="L319" s="138">
        <v>44620</v>
      </c>
      <c r="M319" s="120">
        <v>283.98844991912802</v>
      </c>
      <c r="N319" s="121">
        <f t="shared" si="27"/>
        <v>-1.6484126288726086E-3</v>
      </c>
      <c r="O319" s="121">
        <f t="shared" si="28"/>
        <v>7.9869816307773789E-3</v>
      </c>
      <c r="P319" s="121">
        <f t="shared" si="29"/>
        <v>0.15181252066337891</v>
      </c>
      <c r="Q319" s="136">
        <v>44607</v>
      </c>
      <c r="R319" s="137">
        <v>287.81245641266997</v>
      </c>
      <c r="S319" s="127">
        <f t="shared" si="24"/>
        <v>-1.2034683031986515E-2</v>
      </c>
      <c r="T319" s="128">
        <f t="shared" si="25"/>
        <v>1.6947271880563219E-2</v>
      </c>
      <c r="U319" s="128">
        <f t="shared" si="26"/>
        <v>0.20563580136101534</v>
      </c>
    </row>
    <row r="320" spans="12:21" x14ac:dyDescent="0.25">
      <c r="L320" s="138">
        <v>44651</v>
      </c>
      <c r="M320" s="120">
        <v>287.81450365070998</v>
      </c>
      <c r="N320" s="121">
        <f t="shared" si="27"/>
        <v>1.3472568101524862E-2</v>
      </c>
      <c r="O320" s="121">
        <f t="shared" si="28"/>
        <v>6.7675172560530683E-3</v>
      </c>
      <c r="P320" s="121">
        <f t="shared" si="29"/>
        <v>0.15674812194108578</v>
      </c>
      <c r="Q320" s="136">
        <v>44635</v>
      </c>
      <c r="R320" s="137">
        <v>285.57965729714999</v>
      </c>
      <c r="S320" s="127">
        <f t="shared" si="24"/>
        <v>-7.7578265491002885E-3</v>
      </c>
      <c r="T320" s="128">
        <f t="shared" si="25"/>
        <v>-8.6294255750342108E-3</v>
      </c>
      <c r="U320" s="128">
        <f t="shared" si="26"/>
        <v>0.18563101876597066</v>
      </c>
    </row>
    <row r="321" spans="12:21" x14ac:dyDescent="0.25">
      <c r="L321" s="138">
        <v>44681</v>
      </c>
      <c r="M321" s="120">
        <v>296.40342100336102</v>
      </c>
      <c r="N321" s="121">
        <f t="shared" si="27"/>
        <v>2.9841850371357559E-2</v>
      </c>
      <c r="O321" s="121">
        <f t="shared" si="28"/>
        <v>4.1995989432691117E-2</v>
      </c>
      <c r="P321" s="121">
        <f t="shared" si="29"/>
        <v>0.17379291589409984</v>
      </c>
      <c r="Q321" s="136">
        <v>44666</v>
      </c>
      <c r="R321" s="137">
        <v>286.60196147298802</v>
      </c>
      <c r="S321" s="127">
        <f t="shared" si="24"/>
        <v>3.5797513923561119E-3</v>
      </c>
      <c r="T321" s="128">
        <f t="shared" si="25"/>
        <v>-1.6189913252656063E-2</v>
      </c>
      <c r="U321" s="128">
        <f t="shared" si="26"/>
        <v>0.18012641072768565</v>
      </c>
    </row>
    <row r="322" spans="12:21" x14ac:dyDescent="0.25">
      <c r="L322" s="138">
        <v>44712</v>
      </c>
      <c r="M322" s="120">
        <v>303.05049478941999</v>
      </c>
      <c r="N322" s="121">
        <f t="shared" si="27"/>
        <v>2.2425766084473109E-2</v>
      </c>
      <c r="O322" s="121">
        <f t="shared" si="28"/>
        <v>6.7122606133173113E-2</v>
      </c>
      <c r="P322" s="121">
        <f t="shared" si="29"/>
        <v>0.18077302012907581</v>
      </c>
      <c r="Q322" s="136">
        <v>44696</v>
      </c>
      <c r="R322" s="137">
        <v>292.54564608520099</v>
      </c>
      <c r="S322" s="127">
        <f t="shared" si="24"/>
        <v>2.0738464529919565E-2</v>
      </c>
      <c r="T322" s="128">
        <f t="shared" si="25"/>
        <v>1.6445395489570025E-2</v>
      </c>
      <c r="U322" s="128">
        <f t="shared" si="26"/>
        <v>0.18863070351627509</v>
      </c>
    </row>
    <row r="323" spans="12:21" x14ac:dyDescent="0.25">
      <c r="L323" s="138">
        <v>44742</v>
      </c>
      <c r="M323" s="120">
        <v>305.93928493540102</v>
      </c>
      <c r="N323" s="121">
        <f t="shared" si="27"/>
        <v>9.5323723130311677E-3</v>
      </c>
      <c r="O323" s="121">
        <f t="shared" si="28"/>
        <v>6.2973828819576028E-2</v>
      </c>
      <c r="P323" s="121">
        <f t="shared" si="29"/>
        <v>0.17166314478033229</v>
      </c>
      <c r="Q323" s="136">
        <v>44727</v>
      </c>
      <c r="R323" s="137">
        <v>297.59409041898101</v>
      </c>
      <c r="S323" s="127">
        <f t="shared" si="24"/>
        <v>1.7256945715437899E-2</v>
      </c>
      <c r="T323" s="128">
        <f t="shared" si="25"/>
        <v>4.2070339447637162E-2</v>
      </c>
      <c r="U323" s="128">
        <f t="shared" si="26"/>
        <v>0.19158404435613119</v>
      </c>
    </row>
    <row r="324" spans="12:21" x14ac:dyDescent="0.25">
      <c r="L324" s="138">
        <v>44773</v>
      </c>
      <c r="M324" s="120">
        <v>304.18433089866301</v>
      </c>
      <c r="N324" s="121">
        <f t="shared" si="27"/>
        <v>-5.7362820767151712E-3</v>
      </c>
      <c r="O324" s="121">
        <f t="shared" si="28"/>
        <v>2.6251079926684628E-2</v>
      </c>
      <c r="P324" s="121">
        <f t="shared" si="29"/>
        <v>0.14924816099844107</v>
      </c>
      <c r="Q324" s="136">
        <v>44757</v>
      </c>
      <c r="R324" s="137">
        <v>300.73133704756202</v>
      </c>
      <c r="S324" s="127">
        <f t="shared" si="24"/>
        <v>1.0542032686751579E-2</v>
      </c>
      <c r="T324" s="128">
        <f t="shared" si="25"/>
        <v>4.929964715508639E-2</v>
      </c>
      <c r="U324" s="128">
        <f t="shared" si="26"/>
        <v>0.17037962982872545</v>
      </c>
    </row>
    <row r="325" spans="12:21" x14ac:dyDescent="0.25">
      <c r="L325" s="138">
        <v>44804</v>
      </c>
      <c r="M325" s="120">
        <v>304.47689177095901</v>
      </c>
      <c r="N325" s="121">
        <f t="shared" si="27"/>
        <v>9.6178810865010789E-4</v>
      </c>
      <c r="O325" s="121">
        <f t="shared" si="28"/>
        <v>4.706796412030867E-3</v>
      </c>
      <c r="P325" s="121">
        <f t="shared" si="29"/>
        <v>0.13245561042513665</v>
      </c>
      <c r="Q325" s="136">
        <v>44788</v>
      </c>
      <c r="R325" s="137">
        <v>299.42025264312298</v>
      </c>
      <c r="S325" s="127">
        <f t="shared" si="24"/>
        <v>-4.3596534279088939E-3</v>
      </c>
      <c r="T325" s="128">
        <f t="shared" si="25"/>
        <v>2.3499261226126222E-2</v>
      </c>
      <c r="U325" s="128">
        <f t="shared" si="26"/>
        <v>0.1297538682478252</v>
      </c>
    </row>
    <row r="326" spans="12:21" x14ac:dyDescent="0.25">
      <c r="L326" s="138">
        <v>44834</v>
      </c>
      <c r="M326" s="120">
        <v>304.22072335203001</v>
      </c>
      <c r="N326" s="121">
        <f t="shared" si="27"/>
        <v>-8.4133944431397101E-4</v>
      </c>
      <c r="O326" s="121">
        <f t="shared" si="28"/>
        <v>-5.6173288884227013E-3</v>
      </c>
      <c r="P326" s="121">
        <f t="shared" si="29"/>
        <v>0.12043903486926211</v>
      </c>
      <c r="Q326" s="136">
        <v>44819</v>
      </c>
      <c r="R326" s="137">
        <v>295.53944786005297</v>
      </c>
      <c r="S326" s="127">
        <f t="shared" si="24"/>
        <v>-1.2961063083783864E-2</v>
      </c>
      <c r="T326" s="128">
        <f t="shared" si="25"/>
        <v>-6.9041779560720107E-3</v>
      </c>
      <c r="U326" s="128">
        <f t="shared" si="26"/>
        <v>8.6759165259936877E-2</v>
      </c>
    </row>
    <row r="327" spans="12:21" x14ac:dyDescent="0.25">
      <c r="L327" s="138">
        <v>44865</v>
      </c>
      <c r="M327" s="120">
        <v>305.45596141495702</v>
      </c>
      <c r="N327" s="121">
        <f t="shared" si="27"/>
        <v>4.0603350400216787E-3</v>
      </c>
      <c r="O327" s="121">
        <f t="shared" si="28"/>
        <v>4.1804602904336186E-3</v>
      </c>
      <c r="P327" s="121">
        <f t="shared" si="29"/>
        <v>0.10164871958370103</v>
      </c>
      <c r="Q327" s="136">
        <v>44849</v>
      </c>
      <c r="R327" s="137">
        <v>287.58785352252198</v>
      </c>
      <c r="S327" s="127">
        <f t="shared" si="24"/>
        <v>-2.6905356950170378E-2</v>
      </c>
      <c r="T327" s="128">
        <f t="shared" si="25"/>
        <v>-4.3705067965568722E-2</v>
      </c>
      <c r="U327" s="128">
        <f t="shared" si="26"/>
        <v>3.9251626177790655E-2</v>
      </c>
    </row>
    <row r="328" spans="12:21" x14ac:dyDescent="0.25">
      <c r="L328" s="138">
        <v>44895</v>
      </c>
      <c r="M328" s="120">
        <v>302.76745853029098</v>
      </c>
      <c r="N328" s="121">
        <f t="shared" si="27"/>
        <v>-8.8016055480212296E-3</v>
      </c>
      <c r="O328" s="121">
        <f t="shared" si="28"/>
        <v>-5.6143283344929351E-3</v>
      </c>
      <c r="P328" s="121">
        <f t="shared" si="29"/>
        <v>7.4641087505065595E-2</v>
      </c>
      <c r="Q328" s="136">
        <v>44880</v>
      </c>
      <c r="R328" s="137">
        <v>281.89509283056702</v>
      </c>
      <c r="S328" s="127">
        <f t="shared" ref="S328:S351" si="30">R328/R327-1</f>
        <v>-1.9794857892039386E-2</v>
      </c>
      <c r="T328" s="128">
        <f t="shared" si="25"/>
        <v>-5.8530308681036591E-2</v>
      </c>
      <c r="U328" s="128">
        <f t="shared" si="26"/>
        <v>-3.9609501837272187E-3</v>
      </c>
    </row>
    <row r="329" spans="12:21" x14ac:dyDescent="0.25">
      <c r="L329" s="138">
        <v>44926</v>
      </c>
      <c r="M329" s="120">
        <v>301.28342980364602</v>
      </c>
      <c r="N329" s="121">
        <f t="shared" si="27"/>
        <v>-4.9015463347640287E-3</v>
      </c>
      <c r="O329" s="121">
        <f t="shared" si="28"/>
        <v>-9.6551395842455756E-3</v>
      </c>
      <c r="P329" s="121">
        <f t="shared" si="29"/>
        <v>5.3881464507137267E-2</v>
      </c>
      <c r="Q329" s="136">
        <v>44910</v>
      </c>
      <c r="R329" s="137">
        <v>277.787970938017</v>
      </c>
      <c r="S329" s="127">
        <f t="shared" si="30"/>
        <v>-1.4569682115816773E-2</v>
      </c>
      <c r="T329" s="128">
        <f t="shared" si="25"/>
        <v>-6.0064661589412705E-2</v>
      </c>
      <c r="U329" s="128">
        <f t="shared" si="26"/>
        <v>-3.5677740762118604E-2</v>
      </c>
    </row>
    <row r="330" spans="12:21" x14ac:dyDescent="0.25">
      <c r="L330" s="138">
        <v>44957</v>
      </c>
      <c r="M330" s="120">
        <v>299.55538956542898</v>
      </c>
      <c r="N330" s="121">
        <f t="shared" si="27"/>
        <v>-5.7355966750087806E-3</v>
      </c>
      <c r="O330" s="121">
        <f t="shared" si="28"/>
        <v>-1.9317258770118473E-2</v>
      </c>
      <c r="P330" s="121">
        <f t="shared" si="29"/>
        <v>5.3076626050766684E-2</v>
      </c>
      <c r="Q330" s="136">
        <v>44941</v>
      </c>
      <c r="R330" s="137">
        <v>275.90946226921</v>
      </c>
      <c r="S330" s="127">
        <f t="shared" si="30"/>
        <v>-6.7623830595103795E-3</v>
      </c>
      <c r="T330" s="128">
        <f t="shared" ref="T330:T351" si="31">R330/R327-1</f>
        <v>-4.0608082400800716E-2</v>
      </c>
      <c r="U330" s="128">
        <f t="shared" si="26"/>
        <v>-5.2893739406358775E-2</v>
      </c>
    </row>
    <row r="331" spans="12:21" x14ac:dyDescent="0.25">
      <c r="L331" s="138">
        <v>44985</v>
      </c>
      <c r="M331" s="120">
        <v>300.60361118847902</v>
      </c>
      <c r="N331" s="121">
        <f t="shared" si="27"/>
        <v>3.4992580990471644E-3</v>
      </c>
      <c r="O331" s="121">
        <f t="shared" si="28"/>
        <v>-7.1468953510255284E-3</v>
      </c>
      <c r="P331" s="121">
        <f t="shared" si="29"/>
        <v>5.8506468393635602E-2</v>
      </c>
      <c r="Q331" s="136">
        <v>44972</v>
      </c>
      <c r="R331" s="137">
        <v>273.45855359909501</v>
      </c>
      <c r="S331" s="127">
        <f t="shared" si="30"/>
        <v>-8.8830178202572441E-3</v>
      </c>
      <c r="T331" s="128">
        <f t="shared" si="31"/>
        <v>-2.9927939315150809E-2</v>
      </c>
      <c r="U331" s="128">
        <f t="shared" si="26"/>
        <v>-4.987241689426436E-2</v>
      </c>
    </row>
    <row r="332" spans="12:21" x14ac:dyDescent="0.25">
      <c r="L332" s="138">
        <v>45016</v>
      </c>
      <c r="M332" s="120">
        <v>303.40565233060499</v>
      </c>
      <c r="N332" s="121">
        <f t="shared" si="27"/>
        <v>9.3213821718498568E-3</v>
      </c>
      <c r="O332" s="121">
        <f t="shared" si="28"/>
        <v>7.0439404129927219E-3</v>
      </c>
      <c r="P332" s="121">
        <f t="shared" si="29"/>
        <v>5.4170823506574761E-2</v>
      </c>
      <c r="Q332" s="136">
        <v>45000</v>
      </c>
      <c r="R332" s="137">
        <v>268.102449769994</v>
      </c>
      <c r="S332" s="127">
        <f t="shared" si="30"/>
        <v>-1.9586528775959788E-2</v>
      </c>
      <c r="T332" s="128">
        <f t="shared" si="31"/>
        <v>-3.4866596761974789E-2</v>
      </c>
      <c r="U332" s="128">
        <f t="shared" si="26"/>
        <v>-6.1199063310628965E-2</v>
      </c>
    </row>
    <row r="333" spans="12:21" x14ac:dyDescent="0.25">
      <c r="L333" s="138">
        <v>45046</v>
      </c>
      <c r="M333" s="120">
        <v>302.72681644760399</v>
      </c>
      <c r="N333" s="121">
        <f t="shared" si="27"/>
        <v>-2.237387068390273E-3</v>
      </c>
      <c r="O333" s="121">
        <f t="shared" si="28"/>
        <v>1.0587113410898352E-2</v>
      </c>
      <c r="P333" s="121">
        <f t="shared" si="29"/>
        <v>2.1333746496034145E-2</v>
      </c>
      <c r="Q333" s="136">
        <v>45031</v>
      </c>
      <c r="R333" s="137">
        <v>265.852532912649</v>
      </c>
      <c r="S333" s="127">
        <f t="shared" si="30"/>
        <v>-8.3920040987137678E-3</v>
      </c>
      <c r="T333" s="128">
        <f t="shared" si="31"/>
        <v>-3.6450106762733192E-2</v>
      </c>
      <c r="U333" s="128">
        <f t="shared" si="26"/>
        <v>-7.2398068923525627E-2</v>
      </c>
    </row>
    <row r="334" spans="12:21" x14ac:dyDescent="0.25">
      <c r="L334" s="138">
        <v>45077</v>
      </c>
      <c r="M334" s="120">
        <v>305.79204556557698</v>
      </c>
      <c r="N334" s="121">
        <f t="shared" si="27"/>
        <v>1.0125396732084679E-2</v>
      </c>
      <c r="O334" s="121">
        <f t="shared" si="28"/>
        <v>1.7260053385868446E-2</v>
      </c>
      <c r="P334" s="121">
        <f t="shared" si="29"/>
        <v>9.0465147666629608E-3</v>
      </c>
      <c r="Q334" s="136">
        <v>45061</v>
      </c>
      <c r="R334" s="137">
        <v>264.73935152137801</v>
      </c>
      <c r="S334" s="127">
        <f t="shared" si="30"/>
        <v>-4.1872137875652582E-3</v>
      </c>
      <c r="T334" s="128">
        <f t="shared" si="31"/>
        <v>-3.188491258715509E-2</v>
      </c>
      <c r="U334" s="128">
        <f t="shared" si="26"/>
        <v>-9.5049421982252524E-2</v>
      </c>
    </row>
    <row r="335" spans="12:21" x14ac:dyDescent="0.25">
      <c r="L335" s="138">
        <v>45107</v>
      </c>
      <c r="M335" s="120">
        <v>308.10610123908901</v>
      </c>
      <c r="N335" s="121">
        <f t="shared" si="27"/>
        <v>7.5674161806009721E-3</v>
      </c>
      <c r="O335" s="121">
        <f t="shared" si="28"/>
        <v>1.5492291829033444E-2</v>
      </c>
      <c r="P335" s="121">
        <f t="shared" si="29"/>
        <v>7.0825043084790096E-3</v>
      </c>
      <c r="Q335" s="136">
        <v>45092</v>
      </c>
      <c r="R335" s="137">
        <v>269.85718968921401</v>
      </c>
      <c r="S335" s="127">
        <f t="shared" si="30"/>
        <v>1.9331611029585583E-2</v>
      </c>
      <c r="T335" s="128">
        <f t="shared" si="31"/>
        <v>6.5450350070481722E-3</v>
      </c>
      <c r="U335" s="128">
        <f t="shared" si="26"/>
        <v>-9.3203802167967753E-2</v>
      </c>
    </row>
    <row r="336" spans="12:21" x14ac:dyDescent="0.25">
      <c r="L336" s="138">
        <v>45138</v>
      </c>
      <c r="M336" s="120">
        <v>312.961634679273</v>
      </c>
      <c r="N336" s="121">
        <f t="shared" si="27"/>
        <v>1.575929012978583E-2</v>
      </c>
      <c r="O336" s="121">
        <f t="shared" si="28"/>
        <v>3.3808759830962876E-2</v>
      </c>
      <c r="P336" s="121">
        <f t="shared" si="29"/>
        <v>2.8855213398661483E-2</v>
      </c>
      <c r="Q336" s="136">
        <v>45122</v>
      </c>
      <c r="R336" s="137">
        <v>270.91821102545703</v>
      </c>
      <c r="S336" s="127">
        <f t="shared" si="30"/>
        <v>3.9317882820353312E-3</v>
      </c>
      <c r="T336" s="128">
        <f t="shared" si="31"/>
        <v>1.9054466238515921E-2</v>
      </c>
      <c r="U336" s="128">
        <f t="shared" si="26"/>
        <v>-9.9135415400324334E-2</v>
      </c>
    </row>
    <row r="337" spans="12:21" x14ac:dyDescent="0.25">
      <c r="L337" s="138">
        <v>45169</v>
      </c>
      <c r="M337" s="120">
        <v>313.64567196398298</v>
      </c>
      <c r="N337" s="121">
        <f t="shared" si="27"/>
        <v>2.1856905413053518E-3</v>
      </c>
      <c r="O337" s="121">
        <f t="shared" si="28"/>
        <v>2.568289957928882E-2</v>
      </c>
      <c r="P337" s="121">
        <f t="shared" si="29"/>
        <v>3.0113221859612072E-2</v>
      </c>
      <c r="Q337" s="136">
        <v>45153</v>
      </c>
      <c r="R337" s="137">
        <v>272.05238785300298</v>
      </c>
      <c r="S337" s="127">
        <f t="shared" si="30"/>
        <v>4.1864178242316807E-3</v>
      </c>
      <c r="T337" s="128">
        <f t="shared" si="31"/>
        <v>2.762353344751789E-2</v>
      </c>
      <c r="U337" s="128">
        <f t="shared" si="26"/>
        <v>-9.140285117165925E-2</v>
      </c>
    </row>
    <row r="338" spans="12:21" x14ac:dyDescent="0.25">
      <c r="L338" s="138">
        <v>45199</v>
      </c>
      <c r="M338" s="120">
        <v>316.28497241948901</v>
      </c>
      <c r="N338" s="121">
        <f t="shared" si="27"/>
        <v>8.4149111287883382E-3</v>
      </c>
      <c r="O338" s="121">
        <f t="shared" si="28"/>
        <v>2.6545631999845387E-2</v>
      </c>
      <c r="P338" s="121">
        <f t="shared" si="29"/>
        <v>3.9656236874760165E-2</v>
      </c>
      <c r="Q338" s="136">
        <v>45184</v>
      </c>
      <c r="R338" s="137">
        <v>266.761172823685</v>
      </c>
      <c r="S338" s="127">
        <f t="shared" si="30"/>
        <v>-1.9449250458985046E-2</v>
      </c>
      <c r="T338" s="128">
        <f t="shared" si="31"/>
        <v>-1.1472797404785129E-2</v>
      </c>
      <c r="U338" s="128">
        <f t="shared" si="26"/>
        <v>-9.7375410439270227E-2</v>
      </c>
    </row>
    <row r="339" spans="12:21" x14ac:dyDescent="0.25">
      <c r="L339" s="138">
        <v>45230</v>
      </c>
      <c r="M339" s="120">
        <v>312.05528112090502</v>
      </c>
      <c r="N339" s="121">
        <f t="shared" si="27"/>
        <v>-1.337303908632792E-2</v>
      </c>
      <c r="O339" s="121">
        <f t="shared" si="28"/>
        <v>-2.8960532472193101E-3</v>
      </c>
      <c r="P339" s="121">
        <f t="shared" si="29"/>
        <v>2.1604815553044387E-2</v>
      </c>
      <c r="Q339" s="136">
        <v>45214</v>
      </c>
      <c r="R339" s="137">
        <v>262.82081419079202</v>
      </c>
      <c r="S339" s="127">
        <f t="shared" si="30"/>
        <v>-1.4771110020187828E-2</v>
      </c>
      <c r="T339" s="128">
        <f t="shared" si="31"/>
        <v>-2.9888713660168542E-2</v>
      </c>
      <c r="U339" s="128">
        <f t="shared" ref="U339:U351" si="32">R339/R327-1</f>
        <v>-8.6119907459131895E-2</v>
      </c>
    </row>
    <row r="340" spans="12:21" x14ac:dyDescent="0.25">
      <c r="L340" s="138">
        <v>45260</v>
      </c>
      <c r="M340" s="120">
        <v>311.676991244237</v>
      </c>
      <c r="N340" s="121">
        <f t="shared" si="27"/>
        <v>-1.2122527627451696E-3</v>
      </c>
      <c r="O340" s="121">
        <f t="shared" si="28"/>
        <v>-6.2767667330414501E-3</v>
      </c>
      <c r="P340" s="121">
        <f t="shared" si="29"/>
        <v>2.9426982533707902E-2</v>
      </c>
      <c r="Q340" s="136">
        <v>45245</v>
      </c>
      <c r="R340" s="137">
        <v>256.20075835266999</v>
      </c>
      <c r="S340" s="127">
        <f t="shared" si="30"/>
        <v>-2.5188476257121173E-2</v>
      </c>
      <c r="T340" s="128">
        <f t="shared" si="31"/>
        <v>-5.8266827302754787E-2</v>
      </c>
      <c r="U340" s="128">
        <f t="shared" si="32"/>
        <v>-9.1148569561445347E-2</v>
      </c>
    </row>
    <row r="341" spans="12:21" x14ac:dyDescent="0.25">
      <c r="L341" s="138">
        <v>45291</v>
      </c>
      <c r="M341" s="120">
        <v>308.418770636462</v>
      </c>
      <c r="N341" s="121">
        <f t="shared" si="27"/>
        <v>-1.0453837464125759E-2</v>
      </c>
      <c r="O341" s="121">
        <f t="shared" si="28"/>
        <v>-2.4870615011686525E-2</v>
      </c>
      <c r="P341" s="121">
        <f t="shared" si="29"/>
        <v>2.3683150571759848E-2</v>
      </c>
      <c r="Q341" s="136">
        <v>45275</v>
      </c>
      <c r="R341" s="137">
        <v>253.255330875482</v>
      </c>
      <c r="S341" s="127">
        <f t="shared" si="30"/>
        <v>-1.1496560338566608E-2</v>
      </c>
      <c r="T341" s="128">
        <f t="shared" si="31"/>
        <v>-5.0628964497504425E-2</v>
      </c>
      <c r="U341" s="128">
        <f t="shared" si="32"/>
        <v>-8.8314263499944645E-2</v>
      </c>
    </row>
    <row r="342" spans="12:21" x14ac:dyDescent="0.25">
      <c r="L342" s="138">
        <v>45322</v>
      </c>
      <c r="M342" s="120">
        <v>311.24572496279501</v>
      </c>
      <c r="N342" s="121">
        <f t="shared" si="27"/>
        <v>9.1659606855289955E-3</v>
      </c>
      <c r="O342" s="121">
        <f t="shared" si="28"/>
        <v>-2.594271614958954E-3</v>
      </c>
      <c r="P342" s="121">
        <f t="shared" si="29"/>
        <v>3.9025621987057058E-2</v>
      </c>
      <c r="Q342" s="136">
        <v>45306</v>
      </c>
      <c r="R342" s="137">
        <v>246.840939782232</v>
      </c>
      <c r="S342" s="127">
        <f t="shared" si="30"/>
        <v>-2.5327763372545831E-2</v>
      </c>
      <c r="T342" s="128">
        <f t="shared" si="31"/>
        <v>-6.080140363981823E-2</v>
      </c>
      <c r="U342" s="128">
        <f t="shared" si="32"/>
        <v>-0.10535529389932741</v>
      </c>
    </row>
    <row r="343" spans="12:21" x14ac:dyDescent="0.25">
      <c r="L343" s="138">
        <v>45351</v>
      </c>
      <c r="M343" s="120">
        <v>310.53213002458102</v>
      </c>
      <c r="N343" s="121">
        <f t="shared" si="27"/>
        <v>-2.2927059907386083E-3</v>
      </c>
      <c r="O343" s="121">
        <f t="shared" si="28"/>
        <v>-3.6732298238815186E-3</v>
      </c>
      <c r="P343" s="121">
        <f t="shared" si="29"/>
        <v>3.3028607995919224E-2</v>
      </c>
      <c r="Q343" s="136">
        <v>45337</v>
      </c>
      <c r="R343" s="137">
        <v>243.50579363659199</v>
      </c>
      <c r="S343" s="127">
        <f t="shared" si="30"/>
        <v>-1.3511316836592568E-2</v>
      </c>
      <c r="T343" s="128">
        <f t="shared" si="31"/>
        <v>-4.9550847537316423E-2</v>
      </c>
      <c r="U343" s="128">
        <f t="shared" si="32"/>
        <v>-0.10953308853675636</v>
      </c>
    </row>
    <row r="344" spans="12:21" x14ac:dyDescent="0.25">
      <c r="L344" s="138">
        <v>45382</v>
      </c>
      <c r="M344" s="120">
        <v>314.03943832732602</v>
      </c>
      <c r="N344" s="121">
        <f t="shared" si="27"/>
        <v>1.1294510176667938E-2</v>
      </c>
      <c r="O344" s="121">
        <f t="shared" si="28"/>
        <v>1.8224142711110058E-2</v>
      </c>
      <c r="P344" s="121">
        <f t="shared" si="29"/>
        <v>3.5048081388852736E-2</v>
      </c>
      <c r="Q344" s="136">
        <v>45366</v>
      </c>
      <c r="R344" s="137">
        <v>238.63851010206699</v>
      </c>
      <c r="S344" s="127">
        <f t="shared" si="30"/>
        <v>-1.998836849766672E-2</v>
      </c>
      <c r="T344" s="128">
        <f t="shared" si="31"/>
        <v>-5.7715747672066442E-2</v>
      </c>
      <c r="U344" s="128">
        <f t="shared" si="32"/>
        <v>-0.10989806207740449</v>
      </c>
    </row>
    <row r="345" spans="12:21" x14ac:dyDescent="0.25">
      <c r="L345" s="138">
        <v>45412</v>
      </c>
      <c r="M345" s="120">
        <v>313.001154893121</v>
      </c>
      <c r="N345" s="121">
        <f t="shared" si="27"/>
        <v>-3.3062198803285314E-3</v>
      </c>
      <c r="O345" s="121">
        <f t="shared" si="28"/>
        <v>5.6400129850324721E-3</v>
      </c>
      <c r="P345" s="121">
        <f t="shared" si="29"/>
        <v>3.3939307280679287E-2</v>
      </c>
      <c r="Q345" s="136">
        <v>45397</v>
      </c>
      <c r="R345" s="137">
        <v>240.25309477471501</v>
      </c>
      <c r="S345" s="127">
        <f t="shared" si="30"/>
        <v>6.7658177716474199E-3</v>
      </c>
      <c r="T345" s="128">
        <f t="shared" si="31"/>
        <v>-2.6688623910316123E-2</v>
      </c>
      <c r="U345" s="128">
        <f t="shared" si="32"/>
        <v>-9.6291872255154232E-2</v>
      </c>
    </row>
    <row r="346" spans="12:21" x14ac:dyDescent="0.25">
      <c r="L346" s="138">
        <v>45443</v>
      </c>
      <c r="M346" s="120">
        <v>313.81350981276597</v>
      </c>
      <c r="N346" s="121">
        <f t="shared" si="27"/>
        <v>2.5953735535653166E-3</v>
      </c>
      <c r="O346" s="121">
        <f t="shared" si="28"/>
        <v>1.0566957396406007E-2</v>
      </c>
      <c r="P346" s="121">
        <f t="shared" si="29"/>
        <v>2.623176228260915E-2</v>
      </c>
      <c r="Q346" s="136">
        <v>45427</v>
      </c>
      <c r="R346" s="137">
        <v>239.493249401296</v>
      </c>
      <c r="S346" s="127">
        <f t="shared" si="30"/>
        <v>-3.1626871409565771E-3</v>
      </c>
      <c r="T346" s="128">
        <f t="shared" si="31"/>
        <v>-1.6478229020227331E-2</v>
      </c>
      <c r="U346" s="128">
        <f t="shared" si="32"/>
        <v>-9.5362106067723551E-2</v>
      </c>
    </row>
    <row r="347" spans="12:21" x14ac:dyDescent="0.25">
      <c r="L347" s="138">
        <v>45473</v>
      </c>
      <c r="M347" s="120">
        <v>311.51947950569598</v>
      </c>
      <c r="N347" s="121">
        <f t="shared" si="27"/>
        <v>-7.3101706438282177E-3</v>
      </c>
      <c r="O347" s="121">
        <f t="shared" si="28"/>
        <v>-8.0243387106159192E-3</v>
      </c>
      <c r="P347" s="121">
        <f t="shared" si="29"/>
        <v>1.1078580569743979E-2</v>
      </c>
      <c r="Q347" s="136">
        <v>45458</v>
      </c>
      <c r="R347" s="137">
        <v>239.29582277025401</v>
      </c>
      <c r="S347" s="127">
        <f t="shared" si="30"/>
        <v>-8.2435154867843696E-4</v>
      </c>
      <c r="T347" s="128">
        <f t="shared" si="31"/>
        <v>2.7544283104428136E-3</v>
      </c>
      <c r="U347" s="128">
        <f t="shared" si="32"/>
        <v>-0.11325014891823548</v>
      </c>
    </row>
    <row r="348" spans="12:21" x14ac:dyDescent="0.25">
      <c r="L348" s="138">
        <v>45504</v>
      </c>
      <c r="M348" s="120">
        <v>310.61982625209799</v>
      </c>
      <c r="N348" s="121">
        <f t="shared" si="27"/>
        <v>-2.8879518385993563E-3</v>
      </c>
      <c r="O348" s="121">
        <f t="shared" si="28"/>
        <v>-7.6080506534749182E-3</v>
      </c>
      <c r="P348" s="121">
        <f t="shared" si="29"/>
        <v>-7.482733241647721E-3</v>
      </c>
      <c r="Q348" s="136">
        <v>45488</v>
      </c>
      <c r="R348" s="137">
        <v>237.40393165846001</v>
      </c>
      <c r="S348" s="127">
        <f t="shared" si="30"/>
        <v>-7.906076628886205E-3</v>
      </c>
      <c r="T348" s="128">
        <f t="shared" si="31"/>
        <v>-1.1859006931530525E-2</v>
      </c>
      <c r="U348" s="128">
        <f t="shared" si="32"/>
        <v>-0.1237062626397154</v>
      </c>
    </row>
    <row r="349" spans="12:21" x14ac:dyDescent="0.25">
      <c r="L349" s="138">
        <v>45535</v>
      </c>
      <c r="M349" s="120">
        <v>309.93505120573099</v>
      </c>
      <c r="N349" s="121">
        <f t="shared" si="27"/>
        <v>-2.2045439102501563E-3</v>
      </c>
      <c r="O349" s="121">
        <f t="shared" si="28"/>
        <v>-1.2359119304165778E-2</v>
      </c>
      <c r="P349" s="121">
        <f t="shared" si="29"/>
        <v>-1.1830613618918684E-2</v>
      </c>
      <c r="Q349" s="136">
        <v>45519</v>
      </c>
      <c r="R349" s="137">
        <v>239.27476958975001</v>
      </c>
      <c r="S349" s="127">
        <f t="shared" si="30"/>
        <v>7.880399950500605E-3</v>
      </c>
      <c r="T349" s="128">
        <f t="shared" si="31"/>
        <v>-9.1225874671696516E-4</v>
      </c>
      <c r="U349" s="128">
        <f t="shared" si="32"/>
        <v>-0.1204827442314661</v>
      </c>
    </row>
    <row r="350" spans="12:21" x14ac:dyDescent="0.25">
      <c r="L350" s="138">
        <v>45565</v>
      </c>
      <c r="M350" s="120">
        <v>310.38063381371398</v>
      </c>
      <c r="N350" s="121">
        <f t="shared" si="27"/>
        <v>1.4376644598588229E-3</v>
      </c>
      <c r="O350" s="121">
        <f t="shared" si="28"/>
        <v>-3.6557768194434015E-3</v>
      </c>
      <c r="P350" s="121">
        <f t="shared" si="29"/>
        <v>-1.8667781022312036E-2</v>
      </c>
      <c r="Q350" s="136">
        <v>45550</v>
      </c>
      <c r="R350" s="137">
        <v>242.91795124676801</v>
      </c>
      <c r="S350" s="127">
        <f t="shared" si="30"/>
        <v>1.522593319498089E-2</v>
      </c>
      <c r="T350" s="128">
        <f t="shared" si="31"/>
        <v>1.5136613897316575E-2</v>
      </c>
      <c r="U350" s="128">
        <f t="shared" si="32"/>
        <v>-8.9380404668846225E-2</v>
      </c>
    </row>
    <row r="351" spans="12:21" x14ac:dyDescent="0.25">
      <c r="L351" s="138">
        <v>45596</v>
      </c>
      <c r="M351" s="120">
        <v>316.25594110128202</v>
      </c>
      <c r="N351" s="121">
        <f t="shared" si="27"/>
        <v>1.8929361717504367E-2</v>
      </c>
      <c r="O351" s="121">
        <f t="shared" si="28"/>
        <v>1.8144736339559264E-2</v>
      </c>
      <c r="P351" s="121">
        <f t="shared" si="29"/>
        <v>1.3461268674217486E-2</v>
      </c>
      <c r="Q351" s="136">
        <v>45580</v>
      </c>
      <c r="R351" s="137">
        <v>246.65013455419299</v>
      </c>
      <c r="S351" s="127">
        <f t="shared" si="30"/>
        <v>1.5363966673807683E-2</v>
      </c>
      <c r="T351" s="128">
        <f t="shared" si="31"/>
        <v>3.8947134662601135E-2</v>
      </c>
      <c r="U351" s="128">
        <f t="shared" si="32"/>
        <v>-6.1527393431100585E-2</v>
      </c>
    </row>
    <row r="352" spans="12:21" x14ac:dyDescent="0.25">
      <c r="L352" s="138">
        <v>45626</v>
      </c>
      <c r="M352" s="120">
        <v>320.58124987632601</v>
      </c>
      <c r="N352" s="121">
        <f t="shared" ref="N352" si="33">M352/M351-1</f>
        <v>1.3676608761821862E-2</v>
      </c>
      <c r="O352" s="121">
        <f t="shared" ref="O352" si="34">M352/M349-1</f>
        <v>3.4349773054639821E-2</v>
      </c>
      <c r="P352" s="121">
        <f t="shared" ref="P352" si="35">M352/M340-1</f>
        <v>2.8568867392304353E-2</v>
      </c>
      <c r="Q352" s="136">
        <v>45611</v>
      </c>
      <c r="R352" s="137">
        <v>249.90956139938399</v>
      </c>
      <c r="S352" s="127">
        <f t="shared" ref="S352" si="36">R352/R351-1</f>
        <v>1.321477829753559E-2</v>
      </c>
      <c r="T352" s="128">
        <f t="shared" ref="T352" si="37">R352/R349-1</f>
        <v>4.4445938984155831E-2</v>
      </c>
      <c r="U352" s="128">
        <f t="shared" ref="U352" si="38">R352/R340-1</f>
        <v>-2.4555731191965968E-2</v>
      </c>
    </row>
    <row r="353" spans="12:21" x14ac:dyDescent="0.25">
      <c r="L353" s="129" t="s">
        <v>102</v>
      </c>
      <c r="M353" s="129"/>
      <c r="N353" s="129"/>
      <c r="O353" s="129"/>
      <c r="P353" s="130">
        <f>M352/$M$295-1</f>
        <v>0.37011782470836718</v>
      </c>
      <c r="Q353" s="129"/>
      <c r="R353" s="129"/>
      <c r="S353" s="131"/>
      <c r="T353" s="131"/>
      <c r="U353" s="130">
        <f>R352/$R$295-1</f>
        <v>0.10656005737932084</v>
      </c>
    </row>
    <row r="355" spans="12:21" x14ac:dyDescent="0.25">
      <c r="L355" s="140"/>
      <c r="M355" s="141" t="s">
        <v>7</v>
      </c>
      <c r="N355" s="141"/>
      <c r="O355" s="141"/>
      <c r="P355" s="141"/>
      <c r="Q355" s="142"/>
      <c r="R355" s="143" t="s">
        <v>16</v>
      </c>
      <c r="S355" s="144"/>
    </row>
    <row r="356" spans="12:21" x14ac:dyDescent="0.25">
      <c r="L356" s="140">
        <v>43100</v>
      </c>
      <c r="M356" s="141" t="s">
        <v>77</v>
      </c>
      <c r="N356" s="141"/>
      <c r="O356" s="141"/>
      <c r="P356" s="141"/>
      <c r="Q356" s="142">
        <v>42353</v>
      </c>
      <c r="R356" s="143" t="s">
        <v>77</v>
      </c>
      <c r="S356" s="144"/>
    </row>
    <row r="357" spans="12:21" x14ac:dyDescent="0.25">
      <c r="L357" s="140" t="s">
        <v>103</v>
      </c>
      <c r="M357" s="141">
        <f>MIN($M$162:$M$197)</f>
        <v>119.633178312282</v>
      </c>
      <c r="N357" s="15">
        <f>INDEX($L$162:$L$197,MATCH(M357,$M$162:$M$197,0),1)</f>
        <v>40633</v>
      </c>
      <c r="O357" s="145"/>
      <c r="P357" s="141"/>
      <c r="Q357" s="141"/>
      <c r="R357" s="141">
        <f>MIN($R$162:$R$197)</f>
        <v>107.895971612496</v>
      </c>
      <c r="S357" s="15">
        <f>INDEX($Q$162:$Q$197,MATCH(R357,$R$162:$R$197,0),1)</f>
        <v>40193</v>
      </c>
    </row>
    <row r="358" spans="12:21" x14ac:dyDescent="0.25">
      <c r="L358" s="140" t="s">
        <v>104</v>
      </c>
      <c r="M358" s="146">
        <f>M352/M357-1</f>
        <v>1.6797018552788372</v>
      </c>
      <c r="N358" s="146"/>
      <c r="O358" s="146"/>
      <c r="P358" s="146"/>
      <c r="Q358" s="146"/>
      <c r="R358" s="146">
        <f>R352/R357-1</f>
        <v>1.316208452127611</v>
      </c>
      <c r="S358" s="144"/>
    </row>
    <row r="359" spans="12:21" x14ac:dyDescent="0.25">
      <c r="L359" s="140" t="s">
        <v>105</v>
      </c>
      <c r="M359" s="146">
        <f>M352/M340-1</f>
        <v>2.8568867392304353E-2</v>
      </c>
      <c r="N359" s="146"/>
      <c r="O359" s="146"/>
      <c r="P359" s="146"/>
      <c r="Q359" s="146"/>
      <c r="R359" s="146">
        <f>R352/R340-1</f>
        <v>-2.4555731191965968E-2</v>
      </c>
      <c r="S359" s="144"/>
    </row>
    <row r="360" spans="12:21" x14ac:dyDescent="0.25">
      <c r="L360" s="140" t="s">
        <v>106</v>
      </c>
      <c r="M360" s="146">
        <f>M352/M349-1</f>
        <v>3.4349773054639821E-2</v>
      </c>
      <c r="N360" s="146"/>
      <c r="O360" s="146"/>
      <c r="P360" s="146"/>
      <c r="Q360" s="146"/>
      <c r="R360" s="146">
        <f>R352/R349-1</f>
        <v>4.4445938984155831E-2</v>
      </c>
      <c r="S360" s="144"/>
    </row>
    <row r="361" spans="12:21" x14ac:dyDescent="0.25">
      <c r="L361" s="140" t="s">
        <v>107</v>
      </c>
      <c r="M361" s="146">
        <f>M352/M351-1</f>
        <v>1.3676608761821862E-2</v>
      </c>
      <c r="N361" s="146"/>
      <c r="O361" s="146"/>
      <c r="P361" s="146"/>
      <c r="Q361" s="142"/>
      <c r="R361" s="147">
        <f>R352/R351-1</f>
        <v>1.321477829753559E-2</v>
      </c>
      <c r="S361" s="144"/>
    </row>
  </sheetData>
  <mergeCells count="2">
    <mergeCell ref="A7:J7"/>
    <mergeCell ref="A8:J8"/>
  </mergeCells>
  <conditionalFormatting sqref="L354 L362:L6000">
    <cfRule type="expression" dxfId="31" priority="8">
      <formula>$M354=""</formula>
    </cfRule>
  </conditionalFormatting>
  <conditionalFormatting sqref="L353">
    <cfRule type="expression" dxfId="29" priority="6">
      <formula>$M353=""</formula>
    </cfRule>
  </conditionalFormatting>
  <conditionalFormatting sqref="L30:L352">
    <cfRule type="expression" dxfId="28" priority="4">
      <formula>$M30=""</formula>
    </cfRule>
  </conditionalFormatting>
  <conditionalFormatting sqref="Q6:Q352">
    <cfRule type="expression" dxfId="27" priority="5">
      <formula>$R6=""</formula>
    </cfRule>
  </conditionalFormatting>
  <conditionalFormatting sqref="L355:L357 N357 S357 L359:L361">
    <cfRule type="expression" dxfId="26" priority="1">
      <formula>$M355=""</formula>
    </cfRule>
  </conditionalFormatting>
  <conditionalFormatting sqref="L358">
    <cfRule type="expression" dxfId="25" priority="2">
      <formula>#REF!=""</formula>
    </cfRule>
  </conditionalFormatting>
  <conditionalFormatting sqref="Q355:Q356 Q361">
    <cfRule type="expression" dxfId="24" priority="3">
      <formula>$R355=""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1CC-9869-4272-AD50-24DDEEB96C29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CCCA-29DB-45A2-9590-2172272DC6C1}">
  <sheetPr codeName="Sheet2"/>
  <dimension ref="A1:T508"/>
  <sheetViews>
    <sheetView tabSelected="1" topLeftCell="A297" workbookViewId="0">
      <selection activeCell="J40" sqref="J40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8" t="s">
        <v>3</v>
      </c>
      <c r="N5" s="148" t="s">
        <v>108</v>
      </c>
      <c r="O5" s="148" t="s">
        <v>109</v>
      </c>
      <c r="P5" s="148" t="s">
        <v>110</v>
      </c>
      <c r="Q5" s="154" t="s">
        <v>4</v>
      </c>
      <c r="R5" s="151" t="s">
        <v>111</v>
      </c>
      <c r="S5" s="151" t="s">
        <v>112</v>
      </c>
      <c r="T5" s="151" t="s">
        <v>113</v>
      </c>
    </row>
    <row r="6" spans="1:20" x14ac:dyDescent="0.25">
      <c r="K6" s="25">
        <v>35826</v>
      </c>
      <c r="L6" s="26">
        <v>78.386633062532397</v>
      </c>
      <c r="M6" s="149">
        <v>84.795995892962495</v>
      </c>
      <c r="N6" s="149"/>
      <c r="O6" s="149"/>
      <c r="P6" s="149"/>
      <c r="Q6" s="153">
        <v>76.103185804082401</v>
      </c>
      <c r="R6" s="152"/>
      <c r="S6" s="152"/>
      <c r="T6" s="152"/>
    </row>
    <row r="7" spans="1:20" ht="15.75" x14ac:dyDescent="0.25">
      <c r="A7" s="107" t="s">
        <v>75</v>
      </c>
      <c r="B7" s="107"/>
      <c r="C7" s="107"/>
      <c r="D7" s="107"/>
      <c r="E7" s="107"/>
      <c r="F7" s="107"/>
      <c r="G7" s="107"/>
      <c r="H7" s="107"/>
      <c r="I7" s="107"/>
      <c r="J7" s="107"/>
      <c r="K7" s="25">
        <v>35854</v>
      </c>
      <c r="L7" s="26">
        <v>78.027781534892497</v>
      </c>
      <c r="M7" s="149">
        <v>83.709645185183206</v>
      </c>
      <c r="N7" s="150">
        <f>M7/M6-1</f>
        <v>-1.2811344407707481E-2</v>
      </c>
      <c r="O7" s="149"/>
      <c r="P7" s="149"/>
      <c r="Q7" s="153">
        <v>76.257054263827797</v>
      </c>
      <c r="R7" s="127">
        <f>Q7/Q6-1</f>
        <v>2.0218399285085731E-3</v>
      </c>
      <c r="S7" s="153"/>
      <c r="T7" s="153"/>
    </row>
    <row r="8" spans="1:20" ht="15.75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25">
        <v>35885</v>
      </c>
      <c r="L8" s="26">
        <v>77.811027082485694</v>
      </c>
      <c r="M8" s="149">
        <v>83.649466045932002</v>
      </c>
      <c r="N8" s="150">
        <f t="shared" ref="N8:N71" si="0">M8/M7-1</f>
        <v>-7.189032890783098E-4</v>
      </c>
      <c r="O8" s="149"/>
      <c r="P8" s="149"/>
      <c r="Q8" s="153">
        <v>76.093723239923605</v>
      </c>
      <c r="R8" s="127">
        <f t="shared" ref="R8:R71" si="1">Q8/Q7-1</f>
        <v>-2.1418480622017455E-3</v>
      </c>
      <c r="S8" s="153"/>
      <c r="T8" s="153"/>
    </row>
    <row r="9" spans="1:20" x14ac:dyDescent="0.25">
      <c r="K9" s="25">
        <v>35915</v>
      </c>
      <c r="L9" s="26">
        <v>78.6827574056842</v>
      </c>
      <c r="M9" s="149">
        <v>85.063859175392693</v>
      </c>
      <c r="N9" s="150">
        <f t="shared" si="0"/>
        <v>1.6908573315746578E-2</v>
      </c>
      <c r="O9" s="150">
        <f>M9/M6-1</f>
        <v>3.1589142813810422E-3</v>
      </c>
      <c r="P9" s="149"/>
      <c r="Q9" s="153">
        <v>76.857005612969402</v>
      </c>
      <c r="R9" s="127">
        <f t="shared" si="1"/>
        <v>1.0030819107630817E-2</v>
      </c>
      <c r="S9" s="127">
        <f>Q9/Q6-1</f>
        <v>9.9052332819233868E-3</v>
      </c>
      <c r="T9" s="153"/>
    </row>
    <row r="10" spans="1:20" x14ac:dyDescent="0.25">
      <c r="K10" s="25">
        <v>35946</v>
      </c>
      <c r="L10" s="26">
        <v>79.834380229392707</v>
      </c>
      <c r="M10" s="149">
        <v>86.784976659330098</v>
      </c>
      <c r="N10" s="150">
        <f t="shared" si="0"/>
        <v>2.0233240069541747E-2</v>
      </c>
      <c r="O10" s="150">
        <f t="shared" ref="O10:O73" si="2">M10/M7-1</f>
        <v>3.6738077999776797E-2</v>
      </c>
      <c r="P10" s="149"/>
      <c r="Q10" s="153">
        <v>77.769331164530996</v>
      </c>
      <c r="R10" s="127">
        <f t="shared" si="1"/>
        <v>1.1870428001785616E-2</v>
      </c>
      <c r="S10" s="127">
        <f t="shared" ref="S10:S73" si="3">Q10/Q7-1</f>
        <v>1.9831304989452514E-2</v>
      </c>
      <c r="T10" s="153"/>
    </row>
    <row r="11" spans="1:20" x14ac:dyDescent="0.25">
      <c r="K11" s="25">
        <v>35976</v>
      </c>
      <c r="L11" s="26">
        <v>80.990187890600794</v>
      </c>
      <c r="M11" s="149">
        <v>86.363907329859501</v>
      </c>
      <c r="N11" s="150">
        <f t="shared" si="0"/>
        <v>-4.8518689026498807E-3</v>
      </c>
      <c r="O11" s="150">
        <f t="shared" si="2"/>
        <v>3.245019259820503E-2</v>
      </c>
      <c r="P11" s="149"/>
      <c r="Q11" s="153">
        <v>79.334252315290598</v>
      </c>
      <c r="R11" s="127">
        <f t="shared" si="1"/>
        <v>2.0122600096030174E-2</v>
      </c>
      <c r="S11" s="127">
        <f t="shared" si="3"/>
        <v>4.2586023358978098E-2</v>
      </c>
      <c r="T11" s="153"/>
    </row>
    <row r="12" spans="1:20" x14ac:dyDescent="0.25">
      <c r="K12" s="25">
        <v>36007</v>
      </c>
      <c r="L12" s="26">
        <v>80.759454064200995</v>
      </c>
      <c r="M12" s="149">
        <v>85.470954147321905</v>
      </c>
      <c r="N12" s="150">
        <f t="shared" si="0"/>
        <v>-1.0339425463081864E-2</v>
      </c>
      <c r="O12" s="150">
        <f t="shared" si="2"/>
        <v>4.7857571461673576E-3</v>
      </c>
      <c r="P12" s="149"/>
      <c r="Q12" s="153">
        <v>79.355009871706102</v>
      </c>
      <c r="R12" s="127">
        <f t="shared" si="1"/>
        <v>2.6164683991747317E-4</v>
      </c>
      <c r="S12" s="127">
        <f t="shared" si="3"/>
        <v>3.2501972186061545E-2</v>
      </c>
      <c r="T12" s="153"/>
    </row>
    <row r="13" spans="1:20" x14ac:dyDescent="0.25">
      <c r="K13" s="25">
        <v>36038</v>
      </c>
      <c r="L13" s="26">
        <v>80.046320535450604</v>
      </c>
      <c r="M13" s="149">
        <v>83.475136677699894</v>
      </c>
      <c r="N13" s="150">
        <f t="shared" si="0"/>
        <v>-2.3350827067894042E-2</v>
      </c>
      <c r="O13" s="150">
        <f t="shared" si="2"/>
        <v>-3.8138398015854835E-2</v>
      </c>
      <c r="P13" s="149"/>
      <c r="Q13" s="153">
        <v>79.081362866295393</v>
      </c>
      <c r="R13" s="127">
        <f t="shared" si="1"/>
        <v>-3.4483897847548128E-3</v>
      </c>
      <c r="S13" s="127">
        <f t="shared" si="3"/>
        <v>1.6870811181192158E-2</v>
      </c>
      <c r="T13" s="153"/>
    </row>
    <row r="14" spans="1:20" x14ac:dyDescent="0.25">
      <c r="K14" s="25">
        <v>36068</v>
      </c>
      <c r="L14" s="26">
        <v>79.687771999700402</v>
      </c>
      <c r="M14" s="149">
        <v>84.797190781803295</v>
      </c>
      <c r="N14" s="150">
        <f t="shared" si="0"/>
        <v>1.5837699184703347E-2</v>
      </c>
      <c r="O14" s="150">
        <f t="shared" si="2"/>
        <v>-1.814087153412669E-2</v>
      </c>
      <c r="P14" s="149"/>
      <c r="Q14" s="153">
        <v>78.432998898053597</v>
      </c>
      <c r="R14" s="127">
        <f t="shared" si="1"/>
        <v>-8.1986949230755668E-3</v>
      </c>
      <c r="S14" s="127">
        <f t="shared" si="3"/>
        <v>-1.1360205597643169E-2</v>
      </c>
      <c r="T14" s="153"/>
    </row>
    <row r="15" spans="1:20" x14ac:dyDescent="0.25">
      <c r="K15" s="25">
        <v>36099</v>
      </c>
      <c r="L15" s="26">
        <v>80.715886155753793</v>
      </c>
      <c r="M15" s="149">
        <v>85.864383942065302</v>
      </c>
      <c r="N15" s="150">
        <f t="shared" si="0"/>
        <v>1.2585241921611034E-2</v>
      </c>
      <c r="O15" s="150">
        <f t="shared" si="2"/>
        <v>4.6030818149667141E-3</v>
      </c>
      <c r="P15" s="149"/>
      <c r="Q15" s="153">
        <v>79.531404202707407</v>
      </c>
      <c r="R15" s="127">
        <f t="shared" si="1"/>
        <v>1.4004377240267374E-2</v>
      </c>
      <c r="S15" s="127">
        <f t="shared" si="3"/>
        <v>2.2228505961561229E-3</v>
      </c>
      <c r="T15" s="153"/>
    </row>
    <row r="16" spans="1:20" x14ac:dyDescent="0.25">
      <c r="K16" s="25">
        <v>36129</v>
      </c>
      <c r="L16" s="26">
        <v>82.574429571182407</v>
      </c>
      <c r="M16" s="149">
        <v>90.129427433878902</v>
      </c>
      <c r="N16" s="150">
        <f t="shared" si="0"/>
        <v>4.9671858062725116E-2</v>
      </c>
      <c r="O16" s="150">
        <f t="shared" si="2"/>
        <v>7.9715841399235154E-2</v>
      </c>
      <c r="P16" s="149"/>
      <c r="Q16" s="153">
        <v>80.939117913598295</v>
      </c>
      <c r="R16" s="127">
        <f t="shared" si="1"/>
        <v>1.770009878491452E-2</v>
      </c>
      <c r="S16" s="127">
        <f t="shared" si="3"/>
        <v>2.3491692352898053E-2</v>
      </c>
      <c r="T16" s="153"/>
    </row>
    <row r="17" spans="11:20" x14ac:dyDescent="0.25">
      <c r="K17" s="25">
        <v>36160</v>
      </c>
      <c r="L17" s="26">
        <v>83.916615642397701</v>
      </c>
      <c r="M17" s="149">
        <v>91.483710178560401</v>
      </c>
      <c r="N17" s="150">
        <f t="shared" si="0"/>
        <v>1.5025977455310313E-2</v>
      </c>
      <c r="O17" s="150">
        <f t="shared" si="2"/>
        <v>7.8853076795463606E-2</v>
      </c>
      <c r="P17" s="149"/>
      <c r="Q17" s="153">
        <v>82.359362541332999</v>
      </c>
      <c r="R17" s="127">
        <f t="shared" si="1"/>
        <v>1.7547073211877651E-2</v>
      </c>
      <c r="S17" s="127">
        <f t="shared" si="3"/>
        <v>5.0060098408105658E-2</v>
      </c>
      <c r="T17" s="153"/>
    </row>
    <row r="18" spans="11:20" x14ac:dyDescent="0.25">
      <c r="K18" s="25">
        <v>36191</v>
      </c>
      <c r="L18" s="26">
        <v>84.180698180806004</v>
      </c>
      <c r="M18" s="149">
        <v>92.178960954136798</v>
      </c>
      <c r="N18" s="150">
        <f t="shared" si="0"/>
        <v>7.5997221168597751E-3</v>
      </c>
      <c r="O18" s="150">
        <f t="shared" si="2"/>
        <v>7.3541283616872954E-2</v>
      </c>
      <c r="P18" s="150">
        <f>M18/M6-1</f>
        <v>8.7067378399491524E-2</v>
      </c>
      <c r="Q18" s="153">
        <v>82.536355543590304</v>
      </c>
      <c r="R18" s="127">
        <f t="shared" si="1"/>
        <v>2.1490331735931623E-3</v>
      </c>
      <c r="S18" s="127">
        <f t="shared" si="3"/>
        <v>3.7783204898834244E-2</v>
      </c>
      <c r="T18" s="127">
        <f>Q18/Q6-1</f>
        <v>8.4532200216548725E-2</v>
      </c>
    </row>
    <row r="19" spans="11:20" x14ac:dyDescent="0.25">
      <c r="K19" s="25">
        <v>36219</v>
      </c>
      <c r="L19" s="26">
        <v>83.758131060265896</v>
      </c>
      <c r="M19" s="149">
        <v>88.334360022416604</v>
      </c>
      <c r="N19" s="150">
        <f t="shared" si="0"/>
        <v>-4.1708008985185452E-2</v>
      </c>
      <c r="O19" s="150">
        <f t="shared" si="2"/>
        <v>-1.9916551814103123E-2</v>
      </c>
      <c r="P19" s="150">
        <f t="shared" ref="P19:P82" si="4">M19/M7-1</f>
        <v>5.5247096400929285E-2</v>
      </c>
      <c r="Q19" s="153">
        <v>82.752877973385907</v>
      </c>
      <c r="R19" s="127">
        <f t="shared" si="1"/>
        <v>2.6233582567289915E-3</v>
      </c>
      <c r="S19" s="127">
        <f t="shared" si="3"/>
        <v>2.2408942752795813E-2</v>
      </c>
      <c r="T19" s="127">
        <f t="shared" ref="T19:T82" si="5">Q19/Q7-1</f>
        <v>8.518324989429038E-2</v>
      </c>
    </row>
    <row r="20" spans="11:20" x14ac:dyDescent="0.25">
      <c r="K20" s="25">
        <v>36250</v>
      </c>
      <c r="L20" s="26">
        <v>83.895611458774695</v>
      </c>
      <c r="M20" s="149">
        <v>86.933217545898998</v>
      </c>
      <c r="N20" s="150">
        <f t="shared" si="0"/>
        <v>-1.5861805940089901E-2</v>
      </c>
      <c r="O20" s="150">
        <f t="shared" si="2"/>
        <v>-4.9741015354314189E-2</v>
      </c>
      <c r="P20" s="150">
        <f t="shared" si="4"/>
        <v>3.9256096364845616E-2</v>
      </c>
      <c r="Q20" s="153">
        <v>83.184946122820605</v>
      </c>
      <c r="R20" s="127">
        <f t="shared" si="1"/>
        <v>5.2211857764470349E-3</v>
      </c>
      <c r="S20" s="127">
        <f t="shared" si="3"/>
        <v>1.0024161868339876E-2</v>
      </c>
      <c r="T20" s="127">
        <f t="shared" si="5"/>
        <v>9.3190641500592086E-2</v>
      </c>
    </row>
    <row r="21" spans="11:20" x14ac:dyDescent="0.25">
      <c r="K21" s="25">
        <v>36280</v>
      </c>
      <c r="L21" s="26">
        <v>85.028839571692302</v>
      </c>
      <c r="M21" s="149">
        <v>86.916040840228206</v>
      </c>
      <c r="N21" s="150">
        <f t="shared" si="0"/>
        <v>-1.9758506766098805E-4</v>
      </c>
      <c r="O21" s="150">
        <f t="shared" si="2"/>
        <v>-5.7094591427724328E-2</v>
      </c>
      <c r="P21" s="150">
        <f t="shared" si="4"/>
        <v>2.1774014050038648E-2</v>
      </c>
      <c r="Q21" s="153">
        <v>84.478058643063903</v>
      </c>
      <c r="R21" s="127">
        <f t="shared" si="1"/>
        <v>1.5545030447384756E-2</v>
      </c>
      <c r="S21" s="127">
        <f t="shared" si="3"/>
        <v>2.3525428118135405E-2</v>
      </c>
      <c r="T21" s="127">
        <f t="shared" si="5"/>
        <v>9.9158859616155448E-2</v>
      </c>
    </row>
    <row r="22" spans="11:20" x14ac:dyDescent="0.25">
      <c r="K22" s="25">
        <v>36311</v>
      </c>
      <c r="L22" s="26">
        <v>86.615492179408605</v>
      </c>
      <c r="M22" s="149">
        <v>92.183100622866604</v>
      </c>
      <c r="N22" s="150">
        <f t="shared" si="0"/>
        <v>6.0599398358704315E-2</v>
      </c>
      <c r="O22" s="150">
        <f t="shared" si="2"/>
        <v>4.3570141895784342E-2</v>
      </c>
      <c r="P22" s="150">
        <f t="shared" si="4"/>
        <v>6.2201134013396775E-2</v>
      </c>
      <c r="Q22" s="153">
        <v>85.369078591287504</v>
      </c>
      <c r="R22" s="127">
        <f t="shared" si="1"/>
        <v>1.0547353508540303E-2</v>
      </c>
      <c r="S22" s="127">
        <f t="shared" si="3"/>
        <v>3.1614617907826714E-2</v>
      </c>
      <c r="T22" s="127">
        <f t="shared" si="5"/>
        <v>9.7721650848176411E-2</v>
      </c>
    </row>
    <row r="23" spans="11:20" x14ac:dyDescent="0.25">
      <c r="K23" s="25">
        <v>36341</v>
      </c>
      <c r="L23" s="26">
        <v>87.923139613042494</v>
      </c>
      <c r="M23" s="149">
        <v>94.699120209547303</v>
      </c>
      <c r="N23" s="150">
        <f t="shared" si="0"/>
        <v>2.7293718367904285E-2</v>
      </c>
      <c r="O23" s="150">
        <f t="shared" si="2"/>
        <v>8.9331821401273492E-2</v>
      </c>
      <c r="P23" s="150">
        <f t="shared" si="4"/>
        <v>9.6512688429579496E-2</v>
      </c>
      <c r="Q23" s="153">
        <v>86.286220443574294</v>
      </c>
      <c r="R23" s="127">
        <f t="shared" si="1"/>
        <v>1.0743255841821675E-2</v>
      </c>
      <c r="S23" s="127">
        <f t="shared" si="3"/>
        <v>3.7281677338285801E-2</v>
      </c>
      <c r="T23" s="127">
        <f t="shared" si="5"/>
        <v>8.7628835281073236E-2</v>
      </c>
    </row>
    <row r="24" spans="11:20" x14ac:dyDescent="0.25">
      <c r="K24" s="25">
        <v>36372</v>
      </c>
      <c r="L24" s="26">
        <v>88.492860778480406</v>
      </c>
      <c r="M24" s="149">
        <v>97.561711853802095</v>
      </c>
      <c r="N24" s="150">
        <f t="shared" si="0"/>
        <v>3.0228281296811765E-2</v>
      </c>
      <c r="O24" s="150">
        <f t="shared" si="2"/>
        <v>0.1224822358526787</v>
      </c>
      <c r="P24" s="150">
        <f t="shared" si="4"/>
        <v>0.14146042742941622</v>
      </c>
      <c r="Q24" s="153">
        <v>86.395445529769603</v>
      </c>
      <c r="R24" s="127">
        <f t="shared" si="1"/>
        <v>1.265846222418876E-3</v>
      </c>
      <c r="S24" s="127">
        <f t="shared" si="3"/>
        <v>2.2696862564124842E-2</v>
      </c>
      <c r="T24" s="127">
        <f t="shared" si="5"/>
        <v>8.8720745790918931E-2</v>
      </c>
    </row>
    <row r="25" spans="11:20" x14ac:dyDescent="0.25">
      <c r="K25" s="25">
        <v>36403</v>
      </c>
      <c r="L25" s="26">
        <v>88.703831109731496</v>
      </c>
      <c r="M25" s="149">
        <v>95.381753783725898</v>
      </c>
      <c r="N25" s="150">
        <f t="shared" si="0"/>
        <v>-2.234440159622153E-2</v>
      </c>
      <c r="O25" s="150">
        <f t="shared" si="2"/>
        <v>3.4698910529657789E-2</v>
      </c>
      <c r="P25" s="150">
        <f t="shared" si="4"/>
        <v>0.14263668895802861</v>
      </c>
      <c r="Q25" s="153">
        <v>86.988289436708001</v>
      </c>
      <c r="R25" s="127">
        <f t="shared" si="1"/>
        <v>6.861981014197438E-3</v>
      </c>
      <c r="S25" s="127">
        <f t="shared" si="3"/>
        <v>1.8967181936830002E-2</v>
      </c>
      <c r="T25" s="127">
        <f t="shared" si="5"/>
        <v>9.9984702891135369E-2</v>
      </c>
    </row>
    <row r="26" spans="11:20" x14ac:dyDescent="0.25">
      <c r="K26" s="25">
        <v>36433</v>
      </c>
      <c r="L26" s="26">
        <v>89.0842900334505</v>
      </c>
      <c r="M26" s="149">
        <v>95.241491383890306</v>
      </c>
      <c r="N26" s="150">
        <f t="shared" si="0"/>
        <v>-1.4705370185751354E-3</v>
      </c>
      <c r="O26" s="150">
        <f t="shared" si="2"/>
        <v>5.7273095372254446E-3</v>
      </c>
      <c r="P26" s="150">
        <f t="shared" si="4"/>
        <v>0.1231680024514239</v>
      </c>
      <c r="Q26" s="153">
        <v>87.433421050490495</v>
      </c>
      <c r="R26" s="127">
        <f t="shared" si="1"/>
        <v>5.1171441197996881E-3</v>
      </c>
      <c r="S26" s="127">
        <f t="shared" si="3"/>
        <v>1.329529328111434E-2</v>
      </c>
      <c r="T26" s="127">
        <f t="shared" si="5"/>
        <v>0.1147530029310182</v>
      </c>
    </row>
    <row r="27" spans="11:20" x14ac:dyDescent="0.25">
      <c r="K27" s="25">
        <v>36464</v>
      </c>
      <c r="L27" s="26">
        <v>89.725275951477101</v>
      </c>
      <c r="M27" s="149">
        <v>93.620704905436398</v>
      </c>
      <c r="N27" s="150">
        <f t="shared" si="0"/>
        <v>-1.7017651182308691E-2</v>
      </c>
      <c r="O27" s="150">
        <f t="shared" si="2"/>
        <v>-4.039501637969789E-2</v>
      </c>
      <c r="P27" s="150">
        <f t="shared" si="4"/>
        <v>9.0332226323366793E-2</v>
      </c>
      <c r="Q27" s="153">
        <v>88.387516082748107</v>
      </c>
      <c r="R27" s="127">
        <f t="shared" si="1"/>
        <v>1.0912246378952162E-2</v>
      </c>
      <c r="S27" s="127">
        <f t="shared" si="3"/>
        <v>2.3057587593458218E-2</v>
      </c>
      <c r="T27" s="127">
        <f t="shared" si="5"/>
        <v>0.11135364663584335</v>
      </c>
    </row>
    <row r="28" spans="11:20" x14ac:dyDescent="0.25">
      <c r="K28" s="25">
        <v>36494</v>
      </c>
      <c r="L28" s="26">
        <v>90.806704388554195</v>
      </c>
      <c r="M28" s="149">
        <v>95.884247482503</v>
      </c>
      <c r="N28" s="150">
        <f t="shared" si="0"/>
        <v>2.4177798910539616E-2</v>
      </c>
      <c r="O28" s="150">
        <f t="shared" si="2"/>
        <v>5.2682371506449499E-3</v>
      </c>
      <c r="P28" s="150">
        <f t="shared" si="4"/>
        <v>6.3850622515559285E-2</v>
      </c>
      <c r="Q28" s="153">
        <v>89.325419770124896</v>
      </c>
      <c r="R28" s="127">
        <f t="shared" si="1"/>
        <v>1.0611268750880143E-2</v>
      </c>
      <c r="S28" s="127">
        <f t="shared" si="3"/>
        <v>2.6867183485857371E-2</v>
      </c>
      <c r="T28" s="127">
        <f t="shared" si="5"/>
        <v>0.1036124691336382</v>
      </c>
    </row>
    <row r="29" spans="11:20" x14ac:dyDescent="0.25">
      <c r="K29" s="25">
        <v>36525</v>
      </c>
      <c r="L29" s="26">
        <v>91.363871958779498</v>
      </c>
      <c r="M29" s="149">
        <v>95.959510234296204</v>
      </c>
      <c r="N29" s="150">
        <f t="shared" si="0"/>
        <v>7.8493343556695905E-4</v>
      </c>
      <c r="O29" s="150">
        <f t="shared" si="2"/>
        <v>7.53892909458731E-3</v>
      </c>
      <c r="P29" s="150">
        <f t="shared" si="4"/>
        <v>4.8924557683546199E-2</v>
      </c>
      <c r="Q29" s="153">
        <v>90.199885237508099</v>
      </c>
      <c r="R29" s="127">
        <f t="shared" si="1"/>
        <v>9.7896597590427792E-3</v>
      </c>
      <c r="S29" s="127">
        <f t="shared" si="3"/>
        <v>3.1640809129726666E-2</v>
      </c>
      <c r="T29" s="127">
        <f t="shared" si="5"/>
        <v>9.5198924011101305E-2</v>
      </c>
    </row>
    <row r="30" spans="11:20" x14ac:dyDescent="0.25">
      <c r="K30" s="25">
        <v>36556</v>
      </c>
      <c r="L30" s="26">
        <v>92.403462264006507</v>
      </c>
      <c r="M30" s="149">
        <v>98.292292383753505</v>
      </c>
      <c r="N30" s="150">
        <f t="shared" si="0"/>
        <v>2.4310067274849079E-2</v>
      </c>
      <c r="O30" s="150">
        <f t="shared" si="2"/>
        <v>4.9899084641968239E-2</v>
      </c>
      <c r="P30" s="150">
        <f t="shared" si="4"/>
        <v>6.6320246684689499E-2</v>
      </c>
      <c r="Q30" s="153">
        <v>91.240538993982099</v>
      </c>
      <c r="R30" s="127">
        <f t="shared" si="1"/>
        <v>1.1537196014538509E-2</v>
      </c>
      <c r="S30" s="127">
        <f t="shared" si="3"/>
        <v>3.2278573238363251E-2</v>
      </c>
      <c r="T30" s="127">
        <f t="shared" si="5"/>
        <v>0.10545878107974871</v>
      </c>
    </row>
    <row r="31" spans="11:20" x14ac:dyDescent="0.25">
      <c r="K31" s="25">
        <v>36585</v>
      </c>
      <c r="L31" s="26">
        <v>92.739909955172394</v>
      </c>
      <c r="M31" s="149">
        <v>97.727244759141797</v>
      </c>
      <c r="N31" s="150">
        <f t="shared" si="0"/>
        <v>-5.7486463171053659E-3</v>
      </c>
      <c r="O31" s="150">
        <f t="shared" si="2"/>
        <v>1.9221064200092952E-2</v>
      </c>
      <c r="P31" s="150">
        <f t="shared" si="4"/>
        <v>0.10633330828843457</v>
      </c>
      <c r="Q31" s="153">
        <v>91.773494731960795</v>
      </c>
      <c r="R31" s="127">
        <f t="shared" si="1"/>
        <v>5.8412164576739922E-3</v>
      </c>
      <c r="S31" s="127">
        <f t="shared" si="3"/>
        <v>2.7406251973244755E-2</v>
      </c>
      <c r="T31" s="127">
        <f t="shared" si="5"/>
        <v>0.10900668326575902</v>
      </c>
    </row>
    <row r="32" spans="11:20" x14ac:dyDescent="0.25">
      <c r="K32" s="25">
        <v>36616</v>
      </c>
      <c r="L32" s="26">
        <v>93.307359541605905</v>
      </c>
      <c r="M32" s="149">
        <v>98.385979549424206</v>
      </c>
      <c r="N32" s="150">
        <f t="shared" si="0"/>
        <v>6.7405439691452518E-3</v>
      </c>
      <c r="O32" s="150">
        <f t="shared" si="2"/>
        <v>2.5286387031399959E-2</v>
      </c>
      <c r="P32" s="150">
        <f t="shared" si="4"/>
        <v>0.13174206968099833</v>
      </c>
      <c r="Q32" s="153">
        <v>92.253376893326205</v>
      </c>
      <c r="R32" s="127">
        <f t="shared" si="1"/>
        <v>5.2289842809951637E-3</v>
      </c>
      <c r="S32" s="127">
        <f t="shared" si="3"/>
        <v>2.2766011845924083E-2</v>
      </c>
      <c r="T32" s="127">
        <f t="shared" si="5"/>
        <v>0.10901528693805096</v>
      </c>
    </row>
    <row r="33" spans="11:20" x14ac:dyDescent="0.25">
      <c r="K33" s="25">
        <v>36646</v>
      </c>
      <c r="L33" s="26">
        <v>93.9268077397045</v>
      </c>
      <c r="M33" s="149">
        <v>97.111301732756203</v>
      </c>
      <c r="N33" s="150">
        <f t="shared" si="0"/>
        <v>-1.295588886247423E-2</v>
      </c>
      <c r="O33" s="150">
        <f t="shared" si="2"/>
        <v>-1.2015089101660936E-2</v>
      </c>
      <c r="P33" s="150">
        <f t="shared" si="4"/>
        <v>0.1173001070224684</v>
      </c>
      <c r="Q33" s="153">
        <v>93.149418285969105</v>
      </c>
      <c r="R33" s="127">
        <f t="shared" si="1"/>
        <v>9.7128302813132006E-3</v>
      </c>
      <c r="S33" s="127">
        <f t="shared" si="3"/>
        <v>2.0921394295061235E-2</v>
      </c>
      <c r="T33" s="127">
        <f t="shared" si="5"/>
        <v>0.1026462939867423</v>
      </c>
    </row>
    <row r="34" spans="11:20" x14ac:dyDescent="0.25">
      <c r="K34" s="25">
        <v>36677</v>
      </c>
      <c r="L34" s="26">
        <v>95.662192121746898</v>
      </c>
      <c r="M34" s="149">
        <v>98.682132447440097</v>
      </c>
      <c r="N34" s="150">
        <f t="shared" si="0"/>
        <v>1.6175570573718767E-2</v>
      </c>
      <c r="O34" s="150">
        <f t="shared" si="2"/>
        <v>9.7709465835418285E-3</v>
      </c>
      <c r="P34" s="150">
        <f t="shared" si="4"/>
        <v>7.0501336803172832E-2</v>
      </c>
      <c r="Q34" s="153">
        <v>95.000609570727505</v>
      </c>
      <c r="R34" s="127">
        <f t="shared" si="1"/>
        <v>1.9873353144034045E-2</v>
      </c>
      <c r="S34" s="127">
        <f t="shared" si="3"/>
        <v>3.5163909233183466E-2</v>
      </c>
      <c r="T34" s="127">
        <f t="shared" si="5"/>
        <v>0.11282224358484494</v>
      </c>
    </row>
    <row r="35" spans="11:20" x14ac:dyDescent="0.25">
      <c r="K35" s="25">
        <v>36707</v>
      </c>
      <c r="L35" s="26">
        <v>97.6248916441658</v>
      </c>
      <c r="M35" s="149">
        <v>101.545804526715</v>
      </c>
      <c r="N35" s="150">
        <f t="shared" si="0"/>
        <v>2.9019154818124226E-2</v>
      </c>
      <c r="O35" s="150">
        <f t="shared" si="2"/>
        <v>3.2116618564573596E-2</v>
      </c>
      <c r="P35" s="150">
        <f t="shared" si="4"/>
        <v>7.2299344513629737E-2</v>
      </c>
      <c r="Q35" s="153">
        <v>96.827503623885605</v>
      </c>
      <c r="R35" s="127">
        <f t="shared" si="1"/>
        <v>1.923034032532156E-2</v>
      </c>
      <c r="S35" s="127">
        <f t="shared" si="3"/>
        <v>4.9582214598480556E-2</v>
      </c>
      <c r="T35" s="127">
        <f t="shared" si="5"/>
        <v>0.12216647253896862</v>
      </c>
    </row>
    <row r="36" spans="11:20" x14ac:dyDescent="0.25">
      <c r="K36" s="25">
        <v>36738</v>
      </c>
      <c r="L36" s="26">
        <v>98.139109802331006</v>
      </c>
      <c r="M36" s="149">
        <v>105.590641388809</v>
      </c>
      <c r="N36" s="150">
        <f t="shared" si="0"/>
        <v>3.983263396204495E-2</v>
      </c>
      <c r="O36" s="150">
        <f t="shared" si="2"/>
        <v>8.7315683187806359E-2</v>
      </c>
      <c r="P36" s="150">
        <f t="shared" si="4"/>
        <v>8.2295906687639864E-2</v>
      </c>
      <c r="Q36" s="153">
        <v>96.814964892714599</v>
      </c>
      <c r="R36" s="127">
        <f t="shared" si="1"/>
        <v>-1.2949555345054264E-4</v>
      </c>
      <c r="S36" s="127">
        <f t="shared" si="3"/>
        <v>3.9351256016352698E-2</v>
      </c>
      <c r="T36" s="127">
        <f t="shared" si="5"/>
        <v>0.12060264634383655</v>
      </c>
    </row>
    <row r="37" spans="11:20" x14ac:dyDescent="0.25">
      <c r="K37" s="25">
        <v>36769</v>
      </c>
      <c r="L37" s="26">
        <v>97.785553648059505</v>
      </c>
      <c r="M37" s="149">
        <v>106.549548551283</v>
      </c>
      <c r="N37" s="150">
        <f t="shared" si="0"/>
        <v>9.0813650704428817E-3</v>
      </c>
      <c r="O37" s="150">
        <f t="shared" si="2"/>
        <v>7.9724828687029348E-2</v>
      </c>
      <c r="P37" s="150">
        <f t="shared" si="4"/>
        <v>0.11708523197088194</v>
      </c>
      <c r="Q37" s="153">
        <v>95.978169291948603</v>
      </c>
      <c r="R37" s="127">
        <f t="shared" si="1"/>
        <v>-8.6432464412220522E-3</v>
      </c>
      <c r="S37" s="127">
        <f t="shared" si="3"/>
        <v>1.029003630227554E-2</v>
      </c>
      <c r="T37" s="127">
        <f t="shared" si="5"/>
        <v>0.10334586314381511</v>
      </c>
    </row>
    <row r="38" spans="11:20" x14ac:dyDescent="0.25">
      <c r="K38" s="25">
        <v>36799</v>
      </c>
      <c r="L38" s="26">
        <v>97.253485043287498</v>
      </c>
      <c r="M38" s="149">
        <v>104.32606690002</v>
      </c>
      <c r="N38" s="150">
        <f t="shared" si="0"/>
        <v>-2.0868053234339379E-2</v>
      </c>
      <c r="O38" s="150">
        <f t="shared" si="2"/>
        <v>2.7379391854377877E-2</v>
      </c>
      <c r="P38" s="150">
        <f t="shared" si="4"/>
        <v>9.5384641547793914E-2</v>
      </c>
      <c r="Q38" s="153">
        <v>95.573743255454602</v>
      </c>
      <c r="R38" s="127">
        <f t="shared" si="1"/>
        <v>-4.2137294290726102E-3</v>
      </c>
      <c r="S38" s="127">
        <f t="shared" si="3"/>
        <v>-1.2948390916914243E-2</v>
      </c>
      <c r="T38" s="127">
        <f t="shared" si="5"/>
        <v>9.3103096129148133E-2</v>
      </c>
    </row>
    <row r="39" spans="11:20" x14ac:dyDescent="0.25">
      <c r="K39" s="25">
        <v>36830</v>
      </c>
      <c r="L39" s="26">
        <v>98.266938905126693</v>
      </c>
      <c r="M39" s="149">
        <v>101.48870310092001</v>
      </c>
      <c r="N39" s="150">
        <f t="shared" si="0"/>
        <v>-2.7197074359365581E-2</v>
      </c>
      <c r="O39" s="150">
        <f t="shared" si="2"/>
        <v>-3.8847555369843079E-2</v>
      </c>
      <c r="P39" s="150">
        <f t="shared" si="4"/>
        <v>8.4041219337440909E-2</v>
      </c>
      <c r="Q39" s="153">
        <v>97.165742012293407</v>
      </c>
      <c r="R39" s="127">
        <f t="shared" si="1"/>
        <v>1.6657281619530506E-2</v>
      </c>
      <c r="S39" s="127">
        <f t="shared" si="3"/>
        <v>3.6231704465061743E-3</v>
      </c>
      <c r="T39" s="127">
        <f t="shared" si="5"/>
        <v>9.9315223671713415E-2</v>
      </c>
    </row>
    <row r="40" spans="11:20" x14ac:dyDescent="0.25">
      <c r="K40" s="25">
        <v>36860</v>
      </c>
      <c r="L40" s="26">
        <v>99.297266645087902</v>
      </c>
      <c r="M40" s="149">
        <v>99.867776712280701</v>
      </c>
      <c r="N40" s="150">
        <f t="shared" si="0"/>
        <v>-1.5971495734135699E-2</v>
      </c>
      <c r="O40" s="150">
        <f t="shared" si="2"/>
        <v>-6.27104659743003E-2</v>
      </c>
      <c r="P40" s="150">
        <f t="shared" si="4"/>
        <v>4.1545189479686107E-2</v>
      </c>
      <c r="Q40" s="153">
        <v>98.937569384664599</v>
      </c>
      <c r="R40" s="127">
        <f t="shared" si="1"/>
        <v>1.8235103604179903E-2</v>
      </c>
      <c r="S40" s="127">
        <f t="shared" si="3"/>
        <v>3.0834096071514105E-2</v>
      </c>
      <c r="T40" s="127">
        <f t="shared" si="5"/>
        <v>0.10760822215306853</v>
      </c>
    </row>
    <row r="41" spans="11:20" x14ac:dyDescent="0.25">
      <c r="K41" s="25">
        <v>36891</v>
      </c>
      <c r="L41" s="26">
        <v>100</v>
      </c>
      <c r="M41" s="149">
        <v>100</v>
      </c>
      <c r="N41" s="150">
        <f t="shared" si="0"/>
        <v>1.3239834916944915E-3</v>
      </c>
      <c r="O41" s="150">
        <f t="shared" si="2"/>
        <v>-4.1466788009614564E-2</v>
      </c>
      <c r="P41" s="150">
        <f t="shared" si="4"/>
        <v>4.2106194121233731E-2</v>
      </c>
      <c r="Q41" s="153">
        <v>100</v>
      </c>
      <c r="R41" s="127">
        <f t="shared" si="1"/>
        <v>1.073839414029587E-2</v>
      </c>
      <c r="S41" s="127">
        <f t="shared" si="3"/>
        <v>4.6312476562884619E-2</v>
      </c>
      <c r="T41" s="127">
        <f t="shared" si="5"/>
        <v>0.10864886065749335</v>
      </c>
    </row>
    <row r="42" spans="11:20" x14ac:dyDescent="0.25">
      <c r="K42" s="25">
        <v>36922</v>
      </c>
      <c r="L42" s="26">
        <v>100.15966886527301</v>
      </c>
      <c r="M42" s="149">
        <v>101.791776049994</v>
      </c>
      <c r="N42" s="150">
        <f t="shared" si="0"/>
        <v>1.7917760499940094E-2</v>
      </c>
      <c r="O42" s="150">
        <f t="shared" si="2"/>
        <v>2.986272755624908E-3</v>
      </c>
      <c r="P42" s="150">
        <f t="shared" si="4"/>
        <v>3.5602828882836279E-2</v>
      </c>
      <c r="Q42" s="153">
        <v>100.049793879815</v>
      </c>
      <c r="R42" s="127">
        <f t="shared" si="1"/>
        <v>4.9793879815007713E-4</v>
      </c>
      <c r="S42" s="127">
        <f t="shared" si="3"/>
        <v>2.9681776805210891E-2</v>
      </c>
      <c r="T42" s="127">
        <f t="shared" si="5"/>
        <v>9.6549790070989516E-2</v>
      </c>
    </row>
    <row r="43" spans="11:20" x14ac:dyDescent="0.25">
      <c r="K43" s="25">
        <v>36950</v>
      </c>
      <c r="L43" s="26">
        <v>100.37700476808</v>
      </c>
      <c r="M43" s="149">
        <v>104.13616767877799</v>
      </c>
      <c r="N43" s="150">
        <f t="shared" si="0"/>
        <v>2.3031247903883445E-2</v>
      </c>
      <c r="O43" s="150">
        <f t="shared" si="2"/>
        <v>4.2740422456730265E-2</v>
      </c>
      <c r="P43" s="150">
        <f t="shared" si="4"/>
        <v>6.5579695154934559E-2</v>
      </c>
      <c r="Q43" s="153">
        <v>99.883258327228603</v>
      </c>
      <c r="R43" s="127">
        <f t="shared" si="1"/>
        <v>-1.6645266934427472E-3</v>
      </c>
      <c r="S43" s="127">
        <f t="shared" si="3"/>
        <v>9.5584412316338518E-3</v>
      </c>
      <c r="T43" s="127">
        <f t="shared" si="5"/>
        <v>8.8367165475758291E-2</v>
      </c>
    </row>
    <row r="44" spans="11:20" x14ac:dyDescent="0.25">
      <c r="K44" s="25">
        <v>36981</v>
      </c>
      <c r="L44" s="26">
        <v>100.460295788368</v>
      </c>
      <c r="M44" s="149">
        <v>104.948066541187</v>
      </c>
      <c r="N44" s="150">
        <f t="shared" si="0"/>
        <v>7.7965118220348906E-3</v>
      </c>
      <c r="O44" s="150">
        <f t="shared" si="2"/>
        <v>4.9480665411870017E-2</v>
      </c>
      <c r="P44" s="150">
        <f t="shared" si="4"/>
        <v>6.6697379258864098E-2</v>
      </c>
      <c r="Q44" s="153">
        <v>99.709942154412502</v>
      </c>
      <c r="R44" s="127">
        <f t="shared" si="1"/>
        <v>-1.7351874149749147E-3</v>
      </c>
      <c r="S44" s="127">
        <f t="shared" si="3"/>
        <v>-2.9005784558749914E-3</v>
      </c>
      <c r="T44" s="127">
        <f t="shared" si="5"/>
        <v>8.0827016985063116E-2</v>
      </c>
    </row>
    <row r="45" spans="11:20" x14ac:dyDescent="0.25">
      <c r="K45" s="25">
        <v>37011</v>
      </c>
      <c r="L45" s="26">
        <v>100.491989722646</v>
      </c>
      <c r="M45" s="149">
        <v>103.69378570422801</v>
      </c>
      <c r="N45" s="150">
        <f t="shared" si="0"/>
        <v>-1.1951443016501417E-2</v>
      </c>
      <c r="O45" s="150">
        <f t="shared" si="2"/>
        <v>1.8685297850583371E-2</v>
      </c>
      <c r="P45" s="150">
        <f t="shared" si="4"/>
        <v>6.7782882671950651E-2</v>
      </c>
      <c r="Q45" s="153">
        <v>99.766750136477796</v>
      </c>
      <c r="R45" s="127">
        <f t="shared" si="1"/>
        <v>5.6973237410296029E-4</v>
      </c>
      <c r="S45" s="127">
        <f t="shared" si="3"/>
        <v>-2.8290287501961942E-3</v>
      </c>
      <c r="T45" s="127">
        <f t="shared" si="5"/>
        <v>7.1039969677464399E-2</v>
      </c>
    </row>
    <row r="46" spans="11:20" x14ac:dyDescent="0.25">
      <c r="K46" s="25">
        <v>37042</v>
      </c>
      <c r="L46" s="26">
        <v>100.831400082786</v>
      </c>
      <c r="M46" s="149">
        <v>103.04839253227399</v>
      </c>
      <c r="N46" s="150">
        <f t="shared" si="0"/>
        <v>-6.2240294109321415E-3</v>
      </c>
      <c r="O46" s="150">
        <f t="shared" si="2"/>
        <v>-1.0445699805848307E-2</v>
      </c>
      <c r="P46" s="150">
        <f t="shared" si="4"/>
        <v>4.4245700579681468E-2</v>
      </c>
      <c r="Q46" s="153">
        <v>100.28589160862499</v>
      </c>
      <c r="R46" s="127">
        <f t="shared" si="1"/>
        <v>5.2035519994089174E-3</v>
      </c>
      <c r="S46" s="127">
        <f t="shared" si="3"/>
        <v>4.0310387159909755E-3</v>
      </c>
      <c r="T46" s="127">
        <f t="shared" si="5"/>
        <v>5.5634190788666604E-2</v>
      </c>
    </row>
    <row r="47" spans="11:20" x14ac:dyDescent="0.25">
      <c r="K47" s="25">
        <v>37072</v>
      </c>
      <c r="L47" s="26">
        <v>102.206342160266</v>
      </c>
      <c r="M47" s="149">
        <v>103.750493492929</v>
      </c>
      <c r="N47" s="150">
        <f t="shared" si="0"/>
        <v>6.8133130794361119E-3</v>
      </c>
      <c r="O47" s="150">
        <f t="shared" si="2"/>
        <v>-1.1411101583162719E-2</v>
      </c>
      <c r="P47" s="150">
        <f t="shared" si="4"/>
        <v>2.1711275778350636E-2</v>
      </c>
      <c r="Q47" s="153">
        <v>101.779456028769</v>
      </c>
      <c r="R47" s="127">
        <f t="shared" si="1"/>
        <v>1.4893066174978875E-2</v>
      </c>
      <c r="S47" s="127">
        <f t="shared" si="3"/>
        <v>2.0755341239207858E-2</v>
      </c>
      <c r="T47" s="127">
        <f t="shared" si="5"/>
        <v>5.1142002215802673E-2</v>
      </c>
    </row>
    <row r="48" spans="11:20" x14ac:dyDescent="0.25">
      <c r="K48" s="25">
        <v>37103</v>
      </c>
      <c r="L48" s="26">
        <v>103.983783287767</v>
      </c>
      <c r="M48" s="149">
        <v>106.39967233430001</v>
      </c>
      <c r="N48" s="150">
        <f t="shared" si="0"/>
        <v>2.5534132438141732E-2</v>
      </c>
      <c r="O48" s="150">
        <f t="shared" si="2"/>
        <v>2.6094973885804063E-2</v>
      </c>
      <c r="P48" s="150">
        <f t="shared" si="4"/>
        <v>7.661956920139934E-3</v>
      </c>
      <c r="Q48" s="153">
        <v>103.611617420486</v>
      </c>
      <c r="R48" s="127">
        <f t="shared" si="1"/>
        <v>1.8001288896642542E-2</v>
      </c>
      <c r="S48" s="127">
        <f t="shared" si="3"/>
        <v>3.8538563987987384E-2</v>
      </c>
      <c r="T48" s="127">
        <f t="shared" si="5"/>
        <v>7.0202499534065765E-2</v>
      </c>
    </row>
    <row r="49" spans="11:20" x14ac:dyDescent="0.25">
      <c r="K49" s="25">
        <v>37134</v>
      </c>
      <c r="L49" s="26">
        <v>105.960310356535</v>
      </c>
      <c r="M49" s="149">
        <v>108.390858329176</v>
      </c>
      <c r="N49" s="150">
        <f t="shared" si="0"/>
        <v>1.8714211718809048E-2</v>
      </c>
      <c r="O49" s="150">
        <f t="shared" si="2"/>
        <v>5.1844241968439952E-2</v>
      </c>
      <c r="P49" s="150">
        <f t="shared" si="4"/>
        <v>1.7281253678956388E-2</v>
      </c>
      <c r="Q49" s="153">
        <v>105.576019922225</v>
      </c>
      <c r="R49" s="127">
        <f t="shared" si="1"/>
        <v>1.8959288066770386E-2</v>
      </c>
      <c r="S49" s="127">
        <f t="shared" si="3"/>
        <v>5.2750473957445809E-2</v>
      </c>
      <c r="T49" s="127">
        <f t="shared" si="5"/>
        <v>0.10000035113278138</v>
      </c>
    </row>
    <row r="50" spans="11:20" x14ac:dyDescent="0.25">
      <c r="K50" s="25">
        <v>37164</v>
      </c>
      <c r="L50" s="26">
        <v>106.92325706158699</v>
      </c>
      <c r="M50" s="149">
        <v>108.062585183731</v>
      </c>
      <c r="N50" s="150">
        <f t="shared" si="0"/>
        <v>-3.02860546087802E-3</v>
      </c>
      <c r="O50" s="150">
        <f t="shared" si="2"/>
        <v>4.1562131857193485E-2</v>
      </c>
      <c r="P50" s="150">
        <f t="shared" si="4"/>
        <v>3.5815768721463082E-2</v>
      </c>
      <c r="Q50" s="153">
        <v>106.6851070979</v>
      </c>
      <c r="R50" s="127">
        <f t="shared" si="1"/>
        <v>1.0505105008618676E-2</v>
      </c>
      <c r="S50" s="127">
        <f t="shared" si="3"/>
        <v>4.8198833640301197E-2</v>
      </c>
      <c r="T50" s="127">
        <f t="shared" si="5"/>
        <v>0.11625958619980326</v>
      </c>
    </row>
    <row r="51" spans="11:20" x14ac:dyDescent="0.25">
      <c r="K51" s="25">
        <v>37195</v>
      </c>
      <c r="L51" s="26">
        <v>106.492012915145</v>
      </c>
      <c r="M51" s="149">
        <v>104.51097895651399</v>
      </c>
      <c r="N51" s="150">
        <f t="shared" si="0"/>
        <v>-3.2866197131768304E-2</v>
      </c>
      <c r="O51" s="150">
        <f t="shared" si="2"/>
        <v>-1.7750932275917841E-2</v>
      </c>
      <c r="P51" s="150">
        <f t="shared" si="4"/>
        <v>2.9779431239639109E-2</v>
      </c>
      <c r="Q51" s="153">
        <v>106.46340856506001</v>
      </c>
      <c r="R51" s="127">
        <f t="shared" si="1"/>
        <v>-2.0780644915747715E-3</v>
      </c>
      <c r="S51" s="127">
        <f t="shared" si="3"/>
        <v>2.7523855100153538E-2</v>
      </c>
      <c r="T51" s="127">
        <f t="shared" si="5"/>
        <v>9.5688731030225238E-2</v>
      </c>
    </row>
    <row r="52" spans="11:20" x14ac:dyDescent="0.25">
      <c r="K52" s="25">
        <v>37225</v>
      </c>
      <c r="L52" s="26">
        <v>105.36743786688599</v>
      </c>
      <c r="M52" s="149">
        <v>103.211993006931</v>
      </c>
      <c r="N52" s="150">
        <f t="shared" si="0"/>
        <v>-1.2429181723802363E-2</v>
      </c>
      <c r="O52" s="150">
        <f t="shared" si="2"/>
        <v>-4.777953973311222E-2</v>
      </c>
      <c r="P52" s="150">
        <f t="shared" si="4"/>
        <v>3.3486439818170677E-2</v>
      </c>
      <c r="Q52" s="153">
        <v>105.42634292792</v>
      </c>
      <c r="R52" s="127">
        <f t="shared" si="1"/>
        <v>-9.7410523589074316E-3</v>
      </c>
      <c r="S52" s="127">
        <f t="shared" si="3"/>
        <v>-1.4177177205132452E-3</v>
      </c>
      <c r="T52" s="127">
        <f t="shared" si="5"/>
        <v>6.5584525510500091E-2</v>
      </c>
    </row>
    <row r="53" spans="11:20" x14ac:dyDescent="0.25">
      <c r="K53" s="25">
        <v>37256</v>
      </c>
      <c r="L53" s="26">
        <v>104.07075684269699</v>
      </c>
      <c r="M53" s="149">
        <v>103.070739670789</v>
      </c>
      <c r="N53" s="150">
        <f t="shared" si="0"/>
        <v>-1.3685748334741898E-3</v>
      </c>
      <c r="O53" s="150">
        <f t="shared" si="2"/>
        <v>-4.6194022699482251E-2</v>
      </c>
      <c r="P53" s="150">
        <f t="shared" si="4"/>
        <v>3.0707396707889911E-2</v>
      </c>
      <c r="Q53" s="153">
        <v>104.041622549655</v>
      </c>
      <c r="R53" s="127">
        <f t="shared" si="1"/>
        <v>-1.3134481760519123E-2</v>
      </c>
      <c r="S53" s="127">
        <f t="shared" si="3"/>
        <v>-2.4778383976492568E-2</v>
      </c>
      <c r="T53" s="127">
        <f t="shared" si="5"/>
        <v>4.0416225496550107E-2</v>
      </c>
    </row>
    <row r="54" spans="11:20" x14ac:dyDescent="0.25">
      <c r="K54" s="25">
        <v>37287</v>
      </c>
      <c r="L54" s="26">
        <v>104.45780344527201</v>
      </c>
      <c r="M54" s="149">
        <v>104.716618694388</v>
      </c>
      <c r="N54" s="150">
        <f t="shared" si="0"/>
        <v>1.5968440983891163E-2</v>
      </c>
      <c r="O54" s="150">
        <f t="shared" si="2"/>
        <v>1.967637658045307E-3</v>
      </c>
      <c r="P54" s="150">
        <f t="shared" si="4"/>
        <v>2.8733584950492386E-2</v>
      </c>
      <c r="Q54" s="153">
        <v>104.55514561979101</v>
      </c>
      <c r="R54" s="127">
        <f t="shared" si="1"/>
        <v>4.9357464594605993E-3</v>
      </c>
      <c r="S54" s="127">
        <f t="shared" si="3"/>
        <v>-1.7924120324429249E-2</v>
      </c>
      <c r="T54" s="127">
        <f t="shared" si="5"/>
        <v>4.5031094670600513E-2</v>
      </c>
    </row>
    <row r="55" spans="11:20" x14ac:dyDescent="0.25">
      <c r="K55" s="25">
        <v>37315</v>
      </c>
      <c r="L55" s="26">
        <v>105.714190808235</v>
      </c>
      <c r="M55" s="149">
        <v>103.49385317591</v>
      </c>
      <c r="N55" s="150">
        <f t="shared" si="0"/>
        <v>-1.1676900321300532E-2</v>
      </c>
      <c r="O55" s="150">
        <f t="shared" si="2"/>
        <v>2.7308858279684323E-3</v>
      </c>
      <c r="P55" s="150">
        <f t="shared" si="4"/>
        <v>-6.1680251653709606E-3</v>
      </c>
      <c r="Q55" s="153">
        <v>106.166062814656</v>
      </c>
      <c r="R55" s="127">
        <f t="shared" si="1"/>
        <v>1.5407344950032487E-2</v>
      </c>
      <c r="S55" s="127">
        <f t="shared" si="3"/>
        <v>7.0164615995618185E-3</v>
      </c>
      <c r="T55" s="127">
        <f t="shared" si="5"/>
        <v>6.2901477110851145E-2</v>
      </c>
    </row>
    <row r="56" spans="11:20" x14ac:dyDescent="0.25">
      <c r="K56" s="25">
        <v>37346</v>
      </c>
      <c r="L56" s="26">
        <v>107.63639739487</v>
      </c>
      <c r="M56" s="149">
        <v>101.764087655631</v>
      </c>
      <c r="N56" s="150">
        <f t="shared" si="0"/>
        <v>-1.6713702961072441E-2</v>
      </c>
      <c r="O56" s="150">
        <f t="shared" si="2"/>
        <v>-1.2677235259312969E-2</v>
      </c>
      <c r="P56" s="150">
        <f t="shared" si="4"/>
        <v>-3.0338614044942314E-2</v>
      </c>
      <c r="Q56" s="153">
        <v>108.553681342674</v>
      </c>
      <c r="R56" s="127">
        <f t="shared" si="1"/>
        <v>2.2489470408131096E-2</v>
      </c>
      <c r="S56" s="127">
        <f t="shared" si="3"/>
        <v>4.3367824169270097E-2</v>
      </c>
      <c r="T56" s="127">
        <f t="shared" si="5"/>
        <v>8.869465769587892E-2</v>
      </c>
    </row>
    <row r="57" spans="11:20" x14ac:dyDescent="0.25">
      <c r="K57" s="25">
        <v>37376</v>
      </c>
      <c r="L57" s="26">
        <v>108.569834013039</v>
      </c>
      <c r="M57" s="149">
        <v>100.65756099420101</v>
      </c>
      <c r="N57" s="150">
        <f t="shared" si="0"/>
        <v>-1.0873449435074511E-2</v>
      </c>
      <c r="O57" s="150">
        <f t="shared" si="2"/>
        <v>-3.8762306793281964E-2</v>
      </c>
      <c r="P57" s="150">
        <f t="shared" si="4"/>
        <v>-2.9280681473887071E-2</v>
      </c>
      <c r="Q57" s="153">
        <v>109.71215195820299</v>
      </c>
      <c r="R57" s="127">
        <f t="shared" si="1"/>
        <v>1.0671868528088213E-2</v>
      </c>
      <c r="S57" s="127">
        <f t="shared" si="3"/>
        <v>4.93233145804719E-2</v>
      </c>
      <c r="T57" s="127">
        <f t="shared" si="5"/>
        <v>9.9686536928587977E-2</v>
      </c>
    </row>
    <row r="58" spans="11:20" x14ac:dyDescent="0.25">
      <c r="K58" s="25">
        <v>37407</v>
      </c>
      <c r="L58" s="26">
        <v>109.228989819188</v>
      </c>
      <c r="M58" s="149">
        <v>100.44542596271501</v>
      </c>
      <c r="N58" s="150">
        <f t="shared" si="0"/>
        <v>-2.1074922677514207E-3</v>
      </c>
      <c r="O58" s="150">
        <f t="shared" si="2"/>
        <v>-2.9455152355894465E-2</v>
      </c>
      <c r="P58" s="150">
        <f t="shared" si="4"/>
        <v>-2.525965233997951E-2</v>
      </c>
      <c r="Q58" s="153">
        <v>110.50823597667799</v>
      </c>
      <c r="R58" s="127">
        <f t="shared" si="1"/>
        <v>7.2561152458141542E-3</v>
      </c>
      <c r="S58" s="127">
        <f t="shared" si="3"/>
        <v>4.0899822852077827E-2</v>
      </c>
      <c r="T58" s="127">
        <f t="shared" si="5"/>
        <v>0.10193202856436323</v>
      </c>
    </row>
    <row r="59" spans="11:20" x14ac:dyDescent="0.25">
      <c r="K59" s="25">
        <v>37437</v>
      </c>
      <c r="L59" s="26">
        <v>109.687769277591</v>
      </c>
      <c r="M59" s="149">
        <v>101.294995344597</v>
      </c>
      <c r="N59" s="150">
        <f t="shared" si="0"/>
        <v>8.4580196035741739E-3</v>
      </c>
      <c r="O59" s="150">
        <f t="shared" si="2"/>
        <v>-4.609605626509472E-3</v>
      </c>
      <c r="P59" s="150">
        <f t="shared" si="4"/>
        <v>-2.3667339457034475E-2</v>
      </c>
      <c r="Q59" s="153">
        <v>110.957704381742</v>
      </c>
      <c r="R59" s="127">
        <f t="shared" si="1"/>
        <v>4.0672842262985398E-3</v>
      </c>
      <c r="S59" s="127">
        <f t="shared" si="3"/>
        <v>2.2145937469215449E-2</v>
      </c>
      <c r="T59" s="127">
        <f t="shared" si="5"/>
        <v>9.01778090696288E-2</v>
      </c>
    </row>
    <row r="60" spans="11:20" x14ac:dyDescent="0.25">
      <c r="K60" s="25">
        <v>37468</v>
      </c>
      <c r="L60" s="26">
        <v>110.68911361696</v>
      </c>
      <c r="M60" s="149">
        <v>102.25810394040001</v>
      </c>
      <c r="N60" s="150">
        <f t="shared" si="0"/>
        <v>9.5079583401587175E-3</v>
      </c>
      <c r="O60" s="150">
        <f t="shared" si="2"/>
        <v>1.5900871533050642E-2</v>
      </c>
      <c r="P60" s="150">
        <f t="shared" si="4"/>
        <v>-3.8924634851200457E-2</v>
      </c>
      <c r="Q60" s="153">
        <v>111.92135159944699</v>
      </c>
      <c r="R60" s="127">
        <f t="shared" si="1"/>
        <v>8.6848157419481264E-3</v>
      </c>
      <c r="S60" s="127">
        <f t="shared" si="3"/>
        <v>2.0136325847346814E-2</v>
      </c>
      <c r="T60" s="127">
        <f t="shared" si="5"/>
        <v>8.0200795874440178E-2</v>
      </c>
    </row>
    <row r="61" spans="11:20" x14ac:dyDescent="0.25">
      <c r="K61" s="25">
        <v>37499</v>
      </c>
      <c r="L61" s="26">
        <v>111.84132095049399</v>
      </c>
      <c r="M61" s="149">
        <v>105.15035657378201</v>
      </c>
      <c r="N61" s="150">
        <f t="shared" si="0"/>
        <v>2.8283847655416361E-2</v>
      </c>
      <c r="O61" s="150">
        <f t="shared" si="2"/>
        <v>4.6840665624868327E-2</v>
      </c>
      <c r="P61" s="150">
        <f t="shared" si="4"/>
        <v>-2.9896448882735127E-2</v>
      </c>
      <c r="Q61" s="153">
        <v>112.796221170805</v>
      </c>
      <c r="R61" s="127">
        <f t="shared" si="1"/>
        <v>7.8168245723930774E-3</v>
      </c>
      <c r="S61" s="127">
        <f t="shared" si="3"/>
        <v>2.0704205201591108E-2</v>
      </c>
      <c r="T61" s="127">
        <f t="shared" si="5"/>
        <v>6.8388647856766349E-2</v>
      </c>
    </row>
    <row r="62" spans="11:20" x14ac:dyDescent="0.25">
      <c r="K62" s="25">
        <v>37529</v>
      </c>
      <c r="L62" s="26">
        <v>113.244550720791</v>
      </c>
      <c r="M62" s="149">
        <v>107.112590041956</v>
      </c>
      <c r="N62" s="150">
        <f t="shared" si="0"/>
        <v>1.8661215540406895E-2</v>
      </c>
      <c r="O62" s="150">
        <f t="shared" si="2"/>
        <v>5.7432202623318496E-2</v>
      </c>
      <c r="P62" s="150">
        <f t="shared" si="4"/>
        <v>-8.7911569037497639E-3</v>
      </c>
      <c r="Q62" s="153">
        <v>114.041510037354</v>
      </c>
      <c r="R62" s="127">
        <f t="shared" si="1"/>
        <v>1.1040164764591687E-2</v>
      </c>
      <c r="S62" s="127">
        <f t="shared" si="3"/>
        <v>2.7792623079172518E-2</v>
      </c>
      <c r="T62" s="127">
        <f t="shared" si="5"/>
        <v>6.8954356794180827E-2</v>
      </c>
    </row>
    <row r="63" spans="11:20" x14ac:dyDescent="0.25">
      <c r="K63" s="25">
        <v>37560</v>
      </c>
      <c r="L63" s="26">
        <v>115.00335321306601</v>
      </c>
      <c r="M63" s="149">
        <v>109.69280138886501</v>
      </c>
      <c r="N63" s="150">
        <f t="shared" si="0"/>
        <v>2.4088777480764323E-2</v>
      </c>
      <c r="O63" s="150">
        <f t="shared" si="2"/>
        <v>7.2705215156328551E-2</v>
      </c>
      <c r="P63" s="150">
        <f t="shared" si="4"/>
        <v>4.9581608402186284E-2</v>
      </c>
      <c r="Q63" s="153">
        <v>115.780817685241</v>
      </c>
      <c r="R63" s="127">
        <f t="shared" si="1"/>
        <v>1.5251531195240142E-2</v>
      </c>
      <c r="S63" s="127">
        <f t="shared" si="3"/>
        <v>3.4483733716928144E-2</v>
      </c>
      <c r="T63" s="127">
        <f t="shared" si="5"/>
        <v>8.7517478970130069E-2</v>
      </c>
    </row>
    <row r="64" spans="11:20" x14ac:dyDescent="0.25">
      <c r="K64" s="25">
        <v>37590</v>
      </c>
      <c r="L64" s="26">
        <v>116.79415115799</v>
      </c>
      <c r="M64" s="149">
        <v>109.521705549004</v>
      </c>
      <c r="N64" s="150">
        <f t="shared" si="0"/>
        <v>-1.5597727261469352E-3</v>
      </c>
      <c r="O64" s="150">
        <f t="shared" si="2"/>
        <v>4.1572364732350708E-2</v>
      </c>
      <c r="P64" s="150">
        <f t="shared" si="4"/>
        <v>6.1133521001278224E-2</v>
      </c>
      <c r="Q64" s="153">
        <v>118.005287334352</v>
      </c>
      <c r="R64" s="127">
        <f t="shared" si="1"/>
        <v>1.9212765064057447E-2</v>
      </c>
      <c r="S64" s="127">
        <f t="shared" si="3"/>
        <v>4.6181211652995158E-2</v>
      </c>
      <c r="T64" s="127">
        <f t="shared" si="5"/>
        <v>0.11931500284546748</v>
      </c>
    </row>
    <row r="65" spans="11:20" x14ac:dyDescent="0.25">
      <c r="K65" s="25">
        <v>37621</v>
      </c>
      <c r="L65" s="26">
        <v>117.818032157806</v>
      </c>
      <c r="M65" s="149">
        <v>109.05409713801799</v>
      </c>
      <c r="N65" s="150">
        <f t="shared" si="0"/>
        <v>-4.2695501192389074E-3</v>
      </c>
      <c r="O65" s="150">
        <f t="shared" si="2"/>
        <v>1.8125853322205288E-2</v>
      </c>
      <c r="P65" s="150">
        <f t="shared" si="4"/>
        <v>5.8050980194185309E-2</v>
      </c>
      <c r="Q65" s="153">
        <v>119.462012075492</v>
      </c>
      <c r="R65" s="127">
        <f t="shared" si="1"/>
        <v>1.2344571790351644E-2</v>
      </c>
      <c r="S65" s="127">
        <f t="shared" si="3"/>
        <v>4.7530956371609978E-2</v>
      </c>
      <c r="T65" s="127">
        <f t="shared" si="5"/>
        <v>0.14821365861030711</v>
      </c>
    </row>
    <row r="66" spans="11:20" x14ac:dyDescent="0.25">
      <c r="K66" s="25">
        <v>37652</v>
      </c>
      <c r="L66" s="26">
        <v>117.7124415314</v>
      </c>
      <c r="M66" s="149">
        <v>107.776191103619</v>
      </c>
      <c r="N66" s="150">
        <f t="shared" si="0"/>
        <v>-1.1718092835904081E-2</v>
      </c>
      <c r="O66" s="150">
        <f t="shared" si="2"/>
        <v>-1.7472525644153802E-2</v>
      </c>
      <c r="P66" s="150">
        <f t="shared" si="4"/>
        <v>2.9217639448044563E-2</v>
      </c>
      <c r="Q66" s="153">
        <v>119.57788607261</v>
      </c>
      <c r="R66" s="127">
        <f t="shared" si="1"/>
        <v>9.6996522245729189E-4</v>
      </c>
      <c r="S66" s="127">
        <f t="shared" si="3"/>
        <v>3.2795315003661729E-2</v>
      </c>
      <c r="T66" s="127">
        <f t="shared" si="5"/>
        <v>0.14368245927798107</v>
      </c>
    </row>
    <row r="67" spans="11:20" x14ac:dyDescent="0.25">
      <c r="K67" s="25">
        <v>37680</v>
      </c>
      <c r="L67" s="26">
        <v>117.559094824117</v>
      </c>
      <c r="M67" s="149">
        <v>108.777096633829</v>
      </c>
      <c r="N67" s="150">
        <f t="shared" si="0"/>
        <v>9.286889061125736E-3</v>
      </c>
      <c r="O67" s="150">
        <f t="shared" si="2"/>
        <v>-6.798733743621499E-3</v>
      </c>
      <c r="P67" s="150">
        <f t="shared" si="4"/>
        <v>5.1048862283047836E-2</v>
      </c>
      <c r="Q67" s="153">
        <v>119.169374668983</v>
      </c>
      <c r="R67" s="127">
        <f t="shared" si="1"/>
        <v>-3.416278854260324E-3</v>
      </c>
      <c r="S67" s="127">
        <f t="shared" si="3"/>
        <v>9.8647048867623877E-3</v>
      </c>
      <c r="T67" s="127">
        <f t="shared" si="5"/>
        <v>0.1224808710955787</v>
      </c>
    </row>
    <row r="68" spans="11:20" x14ac:dyDescent="0.25">
      <c r="K68" s="25">
        <v>37711</v>
      </c>
      <c r="L68" s="26">
        <v>118.437901019547</v>
      </c>
      <c r="M68" s="149">
        <v>111.149053901496</v>
      </c>
      <c r="N68" s="150">
        <f t="shared" si="0"/>
        <v>2.1805668114599497E-2</v>
      </c>
      <c r="O68" s="150">
        <f t="shared" si="2"/>
        <v>1.9210252695289753E-2</v>
      </c>
      <c r="P68" s="150">
        <f t="shared" si="4"/>
        <v>9.2222771923467395E-2</v>
      </c>
      <c r="Q68" s="153">
        <v>119.62428464694101</v>
      </c>
      <c r="R68" s="127">
        <f t="shared" si="1"/>
        <v>3.8173396413434535E-3</v>
      </c>
      <c r="S68" s="127">
        <f t="shared" si="3"/>
        <v>1.3583612784493493E-3</v>
      </c>
      <c r="T68" s="127">
        <f t="shared" si="5"/>
        <v>0.10198275330083151</v>
      </c>
    </row>
    <row r="69" spans="11:20" x14ac:dyDescent="0.25">
      <c r="K69" s="25">
        <v>37741</v>
      </c>
      <c r="L69" s="26">
        <v>120.19784591486599</v>
      </c>
      <c r="M69" s="149">
        <v>113.56372663709</v>
      </c>
      <c r="N69" s="150">
        <f t="shared" si="0"/>
        <v>2.1724635980563178E-2</v>
      </c>
      <c r="O69" s="150">
        <f t="shared" si="2"/>
        <v>5.3699573850283011E-2</v>
      </c>
      <c r="P69" s="150">
        <f t="shared" si="4"/>
        <v>0.12821854131387633</v>
      </c>
      <c r="Q69" s="153">
        <v>121.172413189241</v>
      </c>
      <c r="R69" s="127">
        <f t="shared" si="1"/>
        <v>1.2941590805488401E-2</v>
      </c>
      <c r="S69" s="127">
        <f t="shared" si="3"/>
        <v>1.3334632087932841E-2</v>
      </c>
      <c r="T69" s="127">
        <f t="shared" si="5"/>
        <v>0.10445753753334475</v>
      </c>
    </row>
    <row r="70" spans="11:20" x14ac:dyDescent="0.25">
      <c r="K70" s="25">
        <v>37772</v>
      </c>
      <c r="L70" s="26">
        <v>121.80172269434701</v>
      </c>
      <c r="M70" s="149">
        <v>114.584301981257</v>
      </c>
      <c r="N70" s="150">
        <f t="shared" si="0"/>
        <v>8.9868074462580161E-3</v>
      </c>
      <c r="O70" s="150">
        <f t="shared" si="2"/>
        <v>5.3386287436743229E-2</v>
      </c>
      <c r="P70" s="150">
        <f t="shared" si="4"/>
        <v>0.14076177071308638</v>
      </c>
      <c r="Q70" s="153">
        <v>122.856898714051</v>
      </c>
      <c r="R70" s="127">
        <f t="shared" si="1"/>
        <v>1.3901559608120229E-2</v>
      </c>
      <c r="S70" s="127">
        <f t="shared" si="3"/>
        <v>3.0943554544200946E-2</v>
      </c>
      <c r="T70" s="127">
        <f t="shared" si="5"/>
        <v>0.11174427524097941</v>
      </c>
    </row>
    <row r="71" spans="11:20" x14ac:dyDescent="0.25">
      <c r="K71" s="25">
        <v>37802</v>
      </c>
      <c r="L71" s="26">
        <v>122.67254739264899</v>
      </c>
      <c r="M71" s="149">
        <v>114.043085940255</v>
      </c>
      <c r="N71" s="150">
        <f t="shared" si="0"/>
        <v>-4.7233000650519497E-3</v>
      </c>
      <c r="O71" s="150">
        <f t="shared" si="2"/>
        <v>2.6037396965373993E-2</v>
      </c>
      <c r="P71" s="150">
        <f t="shared" si="4"/>
        <v>0.12585113955817939</v>
      </c>
      <c r="Q71" s="153">
        <v>124.05657808795</v>
      </c>
      <c r="R71" s="127">
        <f t="shared" si="1"/>
        <v>9.7648515179538098E-3</v>
      </c>
      <c r="S71" s="127">
        <f t="shared" si="3"/>
        <v>3.7051786383429208E-2</v>
      </c>
      <c r="T71" s="127">
        <f t="shared" si="5"/>
        <v>0.11805285427627688</v>
      </c>
    </row>
    <row r="72" spans="11:20" x14ac:dyDescent="0.25">
      <c r="K72" s="25">
        <v>37833</v>
      </c>
      <c r="L72" s="26">
        <v>123.580891317783</v>
      </c>
      <c r="M72" s="149">
        <v>113.283182512812</v>
      </c>
      <c r="N72" s="150">
        <f t="shared" ref="N72:N135" si="6">M72/M71-1</f>
        <v>-6.6633011653253194E-3</v>
      </c>
      <c r="O72" s="150">
        <f t="shared" si="2"/>
        <v>-2.4703673662851422E-3</v>
      </c>
      <c r="P72" s="150">
        <f t="shared" si="4"/>
        <v>0.10781618421986239</v>
      </c>
      <c r="Q72" s="153">
        <v>125.391913859341</v>
      </c>
      <c r="R72" s="127">
        <f t="shared" ref="R72:R135" si="7">Q72/Q71-1</f>
        <v>1.0763925556968923E-2</v>
      </c>
      <c r="S72" s="127">
        <f t="shared" si="3"/>
        <v>3.4822288003047319E-2</v>
      </c>
      <c r="T72" s="127">
        <f t="shared" si="5"/>
        <v>0.12035739443268634</v>
      </c>
    </row>
    <row r="73" spans="11:20" x14ac:dyDescent="0.25">
      <c r="K73" s="25">
        <v>37864</v>
      </c>
      <c r="L73" s="26">
        <v>124.804613099218</v>
      </c>
      <c r="M73" s="149">
        <v>112.86673990439</v>
      </c>
      <c r="N73" s="150">
        <f t="shared" si="6"/>
        <v>-3.6761203135770026E-3</v>
      </c>
      <c r="O73" s="150">
        <f t="shared" si="2"/>
        <v>-1.498950595473314E-2</v>
      </c>
      <c r="P73" s="150">
        <f t="shared" si="4"/>
        <v>7.3384281157368836E-2</v>
      </c>
      <c r="Q73" s="153">
        <v>127.021259316437</v>
      </c>
      <c r="R73" s="127">
        <f t="shared" si="7"/>
        <v>1.2994023354039541E-2</v>
      </c>
      <c r="S73" s="127">
        <f t="shared" si="3"/>
        <v>3.3896025750076442E-2</v>
      </c>
      <c r="T73" s="127">
        <f t="shared" si="5"/>
        <v>0.12611271900759258</v>
      </c>
    </row>
    <row r="74" spans="11:20" x14ac:dyDescent="0.25">
      <c r="K74" s="25">
        <v>37894</v>
      </c>
      <c r="L74" s="26">
        <v>126.408876656399</v>
      </c>
      <c r="M74" s="149">
        <v>113.675711815791</v>
      </c>
      <c r="N74" s="150">
        <f t="shared" si="6"/>
        <v>7.1674960407848154E-3</v>
      </c>
      <c r="O74" s="150">
        <f t="shared" ref="O74:O137" si="8">M74/M71-1</f>
        <v>-3.2213625353531006E-3</v>
      </c>
      <c r="P74" s="150">
        <f t="shared" si="4"/>
        <v>6.1273112444244271E-2</v>
      </c>
      <c r="Q74" s="153">
        <v>128.81921734525599</v>
      </c>
      <c r="R74" s="127">
        <f t="shared" si="7"/>
        <v>1.4154780376880893E-2</v>
      </c>
      <c r="S74" s="127">
        <f t="shared" ref="S74:S137" si="9">Q74/Q71-1</f>
        <v>3.8390864319419737E-2</v>
      </c>
      <c r="T74" s="127">
        <f t="shared" si="5"/>
        <v>0.12958182773151283</v>
      </c>
    </row>
    <row r="75" spans="11:20" x14ac:dyDescent="0.25">
      <c r="K75" s="25">
        <v>37925</v>
      </c>
      <c r="L75" s="26">
        <v>127.528891379344</v>
      </c>
      <c r="M75" s="149">
        <v>114.98162143361</v>
      </c>
      <c r="N75" s="150">
        <f t="shared" si="6"/>
        <v>1.148802674695526E-2</v>
      </c>
      <c r="O75" s="150">
        <f t="shared" si="8"/>
        <v>1.4992860220941484E-2</v>
      </c>
      <c r="P75" s="150">
        <f t="shared" si="4"/>
        <v>4.8214832493847393E-2</v>
      </c>
      <c r="Q75" s="153">
        <v>129.912943190048</v>
      </c>
      <c r="R75" s="127">
        <f t="shared" si="7"/>
        <v>8.4903934935471881E-3</v>
      </c>
      <c r="S75" s="127">
        <f t="shared" si="9"/>
        <v>3.6055190415057226E-2</v>
      </c>
      <c r="T75" s="127">
        <f t="shared" si="5"/>
        <v>0.12205929952253625</v>
      </c>
    </row>
    <row r="76" spans="11:20" x14ac:dyDescent="0.25">
      <c r="K76" s="25">
        <v>37955</v>
      </c>
      <c r="L76" s="26">
        <v>128.04446404801899</v>
      </c>
      <c r="M76" s="149">
        <v>116.17272551848799</v>
      </c>
      <c r="N76" s="150">
        <f t="shared" si="6"/>
        <v>1.035908234748395E-2</v>
      </c>
      <c r="O76" s="150">
        <f t="shared" si="8"/>
        <v>2.9291052589084376E-2</v>
      </c>
      <c r="P76" s="150">
        <f t="shared" si="4"/>
        <v>6.0727870664031069E-2</v>
      </c>
      <c r="Q76" s="153">
        <v>130.37241712142</v>
      </c>
      <c r="R76" s="127">
        <f t="shared" si="7"/>
        <v>3.5367833265069759E-3</v>
      </c>
      <c r="S76" s="127">
        <f t="shared" si="9"/>
        <v>2.6382652974920928E-2</v>
      </c>
      <c r="T76" s="127">
        <f t="shared" si="5"/>
        <v>0.10480148869963268</v>
      </c>
    </row>
    <row r="77" spans="11:20" x14ac:dyDescent="0.25">
      <c r="K77" s="25">
        <v>37986</v>
      </c>
      <c r="L77" s="26">
        <v>128.57598610024601</v>
      </c>
      <c r="M77" s="149">
        <v>116.541232646735</v>
      </c>
      <c r="N77" s="150">
        <f t="shared" si="6"/>
        <v>3.1720623459794428E-3</v>
      </c>
      <c r="O77" s="150">
        <f t="shared" si="8"/>
        <v>2.520785474022369E-2</v>
      </c>
      <c r="P77" s="150">
        <f t="shared" si="4"/>
        <v>6.8655242720879528E-2</v>
      </c>
      <c r="Q77" s="153">
        <v>131.01541252849799</v>
      </c>
      <c r="R77" s="127">
        <f t="shared" si="7"/>
        <v>4.9319896131030383E-3</v>
      </c>
      <c r="S77" s="127">
        <f t="shared" si="9"/>
        <v>1.7048661127600617E-2</v>
      </c>
      <c r="T77" s="127">
        <f t="shared" si="5"/>
        <v>9.6711919147193237E-2</v>
      </c>
    </row>
    <row r="78" spans="11:20" x14ac:dyDescent="0.25">
      <c r="K78" s="25">
        <v>38017</v>
      </c>
      <c r="L78" s="26">
        <v>129.72930701696799</v>
      </c>
      <c r="M78" s="149">
        <v>117.00672783632901</v>
      </c>
      <c r="N78" s="150">
        <f t="shared" si="6"/>
        <v>3.994253184236074E-3</v>
      </c>
      <c r="O78" s="150">
        <f t="shared" si="8"/>
        <v>1.7612435600312892E-2</v>
      </c>
      <c r="P78" s="150">
        <f t="shared" si="4"/>
        <v>8.5645416099698002E-2</v>
      </c>
      <c r="Q78" s="153">
        <v>132.29544352106799</v>
      </c>
      <c r="R78" s="127">
        <f t="shared" si="7"/>
        <v>9.7700794728374785E-3</v>
      </c>
      <c r="S78" s="127">
        <f t="shared" si="9"/>
        <v>1.833920679893053E-2</v>
      </c>
      <c r="T78" s="127">
        <f t="shared" si="5"/>
        <v>0.10635375708795891</v>
      </c>
    </row>
    <row r="79" spans="11:20" x14ac:dyDescent="0.25">
      <c r="K79" s="25">
        <v>38046</v>
      </c>
      <c r="L79" s="26">
        <v>132.188669358726</v>
      </c>
      <c r="M79" s="149">
        <v>119.109826025175</v>
      </c>
      <c r="N79" s="150">
        <f t="shared" si="6"/>
        <v>1.7974164629130041E-2</v>
      </c>
      <c r="O79" s="150">
        <f t="shared" si="8"/>
        <v>2.5282186447623589E-2</v>
      </c>
      <c r="P79" s="150">
        <f t="shared" si="4"/>
        <v>9.4989935483648313E-2</v>
      </c>
      <c r="Q79" s="153">
        <v>134.74959488041401</v>
      </c>
      <c r="R79" s="127">
        <f t="shared" si="7"/>
        <v>1.8550535785876843E-2</v>
      </c>
      <c r="S79" s="127">
        <f t="shared" si="9"/>
        <v>3.3574415935829549E-2</v>
      </c>
      <c r="T79" s="127">
        <f t="shared" si="5"/>
        <v>0.1307401356657969</v>
      </c>
    </row>
    <row r="80" spans="11:20" x14ac:dyDescent="0.25">
      <c r="K80" s="25">
        <v>38077</v>
      </c>
      <c r="L80" s="26">
        <v>134.672610136906</v>
      </c>
      <c r="M80" s="149">
        <v>121.69600182735201</v>
      </c>
      <c r="N80" s="150">
        <f t="shared" si="6"/>
        <v>2.1712531102433097E-2</v>
      </c>
      <c r="O80" s="150">
        <f t="shared" si="8"/>
        <v>4.4231291050802479E-2</v>
      </c>
      <c r="P80" s="150">
        <f t="shared" si="4"/>
        <v>9.4890127766656951E-2</v>
      </c>
      <c r="Q80" s="153">
        <v>137.14997521082199</v>
      </c>
      <c r="R80" s="127">
        <f t="shared" si="7"/>
        <v>1.7813636712884051E-2</v>
      </c>
      <c r="S80" s="127">
        <f t="shared" si="9"/>
        <v>4.682321387943289E-2</v>
      </c>
      <c r="T80" s="127">
        <f t="shared" si="5"/>
        <v>0.14650612637397398</v>
      </c>
    </row>
    <row r="81" spans="11:20" x14ac:dyDescent="0.25">
      <c r="K81" s="25">
        <v>38107</v>
      </c>
      <c r="L81" s="26">
        <v>137.25396569159099</v>
      </c>
      <c r="M81" s="149">
        <v>124.00555638783599</v>
      </c>
      <c r="N81" s="150">
        <f t="shared" si="6"/>
        <v>1.8978064404782335E-2</v>
      </c>
      <c r="O81" s="150">
        <f t="shared" si="8"/>
        <v>5.9815607879378341E-2</v>
      </c>
      <c r="P81" s="150">
        <f t="shared" si="4"/>
        <v>9.1946874763228159E-2</v>
      </c>
      <c r="Q81" s="153">
        <v>139.743664899153</v>
      </c>
      <c r="R81" s="127">
        <f t="shared" si="7"/>
        <v>1.8911339096810531E-2</v>
      </c>
      <c r="S81" s="127">
        <f t="shared" si="9"/>
        <v>5.6299908597372772E-2</v>
      </c>
      <c r="T81" s="127">
        <f t="shared" si="5"/>
        <v>0.15326303422634946</v>
      </c>
    </row>
    <row r="82" spans="11:20" x14ac:dyDescent="0.25">
      <c r="K82" s="25">
        <v>38138</v>
      </c>
      <c r="L82" s="26">
        <v>138.85260946618399</v>
      </c>
      <c r="M82" s="149">
        <v>124.77890704554299</v>
      </c>
      <c r="N82" s="150">
        <f t="shared" si="6"/>
        <v>6.2364194011459428E-3</v>
      </c>
      <c r="O82" s="150">
        <f t="shared" si="8"/>
        <v>4.7595410131568761E-2</v>
      </c>
      <c r="P82" s="150">
        <f t="shared" si="4"/>
        <v>8.8970346618278962E-2</v>
      </c>
      <c r="Q82" s="153">
        <v>141.57599035337</v>
      </c>
      <c r="R82" s="127">
        <f t="shared" si="7"/>
        <v>1.3112046657280052E-2</v>
      </c>
      <c r="S82" s="127">
        <f t="shared" si="9"/>
        <v>5.0659858970367955E-2</v>
      </c>
      <c r="T82" s="127">
        <f t="shared" si="5"/>
        <v>0.1523650021712466</v>
      </c>
    </row>
    <row r="83" spans="11:20" x14ac:dyDescent="0.25">
      <c r="K83" s="25">
        <v>38168</v>
      </c>
      <c r="L83" s="26">
        <v>140.96047360327401</v>
      </c>
      <c r="M83" s="149">
        <v>125.643031403417</v>
      </c>
      <c r="N83" s="150">
        <f t="shared" si="6"/>
        <v>6.9252438439664221E-3</v>
      </c>
      <c r="O83" s="150">
        <f t="shared" si="8"/>
        <v>3.2433518906106462E-2</v>
      </c>
      <c r="P83" s="150">
        <f t="shared" ref="P83:P146" si="10">M83/M71-1</f>
        <v>0.1017154645327556</v>
      </c>
      <c r="Q83" s="153">
        <v>143.958024727321</v>
      </c>
      <c r="R83" s="127">
        <f t="shared" si="7"/>
        <v>1.6825129515290804E-2</v>
      </c>
      <c r="S83" s="127">
        <f t="shared" si="9"/>
        <v>4.9639451308933324E-2</v>
      </c>
      <c r="T83" s="127">
        <f t="shared" ref="T83:T146" si="11">Q83/Q71-1</f>
        <v>0.16042234072635675</v>
      </c>
    </row>
    <row r="84" spans="11:20" x14ac:dyDescent="0.25">
      <c r="K84" s="25">
        <v>38199</v>
      </c>
      <c r="L84" s="26">
        <v>142.86207927051501</v>
      </c>
      <c r="M84" s="149">
        <v>126.137243790851</v>
      </c>
      <c r="N84" s="150">
        <f t="shared" si="6"/>
        <v>3.9334643705561945E-3</v>
      </c>
      <c r="O84" s="150">
        <f t="shared" si="8"/>
        <v>1.7190257155477839E-2</v>
      </c>
      <c r="P84" s="150">
        <f t="shared" si="10"/>
        <v>0.11346839833516542</v>
      </c>
      <c r="Q84" s="153">
        <v>146.16996224246401</v>
      </c>
      <c r="R84" s="127">
        <f t="shared" si="7"/>
        <v>1.5365156053875895E-2</v>
      </c>
      <c r="S84" s="127">
        <f t="shared" si="9"/>
        <v>4.5986323229382897E-2</v>
      </c>
      <c r="T84" s="127">
        <f t="shared" si="11"/>
        <v>0.16570485084413722</v>
      </c>
    </row>
    <row r="85" spans="11:20" x14ac:dyDescent="0.25">
      <c r="K85" s="25">
        <v>38230</v>
      </c>
      <c r="L85" s="26">
        <v>145.092958041385</v>
      </c>
      <c r="M85" s="149">
        <v>127.922029669761</v>
      </c>
      <c r="N85" s="150">
        <f t="shared" si="6"/>
        <v>1.4149555081997445E-2</v>
      </c>
      <c r="O85" s="150">
        <f t="shared" si="8"/>
        <v>2.5189534823147675E-2</v>
      </c>
      <c r="P85" s="150">
        <f t="shared" si="10"/>
        <v>0.13338995861955794</v>
      </c>
      <c r="Q85" s="153">
        <v>148.51871050754599</v>
      </c>
      <c r="R85" s="127">
        <f t="shared" si="7"/>
        <v>1.606861101315693E-2</v>
      </c>
      <c r="S85" s="127">
        <f t="shared" si="9"/>
        <v>4.9038824569386019E-2</v>
      </c>
      <c r="T85" s="127">
        <f t="shared" si="11"/>
        <v>0.16924293859781581</v>
      </c>
    </row>
    <row r="86" spans="11:20" x14ac:dyDescent="0.25">
      <c r="K86" s="25">
        <v>38260</v>
      </c>
      <c r="L86" s="26">
        <v>145.93917888646399</v>
      </c>
      <c r="M86" s="149">
        <v>129.44791693725199</v>
      </c>
      <c r="N86" s="150">
        <f t="shared" si="6"/>
        <v>1.1928260295980042E-2</v>
      </c>
      <c r="O86" s="150">
        <f t="shared" si="8"/>
        <v>3.028329937072427E-2</v>
      </c>
      <c r="P86" s="150">
        <f t="shared" si="10"/>
        <v>0.13874736185527037</v>
      </c>
      <c r="Q86" s="153">
        <v>149.26286702887199</v>
      </c>
      <c r="R86" s="127">
        <f t="shared" si="7"/>
        <v>5.0105237163919902E-3</v>
      </c>
      <c r="S86" s="127">
        <f t="shared" si="9"/>
        <v>3.6849924216445729E-2</v>
      </c>
      <c r="T86" s="127">
        <f t="shared" si="11"/>
        <v>0.15870030966593873</v>
      </c>
    </row>
    <row r="87" spans="11:20" x14ac:dyDescent="0.25">
      <c r="K87" s="25">
        <v>38291</v>
      </c>
      <c r="L87" s="26">
        <v>145.60914246228501</v>
      </c>
      <c r="M87" s="149">
        <v>131.292481291141</v>
      </c>
      <c r="N87" s="150">
        <f t="shared" si="6"/>
        <v>1.4249471119594181E-2</v>
      </c>
      <c r="O87" s="150">
        <f t="shared" si="8"/>
        <v>4.0870066170447972E-2</v>
      </c>
      <c r="P87" s="150">
        <f t="shared" si="10"/>
        <v>0.14185623453700247</v>
      </c>
      <c r="Q87" s="153">
        <v>148.613795378188</v>
      </c>
      <c r="R87" s="127">
        <f t="shared" si="7"/>
        <v>-4.3485138909896692E-3</v>
      </c>
      <c r="S87" s="127">
        <f t="shared" si="9"/>
        <v>1.6719119976717378E-2</v>
      </c>
      <c r="T87" s="127">
        <f t="shared" si="11"/>
        <v>0.14394910721699805</v>
      </c>
    </row>
    <row r="88" spans="11:20" x14ac:dyDescent="0.25">
      <c r="K88" s="25">
        <v>38321</v>
      </c>
      <c r="L88" s="26">
        <v>145.433707017751</v>
      </c>
      <c r="M88" s="149">
        <v>131.305940271498</v>
      </c>
      <c r="N88" s="150">
        <f t="shared" si="6"/>
        <v>1.0251143267803187E-4</v>
      </c>
      <c r="O88" s="150">
        <f t="shared" si="8"/>
        <v>2.6452915189610238E-2</v>
      </c>
      <c r="P88" s="150">
        <f t="shared" si="10"/>
        <v>0.13026478190529911</v>
      </c>
      <c r="Q88" s="153">
        <v>148.466089293908</v>
      </c>
      <c r="R88" s="127">
        <f t="shared" si="7"/>
        <v>-9.9389214779233015E-4</v>
      </c>
      <c r="S88" s="127">
        <f t="shared" si="9"/>
        <v>-3.5430696548710561E-4</v>
      </c>
      <c r="T88" s="127">
        <f t="shared" si="11"/>
        <v>0.13878451111048107</v>
      </c>
    </row>
    <row r="89" spans="11:20" x14ac:dyDescent="0.25">
      <c r="K89" s="25">
        <v>38352</v>
      </c>
      <c r="L89" s="26">
        <v>146.64552977828399</v>
      </c>
      <c r="M89" s="149">
        <v>131.87017009861</v>
      </c>
      <c r="N89" s="150">
        <f t="shared" si="6"/>
        <v>4.2970624630185306E-3</v>
      </c>
      <c r="O89" s="150">
        <f t="shared" si="8"/>
        <v>1.871218339134928E-2</v>
      </c>
      <c r="P89" s="150">
        <f t="shared" si="10"/>
        <v>0.13153230924149195</v>
      </c>
      <c r="Q89" s="153">
        <v>149.881600831442</v>
      </c>
      <c r="R89" s="127">
        <f t="shared" si="7"/>
        <v>9.5342414167844947E-3</v>
      </c>
      <c r="S89" s="127">
        <f t="shared" si="9"/>
        <v>4.1452627494440453E-3</v>
      </c>
      <c r="T89" s="127">
        <f t="shared" si="11"/>
        <v>0.14399976261449621</v>
      </c>
    </row>
    <row r="90" spans="11:20" x14ac:dyDescent="0.25">
      <c r="K90" s="25">
        <v>38383</v>
      </c>
      <c r="L90" s="26">
        <v>149.844394688546</v>
      </c>
      <c r="M90" s="149">
        <v>131.38504519976499</v>
      </c>
      <c r="N90" s="150">
        <f t="shared" si="6"/>
        <v>-3.6788069544632096E-3</v>
      </c>
      <c r="O90" s="150">
        <f t="shared" si="8"/>
        <v>7.0502063571131757E-4</v>
      </c>
      <c r="P90" s="150">
        <f t="shared" si="10"/>
        <v>0.1228845351828709</v>
      </c>
      <c r="Q90" s="153">
        <v>153.741965598897</v>
      </c>
      <c r="R90" s="127">
        <f t="shared" si="7"/>
        <v>2.5756095118015132E-2</v>
      </c>
      <c r="S90" s="127">
        <f t="shared" si="9"/>
        <v>3.4506690362485992E-2</v>
      </c>
      <c r="T90" s="127">
        <f t="shared" si="11"/>
        <v>0.16211081430339402</v>
      </c>
    </row>
    <row r="91" spans="11:20" x14ac:dyDescent="0.25">
      <c r="K91" s="25">
        <v>38411</v>
      </c>
      <c r="L91" s="26">
        <v>153.594889432983</v>
      </c>
      <c r="M91" s="149">
        <v>133.84739251413899</v>
      </c>
      <c r="N91" s="150">
        <f t="shared" si="6"/>
        <v>1.8741458060391292E-2</v>
      </c>
      <c r="O91" s="150">
        <f t="shared" si="8"/>
        <v>1.9355196249203122E-2</v>
      </c>
      <c r="P91" s="150">
        <f t="shared" si="10"/>
        <v>0.12373090433235179</v>
      </c>
      <c r="Q91" s="153">
        <v>157.69567643826599</v>
      </c>
      <c r="R91" s="127">
        <f t="shared" si="7"/>
        <v>2.5716536301376491E-2</v>
      </c>
      <c r="S91" s="127">
        <f t="shared" si="9"/>
        <v>6.2166297962404249E-2</v>
      </c>
      <c r="T91" s="127">
        <f t="shared" si="11"/>
        <v>0.17028683149820156</v>
      </c>
    </row>
    <row r="92" spans="11:20" x14ac:dyDescent="0.25">
      <c r="K92" s="25">
        <v>38442</v>
      </c>
      <c r="L92" s="26">
        <v>156.906457347219</v>
      </c>
      <c r="M92" s="149">
        <v>135.45440895768999</v>
      </c>
      <c r="N92" s="150">
        <f t="shared" si="6"/>
        <v>1.2006333581591866E-2</v>
      </c>
      <c r="O92" s="150">
        <f t="shared" si="8"/>
        <v>2.7180057903919863E-2</v>
      </c>
      <c r="P92" s="150">
        <f t="shared" si="10"/>
        <v>0.11305553940758717</v>
      </c>
      <c r="Q92" s="153">
        <v>161.39498670516599</v>
      </c>
      <c r="R92" s="127">
        <f t="shared" si="7"/>
        <v>2.3458539577324355E-2</v>
      </c>
      <c r="S92" s="127">
        <f t="shared" si="9"/>
        <v>7.681653925402121E-2</v>
      </c>
      <c r="T92" s="127">
        <f t="shared" si="11"/>
        <v>0.176777366945021</v>
      </c>
    </row>
    <row r="93" spans="11:20" x14ac:dyDescent="0.25">
      <c r="K93" s="25">
        <v>38472</v>
      </c>
      <c r="L93" s="26">
        <v>159.089397165821</v>
      </c>
      <c r="M93" s="149">
        <v>137.89401073302301</v>
      </c>
      <c r="N93" s="150">
        <f t="shared" si="6"/>
        <v>1.8010501054233297E-2</v>
      </c>
      <c r="O93" s="150">
        <f t="shared" si="8"/>
        <v>4.9541144681736204E-2</v>
      </c>
      <c r="P93" s="150">
        <f t="shared" si="10"/>
        <v>0.11199864546190108</v>
      </c>
      <c r="Q93" s="153">
        <v>163.670559455275</v>
      </c>
      <c r="R93" s="127">
        <f t="shared" si="7"/>
        <v>1.4099401701156866E-2</v>
      </c>
      <c r="S93" s="127">
        <f t="shared" si="9"/>
        <v>6.4579594892659742E-2</v>
      </c>
      <c r="T93" s="127">
        <f t="shared" si="11"/>
        <v>0.1712198873085875</v>
      </c>
    </row>
    <row r="94" spans="11:20" x14ac:dyDescent="0.25">
      <c r="K94" s="25">
        <v>38503</v>
      </c>
      <c r="L94" s="26">
        <v>160.880924484476</v>
      </c>
      <c r="M94" s="149">
        <v>139.40819568254801</v>
      </c>
      <c r="N94" s="150">
        <f t="shared" si="6"/>
        <v>1.0980788371270256E-2</v>
      </c>
      <c r="O94" s="150">
        <f t="shared" si="8"/>
        <v>4.154584608603118E-2</v>
      </c>
      <c r="P94" s="150">
        <f t="shared" si="10"/>
        <v>0.11724167957061438</v>
      </c>
      <c r="Q94" s="153">
        <v>165.76329753331601</v>
      </c>
      <c r="R94" s="127">
        <f t="shared" si="7"/>
        <v>1.2786282914936109E-2</v>
      </c>
      <c r="S94" s="127">
        <f t="shared" si="9"/>
        <v>5.1159431109757181E-2</v>
      </c>
      <c r="T94" s="127">
        <f t="shared" si="11"/>
        <v>0.17084328437028851</v>
      </c>
    </row>
    <row r="95" spans="11:20" x14ac:dyDescent="0.25">
      <c r="K95" s="25">
        <v>38533</v>
      </c>
      <c r="L95" s="26">
        <v>162.34311022678</v>
      </c>
      <c r="M95" s="149">
        <v>140.71474292444199</v>
      </c>
      <c r="N95" s="150">
        <f t="shared" si="6"/>
        <v>9.3720977844744535E-3</v>
      </c>
      <c r="O95" s="150">
        <f t="shared" si="8"/>
        <v>3.8834719425006714E-2</v>
      </c>
      <c r="P95" s="150">
        <f t="shared" si="10"/>
        <v>0.119956605254393</v>
      </c>
      <c r="Q95" s="153">
        <v>167.47491462362399</v>
      </c>
      <c r="R95" s="127">
        <f t="shared" si="7"/>
        <v>1.0325669890610012E-2</v>
      </c>
      <c r="S95" s="127">
        <f t="shared" si="9"/>
        <v>3.7671107650727231E-2</v>
      </c>
      <c r="T95" s="127">
        <f t="shared" si="11"/>
        <v>0.16335935381752864</v>
      </c>
    </row>
    <row r="96" spans="11:20" x14ac:dyDescent="0.25">
      <c r="K96" s="25">
        <v>38564</v>
      </c>
      <c r="L96" s="26">
        <v>164.08938529411299</v>
      </c>
      <c r="M96" s="149">
        <v>144.06891028069899</v>
      </c>
      <c r="N96" s="150">
        <f t="shared" si="6"/>
        <v>2.3836644878483249E-2</v>
      </c>
      <c r="O96" s="150">
        <f t="shared" si="8"/>
        <v>4.4780041677308313E-2</v>
      </c>
      <c r="P96" s="150">
        <f t="shared" si="10"/>
        <v>0.1421599675951426</v>
      </c>
      <c r="Q96" s="153">
        <v>168.97156801430299</v>
      </c>
      <c r="R96" s="127">
        <f t="shared" si="7"/>
        <v>8.9365824968026253E-3</v>
      </c>
      <c r="S96" s="127">
        <f t="shared" si="9"/>
        <v>3.2388283981375166E-2</v>
      </c>
      <c r="T96" s="127">
        <f t="shared" si="11"/>
        <v>0.1559937857411231</v>
      </c>
    </row>
    <row r="97" spans="11:20" x14ac:dyDescent="0.25">
      <c r="K97" s="25">
        <v>38595</v>
      </c>
      <c r="L97" s="26">
        <v>166.24060264305299</v>
      </c>
      <c r="M97" s="149">
        <v>147.73941719519999</v>
      </c>
      <c r="N97" s="150">
        <f t="shared" si="6"/>
        <v>2.5477439284780523E-2</v>
      </c>
      <c r="O97" s="150">
        <f t="shared" si="8"/>
        <v>5.9761346683112837E-2</v>
      </c>
      <c r="P97" s="150">
        <f t="shared" si="10"/>
        <v>0.15491770711111186</v>
      </c>
      <c r="Q97" s="153">
        <v>170.75949936672001</v>
      </c>
      <c r="R97" s="127">
        <f t="shared" si="7"/>
        <v>1.0581255612575502E-2</v>
      </c>
      <c r="S97" s="127">
        <f t="shared" si="9"/>
        <v>3.0140579415053104E-2</v>
      </c>
      <c r="T97" s="127">
        <f t="shared" si="11"/>
        <v>0.14975075384891667</v>
      </c>
    </row>
    <row r="98" spans="11:20" x14ac:dyDescent="0.25">
      <c r="K98" s="25">
        <v>38625</v>
      </c>
      <c r="L98" s="26">
        <v>167.94102751874499</v>
      </c>
      <c r="M98" s="149">
        <v>151.850117515351</v>
      </c>
      <c r="N98" s="150">
        <f t="shared" si="6"/>
        <v>2.782399171589911E-2</v>
      </c>
      <c r="O98" s="150">
        <f t="shared" si="8"/>
        <v>7.9134384638631872E-2</v>
      </c>
      <c r="P98" s="150">
        <f t="shared" si="10"/>
        <v>0.17305956795703525</v>
      </c>
      <c r="Q98" s="153">
        <v>171.65565788120099</v>
      </c>
      <c r="R98" s="127">
        <f t="shared" si="7"/>
        <v>5.2480741499272288E-3</v>
      </c>
      <c r="S98" s="127">
        <f t="shared" si="9"/>
        <v>2.4963399843926704E-2</v>
      </c>
      <c r="T98" s="127">
        <f t="shared" si="11"/>
        <v>0.15002251596840588</v>
      </c>
    </row>
    <row r="99" spans="11:20" x14ac:dyDescent="0.25">
      <c r="K99" s="25">
        <v>38656</v>
      </c>
      <c r="L99" s="26">
        <v>169.17161039850399</v>
      </c>
      <c r="M99" s="149">
        <v>152.40821086993199</v>
      </c>
      <c r="N99" s="150">
        <f t="shared" si="6"/>
        <v>3.6752908967920828E-3</v>
      </c>
      <c r="O99" s="150">
        <f t="shared" si="8"/>
        <v>5.788410957634782E-2</v>
      </c>
      <c r="P99" s="150">
        <f t="shared" si="10"/>
        <v>0.16082969391039903</v>
      </c>
      <c r="Q99" s="153">
        <v>172.96693544715001</v>
      </c>
      <c r="R99" s="127">
        <f t="shared" si="7"/>
        <v>7.6389999731703018E-3</v>
      </c>
      <c r="S99" s="127">
        <f t="shared" si="9"/>
        <v>2.364520540230064E-2</v>
      </c>
      <c r="T99" s="127">
        <f t="shared" si="11"/>
        <v>0.1638686368717579</v>
      </c>
    </row>
    <row r="100" spans="11:20" x14ac:dyDescent="0.25">
      <c r="K100" s="25">
        <v>38686</v>
      </c>
      <c r="L100" s="26">
        <v>169.24277521424301</v>
      </c>
      <c r="M100" s="149">
        <v>151.45683032145399</v>
      </c>
      <c r="N100" s="150">
        <f t="shared" si="6"/>
        <v>-6.2423181995747701E-3</v>
      </c>
      <c r="O100" s="150">
        <f t="shared" si="8"/>
        <v>2.516195878410965E-2</v>
      </c>
      <c r="P100" s="150">
        <f t="shared" si="10"/>
        <v>0.15346518221712202</v>
      </c>
      <c r="Q100" s="153">
        <v>173.27038279396899</v>
      </c>
      <c r="R100" s="127">
        <f t="shared" si="7"/>
        <v>1.7543662089780643E-3</v>
      </c>
      <c r="S100" s="127">
        <f t="shared" si="9"/>
        <v>1.4704209350348663E-2</v>
      </c>
      <c r="T100" s="127">
        <f t="shared" si="11"/>
        <v>0.16707043081708473</v>
      </c>
    </row>
    <row r="101" spans="11:20" x14ac:dyDescent="0.25">
      <c r="K101" s="25">
        <v>38717</v>
      </c>
      <c r="L101" s="26">
        <v>170.77776240706299</v>
      </c>
      <c r="M101" s="149">
        <v>150.96633498164101</v>
      </c>
      <c r="N101" s="150">
        <f t="shared" si="6"/>
        <v>-3.2385158118781732E-3</v>
      </c>
      <c r="O101" s="150">
        <f t="shared" si="8"/>
        <v>-5.8200977922894248E-3</v>
      </c>
      <c r="P101" s="150">
        <f t="shared" si="10"/>
        <v>0.1448103454234666</v>
      </c>
      <c r="Q101" s="153">
        <v>175.41250469248999</v>
      </c>
      <c r="R101" s="127">
        <f t="shared" si="7"/>
        <v>1.2362885474017427E-2</v>
      </c>
      <c r="S101" s="127">
        <f t="shared" si="9"/>
        <v>2.1885948052402737E-2</v>
      </c>
      <c r="T101" s="127">
        <f t="shared" si="11"/>
        <v>0.17034048021518156</v>
      </c>
    </row>
    <row r="102" spans="11:20" x14ac:dyDescent="0.25">
      <c r="K102" s="25">
        <v>38748</v>
      </c>
      <c r="L102" s="26">
        <v>172.476777672943</v>
      </c>
      <c r="M102" s="149">
        <v>151.65276478531899</v>
      </c>
      <c r="N102" s="150">
        <f t="shared" si="6"/>
        <v>4.5469064593868236E-3</v>
      </c>
      <c r="O102" s="150">
        <f t="shared" si="8"/>
        <v>-4.9567282517194444E-3</v>
      </c>
      <c r="P102" s="150">
        <f t="shared" si="10"/>
        <v>0.15426199804352048</v>
      </c>
      <c r="Q102" s="153">
        <v>177.227466120727</v>
      </c>
      <c r="R102" s="127">
        <f t="shared" si="7"/>
        <v>1.0346818953521852E-2</v>
      </c>
      <c r="S102" s="127">
        <f t="shared" si="9"/>
        <v>2.46320527247752E-2</v>
      </c>
      <c r="T102" s="127">
        <f t="shared" si="11"/>
        <v>0.15275920553209388</v>
      </c>
    </row>
    <row r="103" spans="11:20" x14ac:dyDescent="0.25">
      <c r="K103" s="25">
        <v>38776</v>
      </c>
      <c r="L103" s="26">
        <v>175.20008803124901</v>
      </c>
      <c r="M103" s="149">
        <v>153.91013061144301</v>
      </c>
      <c r="N103" s="150">
        <f t="shared" si="6"/>
        <v>1.4885095100768853E-2</v>
      </c>
      <c r="O103" s="150">
        <f t="shared" si="8"/>
        <v>1.6198016852604802E-2</v>
      </c>
      <c r="P103" s="150">
        <f t="shared" si="10"/>
        <v>0.1498926330984347</v>
      </c>
      <c r="Q103" s="153">
        <v>179.85520311069999</v>
      </c>
      <c r="R103" s="127">
        <f t="shared" si="7"/>
        <v>1.4826917336746126E-2</v>
      </c>
      <c r="S103" s="127">
        <f t="shared" si="9"/>
        <v>3.8003149820248439E-2</v>
      </c>
      <c r="T103" s="127">
        <f t="shared" si="11"/>
        <v>0.14052082576346914</v>
      </c>
    </row>
    <row r="104" spans="11:20" x14ac:dyDescent="0.25">
      <c r="K104" s="25">
        <v>38807</v>
      </c>
      <c r="L104" s="26">
        <v>175.830854038225</v>
      </c>
      <c r="M104" s="149">
        <v>154.41571954675001</v>
      </c>
      <c r="N104" s="150">
        <f t="shared" si="6"/>
        <v>3.2849620314039374E-3</v>
      </c>
      <c r="O104" s="150">
        <f t="shared" si="8"/>
        <v>2.2848700443900194E-2</v>
      </c>
      <c r="P104" s="150">
        <f t="shared" si="10"/>
        <v>0.13998297091224776</v>
      </c>
      <c r="Q104" s="153">
        <v>180.297704262949</v>
      </c>
      <c r="R104" s="127">
        <f t="shared" si="7"/>
        <v>2.4603188820544464E-3</v>
      </c>
      <c r="S104" s="127">
        <f t="shared" si="9"/>
        <v>2.7849779461407875E-2</v>
      </c>
      <c r="T104" s="127">
        <f t="shared" si="11"/>
        <v>0.11712084708253179</v>
      </c>
    </row>
    <row r="105" spans="11:20" x14ac:dyDescent="0.25">
      <c r="K105" s="25">
        <v>38837</v>
      </c>
      <c r="L105" s="26">
        <v>177.06335820381599</v>
      </c>
      <c r="M105" s="149">
        <v>155.384479365923</v>
      </c>
      <c r="N105" s="150">
        <f t="shared" si="6"/>
        <v>6.2737124304219627E-3</v>
      </c>
      <c r="O105" s="150">
        <f t="shared" si="8"/>
        <v>2.4606967013668823E-2</v>
      </c>
      <c r="P105" s="150">
        <f t="shared" si="10"/>
        <v>0.12683994424357814</v>
      </c>
      <c r="Q105" s="153">
        <v>181.530500006539</v>
      </c>
      <c r="R105" s="127">
        <f t="shared" si="7"/>
        <v>6.8375565214744416E-3</v>
      </c>
      <c r="S105" s="127">
        <f t="shared" si="9"/>
        <v>2.4279723566553724E-2</v>
      </c>
      <c r="T105" s="127">
        <f t="shared" si="11"/>
        <v>0.10912127758776591</v>
      </c>
    </row>
    <row r="106" spans="11:20" x14ac:dyDescent="0.25">
      <c r="K106" s="25">
        <v>38868</v>
      </c>
      <c r="L106" s="26">
        <v>177.62552629194801</v>
      </c>
      <c r="M106" s="149">
        <v>155.02250718334099</v>
      </c>
      <c r="N106" s="150">
        <f t="shared" si="6"/>
        <v>-2.3295259865020457E-3</v>
      </c>
      <c r="O106" s="150">
        <f t="shared" si="8"/>
        <v>7.2274421929134913E-3</v>
      </c>
      <c r="P106" s="150">
        <f t="shared" si="10"/>
        <v>0.11200425788702528</v>
      </c>
      <c r="Q106" s="153">
        <v>182.376954775922</v>
      </c>
      <c r="R106" s="127">
        <f t="shared" si="7"/>
        <v>4.6628790718501456E-3</v>
      </c>
      <c r="S106" s="127">
        <f t="shared" si="9"/>
        <v>1.4021010355034891E-2</v>
      </c>
      <c r="T106" s="127">
        <f t="shared" si="11"/>
        <v>0.10022518548936854</v>
      </c>
    </row>
    <row r="107" spans="11:20" x14ac:dyDescent="0.25">
      <c r="K107" s="25">
        <v>38898</v>
      </c>
      <c r="L107" s="26">
        <v>179.26072289058101</v>
      </c>
      <c r="M107" s="149">
        <v>156.26149689853699</v>
      </c>
      <c r="N107" s="150">
        <f t="shared" si="6"/>
        <v>7.9923214874255688E-3</v>
      </c>
      <c r="O107" s="150">
        <f t="shared" si="8"/>
        <v>1.1953299555283792E-2</v>
      </c>
      <c r="P107" s="150">
        <f t="shared" si="10"/>
        <v>0.11048418702255636</v>
      </c>
      <c r="Q107" s="153">
        <v>184.226809148439</v>
      </c>
      <c r="R107" s="127">
        <f t="shared" si="7"/>
        <v>1.0143026978325365E-2</v>
      </c>
      <c r="S107" s="127">
        <f t="shared" si="9"/>
        <v>2.1792317886420332E-2</v>
      </c>
      <c r="T107" s="127">
        <f t="shared" si="11"/>
        <v>0.10002629087742787</v>
      </c>
    </row>
    <row r="108" spans="11:20" x14ac:dyDescent="0.25">
      <c r="K108" s="25">
        <v>38929</v>
      </c>
      <c r="L108" s="26">
        <v>178.935255594365</v>
      </c>
      <c r="M108" s="149">
        <v>155.99097458243199</v>
      </c>
      <c r="N108" s="150">
        <f t="shared" si="6"/>
        <v>-1.7312154399791169E-3</v>
      </c>
      <c r="O108" s="150">
        <f t="shared" si="8"/>
        <v>3.9031904536663831E-3</v>
      </c>
      <c r="P108" s="150">
        <f t="shared" si="10"/>
        <v>8.2752512519907784E-2</v>
      </c>
      <c r="Q108" s="153">
        <v>184.076236798569</v>
      </c>
      <c r="R108" s="127">
        <f t="shared" si="7"/>
        <v>-8.1732051141747419E-4</v>
      </c>
      <c r="S108" s="127">
        <f t="shared" si="9"/>
        <v>1.4023741420523317E-2</v>
      </c>
      <c r="T108" s="127">
        <f t="shared" si="11"/>
        <v>8.9391777337282319E-2</v>
      </c>
    </row>
    <row r="109" spans="11:20" x14ac:dyDescent="0.25">
      <c r="K109" s="25">
        <v>38960</v>
      </c>
      <c r="L109" s="26">
        <v>178.201890450245</v>
      </c>
      <c r="M109" s="149">
        <v>157.06810346309999</v>
      </c>
      <c r="N109" s="150">
        <f t="shared" si="6"/>
        <v>6.9050718065666317E-3</v>
      </c>
      <c r="O109" s="150">
        <f t="shared" si="8"/>
        <v>1.3195479268953703E-2</v>
      </c>
      <c r="P109" s="150">
        <f t="shared" si="10"/>
        <v>6.3142839230064807E-2</v>
      </c>
      <c r="Q109" s="153">
        <v>182.96309202494999</v>
      </c>
      <c r="R109" s="127">
        <f t="shared" si="7"/>
        <v>-6.0471943200203215E-3</v>
      </c>
      <c r="S109" s="127">
        <f t="shared" si="9"/>
        <v>3.2138778155834657E-3</v>
      </c>
      <c r="T109" s="127">
        <f t="shared" si="11"/>
        <v>7.1466552100986069E-2</v>
      </c>
    </row>
    <row r="110" spans="11:20" x14ac:dyDescent="0.25">
      <c r="K110" s="25">
        <v>38990</v>
      </c>
      <c r="L110" s="26">
        <v>176.18001056420101</v>
      </c>
      <c r="M110" s="149">
        <v>156.09339692086701</v>
      </c>
      <c r="N110" s="150">
        <f t="shared" si="6"/>
        <v>-6.2056300467265846E-3</v>
      </c>
      <c r="O110" s="150">
        <f t="shared" si="8"/>
        <v>-1.0757607024532989E-3</v>
      </c>
      <c r="P110" s="150">
        <f t="shared" si="10"/>
        <v>2.7943866458233435E-2</v>
      </c>
      <c r="Q110" s="153">
        <v>180.63387553322301</v>
      </c>
      <c r="R110" s="127">
        <f t="shared" si="7"/>
        <v>-1.2730526500991601E-2</v>
      </c>
      <c r="S110" s="127">
        <f t="shared" si="9"/>
        <v>-1.9502772869072649E-2</v>
      </c>
      <c r="T110" s="127">
        <f t="shared" si="11"/>
        <v>5.2303651174933297E-2</v>
      </c>
    </row>
    <row r="111" spans="11:20" x14ac:dyDescent="0.25">
      <c r="K111" s="25">
        <v>39021</v>
      </c>
      <c r="L111" s="26">
        <v>174.97756959028999</v>
      </c>
      <c r="M111" s="149">
        <v>157.24180688247401</v>
      </c>
      <c r="N111" s="150">
        <f t="shared" si="6"/>
        <v>7.3571975769686215E-3</v>
      </c>
      <c r="O111" s="150">
        <f t="shared" si="8"/>
        <v>8.0186196886733452E-3</v>
      </c>
      <c r="P111" s="150">
        <f t="shared" si="10"/>
        <v>3.1714800567189227E-2</v>
      </c>
      <c r="Q111" s="153">
        <v>178.70176671057601</v>
      </c>
      <c r="R111" s="127">
        <f t="shared" si="7"/>
        <v>-1.0696270657668761E-2</v>
      </c>
      <c r="S111" s="127">
        <f t="shared" si="9"/>
        <v>-2.9196979368250386E-2</v>
      </c>
      <c r="T111" s="127">
        <f t="shared" si="11"/>
        <v>3.3155650521300206E-2</v>
      </c>
    </row>
    <row r="112" spans="11:20" x14ac:dyDescent="0.25">
      <c r="K112" s="25">
        <v>39051</v>
      </c>
      <c r="L112" s="26">
        <v>175.41394028757</v>
      </c>
      <c r="M112" s="149">
        <v>158.404178048235</v>
      </c>
      <c r="N112" s="150">
        <f t="shared" si="6"/>
        <v>7.3922526636300834E-3</v>
      </c>
      <c r="O112" s="150">
        <f t="shared" si="8"/>
        <v>8.5063393246413987E-3</v>
      </c>
      <c r="P112" s="150">
        <f t="shared" si="10"/>
        <v>4.5870151329826969E-2</v>
      </c>
      <c r="Q112" s="153">
        <v>178.81366143744799</v>
      </c>
      <c r="R112" s="127">
        <f t="shared" si="7"/>
        <v>6.2615344510397186E-4</v>
      </c>
      <c r="S112" s="127">
        <f t="shared" si="9"/>
        <v>-2.2679058063448942E-2</v>
      </c>
      <c r="T112" s="127">
        <f t="shared" si="11"/>
        <v>3.1992072471325628E-2</v>
      </c>
    </row>
    <row r="113" spans="11:20" x14ac:dyDescent="0.25">
      <c r="K113" s="25">
        <v>39082</v>
      </c>
      <c r="L113" s="26">
        <v>177.03893758639401</v>
      </c>
      <c r="M113" s="149">
        <v>162.30541520432899</v>
      </c>
      <c r="N113" s="150">
        <f t="shared" si="6"/>
        <v>2.4628372838158663E-2</v>
      </c>
      <c r="O113" s="150">
        <f t="shared" si="8"/>
        <v>3.9796803746997789E-2</v>
      </c>
      <c r="P113" s="150">
        <f t="shared" si="10"/>
        <v>7.5109992065892861E-2</v>
      </c>
      <c r="Q113" s="153">
        <v>179.77563940990001</v>
      </c>
      <c r="R113" s="127">
        <f t="shared" si="7"/>
        <v>5.3797789537939344E-3</v>
      </c>
      <c r="S113" s="127">
        <f t="shared" si="9"/>
        <v>-4.7512468012410602E-3</v>
      </c>
      <c r="T113" s="127">
        <f t="shared" si="11"/>
        <v>2.4873567167055022E-2</v>
      </c>
    </row>
    <row r="114" spans="11:20" x14ac:dyDescent="0.25">
      <c r="K114" s="25">
        <v>39113</v>
      </c>
      <c r="L114" s="26">
        <v>179.76072593718899</v>
      </c>
      <c r="M114" s="149">
        <v>164.59227496998</v>
      </c>
      <c r="N114" s="150">
        <f t="shared" si="6"/>
        <v>1.4089854998196039E-2</v>
      </c>
      <c r="O114" s="150">
        <f t="shared" si="8"/>
        <v>4.6746270812061397E-2</v>
      </c>
      <c r="P114" s="150">
        <f t="shared" si="10"/>
        <v>8.5323272562674912E-2</v>
      </c>
      <c r="Q114" s="153">
        <v>182.66180794422999</v>
      </c>
      <c r="R114" s="127">
        <f t="shared" si="7"/>
        <v>1.6054280456482495E-2</v>
      </c>
      <c r="S114" s="127">
        <f t="shared" si="9"/>
        <v>2.2160056425561958E-2</v>
      </c>
      <c r="T114" s="127">
        <f t="shared" si="11"/>
        <v>3.0663090447849317E-2</v>
      </c>
    </row>
    <row r="115" spans="11:20" x14ac:dyDescent="0.25">
      <c r="K115" s="25">
        <v>39141</v>
      </c>
      <c r="L115" s="26">
        <v>181.88902960662099</v>
      </c>
      <c r="M115" s="149">
        <v>167.32945840452601</v>
      </c>
      <c r="N115" s="150">
        <f t="shared" si="6"/>
        <v>1.6630084462015304E-2</v>
      </c>
      <c r="O115" s="150">
        <f t="shared" si="8"/>
        <v>5.6344980708609826E-2</v>
      </c>
      <c r="P115" s="150">
        <f t="shared" si="10"/>
        <v>8.7189373043682572E-2</v>
      </c>
      <c r="Q115" s="153">
        <v>184.70727807004101</v>
      </c>
      <c r="R115" s="127">
        <f t="shared" si="7"/>
        <v>1.1198127013149595E-2</v>
      </c>
      <c r="S115" s="127">
        <f t="shared" si="9"/>
        <v>3.2959543388437984E-2</v>
      </c>
      <c r="T115" s="127">
        <f t="shared" si="11"/>
        <v>2.6977673569747118E-2</v>
      </c>
    </row>
    <row r="116" spans="11:20" x14ac:dyDescent="0.25">
      <c r="K116" s="25">
        <v>39172</v>
      </c>
      <c r="L116" s="26">
        <v>183.497198031267</v>
      </c>
      <c r="M116" s="149">
        <v>167.11947347622799</v>
      </c>
      <c r="N116" s="150">
        <f t="shared" si="6"/>
        <v>-1.2549190698409873E-3</v>
      </c>
      <c r="O116" s="150">
        <f t="shared" si="8"/>
        <v>2.9660490784232385E-2</v>
      </c>
      <c r="P116" s="150">
        <f t="shared" si="10"/>
        <v>8.2269823090335592E-2</v>
      </c>
      <c r="Q116" s="153">
        <v>186.83878295450199</v>
      </c>
      <c r="R116" s="127">
        <f t="shared" si="7"/>
        <v>1.1539907396896032E-2</v>
      </c>
      <c r="S116" s="127">
        <f t="shared" si="9"/>
        <v>3.9288657616717293E-2</v>
      </c>
      <c r="T116" s="127">
        <f t="shared" si="11"/>
        <v>3.6279323235382854E-2</v>
      </c>
    </row>
    <row r="117" spans="11:20" x14ac:dyDescent="0.25">
      <c r="K117" s="25">
        <v>39202</v>
      </c>
      <c r="L117" s="26">
        <v>185.09187672574501</v>
      </c>
      <c r="M117" s="149">
        <v>168.91279674128199</v>
      </c>
      <c r="N117" s="150">
        <f t="shared" si="6"/>
        <v>1.0730785753158223E-2</v>
      </c>
      <c r="O117" s="150">
        <f t="shared" si="8"/>
        <v>2.624984539578179E-2</v>
      </c>
      <c r="P117" s="150">
        <f t="shared" si="10"/>
        <v>8.7063504865891206E-2</v>
      </c>
      <c r="Q117" s="153">
        <v>188.331235213404</v>
      </c>
      <c r="R117" s="127">
        <f t="shared" si="7"/>
        <v>7.9879146893471198E-3</v>
      </c>
      <c r="S117" s="127">
        <f t="shared" si="9"/>
        <v>3.103783616827549E-2</v>
      </c>
      <c r="T117" s="127">
        <f t="shared" si="11"/>
        <v>3.7463319974439635E-2</v>
      </c>
    </row>
    <row r="118" spans="11:20" x14ac:dyDescent="0.25">
      <c r="K118" s="25">
        <v>39233</v>
      </c>
      <c r="L118" s="26">
        <v>185.410822935547</v>
      </c>
      <c r="M118" s="149">
        <v>168.81592989505799</v>
      </c>
      <c r="N118" s="150">
        <f t="shared" si="6"/>
        <v>-5.7347251417760869E-4</v>
      </c>
      <c r="O118" s="150">
        <f t="shared" si="8"/>
        <v>8.8835014749069074E-3</v>
      </c>
      <c r="P118" s="150">
        <f t="shared" si="10"/>
        <v>8.8976903820836117E-2</v>
      </c>
      <c r="Q118" s="153">
        <v>188.71889789076801</v>
      </c>
      <c r="R118" s="127">
        <f t="shared" si="7"/>
        <v>2.0584088291288882E-3</v>
      </c>
      <c r="S118" s="127">
        <f t="shared" si="9"/>
        <v>2.1718796696282849E-2</v>
      </c>
      <c r="T118" s="127">
        <f t="shared" si="11"/>
        <v>3.4773818450023253E-2</v>
      </c>
    </row>
    <row r="119" spans="11:20" x14ac:dyDescent="0.25">
      <c r="K119" s="25">
        <v>39263</v>
      </c>
      <c r="L119" s="26">
        <v>186.46878975049</v>
      </c>
      <c r="M119" s="149">
        <v>171.08873571314999</v>
      </c>
      <c r="N119" s="150">
        <f t="shared" si="6"/>
        <v>1.3463218900638507E-2</v>
      </c>
      <c r="O119" s="150">
        <f t="shared" si="8"/>
        <v>2.3751045610412413E-2</v>
      </c>
      <c r="P119" s="150">
        <f t="shared" si="10"/>
        <v>9.4887346588267807E-2</v>
      </c>
      <c r="Q119" s="153">
        <v>189.402730535355</v>
      </c>
      <c r="R119" s="127">
        <f t="shared" si="7"/>
        <v>3.6235514950007097E-3</v>
      </c>
      <c r="S119" s="127">
        <f t="shared" si="9"/>
        <v>1.3722780358066178E-2</v>
      </c>
      <c r="T119" s="127">
        <f t="shared" si="11"/>
        <v>2.8095375536497214E-2</v>
      </c>
    </row>
    <row r="120" spans="11:20" x14ac:dyDescent="0.25">
      <c r="K120" s="25">
        <v>39294</v>
      </c>
      <c r="L120" s="26">
        <v>186.408453327514</v>
      </c>
      <c r="M120" s="149">
        <v>170.53753074725199</v>
      </c>
      <c r="N120" s="150">
        <f t="shared" si="6"/>
        <v>-3.2217490157981921E-3</v>
      </c>
      <c r="O120" s="150">
        <f t="shared" si="8"/>
        <v>9.6187739313708942E-3</v>
      </c>
      <c r="P120" s="150">
        <f t="shared" si="10"/>
        <v>9.3252550051432737E-2</v>
      </c>
      <c r="Q120" s="153">
        <v>189.368759838438</v>
      </c>
      <c r="R120" s="127">
        <f t="shared" si="7"/>
        <v>-1.7935695446935629E-4</v>
      </c>
      <c r="S120" s="127">
        <f t="shared" si="9"/>
        <v>5.5090416831724554E-3</v>
      </c>
      <c r="T120" s="127">
        <f t="shared" si="11"/>
        <v>2.8751799427866986E-2</v>
      </c>
    </row>
    <row r="121" spans="11:20" x14ac:dyDescent="0.25">
      <c r="K121" s="25">
        <v>39325</v>
      </c>
      <c r="L121" s="26">
        <v>187.427631094345</v>
      </c>
      <c r="M121" s="149">
        <v>170.82325800388699</v>
      </c>
      <c r="N121" s="150">
        <f t="shared" si="6"/>
        <v>1.6754508839373905E-3</v>
      </c>
      <c r="O121" s="150">
        <f t="shared" si="8"/>
        <v>1.1890632063436435E-2</v>
      </c>
      <c r="P121" s="150">
        <f t="shared" si="10"/>
        <v>8.7574461252844404E-2</v>
      </c>
      <c r="Q121" s="153">
        <v>190.55353301833699</v>
      </c>
      <c r="R121" s="127">
        <f t="shared" si="7"/>
        <v>6.2564341706086157E-3</v>
      </c>
      <c r="S121" s="127">
        <f t="shared" si="9"/>
        <v>9.7215231122793622E-3</v>
      </c>
      <c r="T121" s="127">
        <f t="shared" si="11"/>
        <v>4.1486186691422677E-2</v>
      </c>
    </row>
    <row r="122" spans="11:20" x14ac:dyDescent="0.25">
      <c r="K122" s="25">
        <v>39355</v>
      </c>
      <c r="L122" s="26">
        <v>185.681614430362</v>
      </c>
      <c r="M122" s="149">
        <v>166.903943010185</v>
      </c>
      <c r="N122" s="150">
        <f t="shared" si="6"/>
        <v>-2.2943684832499867E-2</v>
      </c>
      <c r="O122" s="150">
        <f t="shared" si="8"/>
        <v>-2.4459779222293587E-2</v>
      </c>
      <c r="P122" s="150">
        <f t="shared" si="10"/>
        <v>6.9256908380298077E-2</v>
      </c>
      <c r="Q122" s="153">
        <v>189.30999465014199</v>
      </c>
      <c r="R122" s="127">
        <f t="shared" si="7"/>
        <v>-6.5259265913234499E-3</v>
      </c>
      <c r="S122" s="127">
        <f t="shared" si="9"/>
        <v>-4.896227469947112E-4</v>
      </c>
      <c r="T122" s="127">
        <f t="shared" si="11"/>
        <v>4.8031517296008186E-2</v>
      </c>
    </row>
    <row r="123" spans="11:20" x14ac:dyDescent="0.25">
      <c r="K123" s="25">
        <v>39386</v>
      </c>
      <c r="L123" s="26">
        <v>182.420113428051</v>
      </c>
      <c r="M123" s="149">
        <v>162.64540126738299</v>
      </c>
      <c r="N123" s="150">
        <f t="shared" si="6"/>
        <v>-2.5514925926837684E-2</v>
      </c>
      <c r="O123" s="150">
        <f t="shared" si="8"/>
        <v>-4.627796265893902E-2</v>
      </c>
      <c r="P123" s="150">
        <f t="shared" si="10"/>
        <v>3.4364870844735051E-2</v>
      </c>
      <c r="Q123" s="153">
        <v>186.44783457336499</v>
      </c>
      <c r="R123" s="127">
        <f t="shared" si="7"/>
        <v>-1.5118906331736293E-2</v>
      </c>
      <c r="S123" s="127">
        <f t="shared" si="9"/>
        <v>-1.5424536061624083E-2</v>
      </c>
      <c r="T123" s="127">
        <f t="shared" si="11"/>
        <v>4.3346341815044598E-2</v>
      </c>
    </row>
    <row r="124" spans="11:20" x14ac:dyDescent="0.25">
      <c r="K124" s="25">
        <v>39416</v>
      </c>
      <c r="L124" s="26">
        <v>179.396854988645</v>
      </c>
      <c r="M124" s="149">
        <v>156.64560574341999</v>
      </c>
      <c r="N124" s="150">
        <f t="shared" si="6"/>
        <v>-3.6888811347943085E-2</v>
      </c>
      <c r="O124" s="150">
        <f t="shared" si="8"/>
        <v>-8.2996030084758088E-2</v>
      </c>
      <c r="P124" s="150">
        <f t="shared" si="10"/>
        <v>-1.1101805056426661E-2</v>
      </c>
      <c r="Q124" s="153">
        <v>184.10957405692699</v>
      </c>
      <c r="R124" s="127">
        <f t="shared" si="7"/>
        <v>-1.254109773808032E-2</v>
      </c>
      <c r="S124" s="127">
        <f t="shared" si="9"/>
        <v>-3.3817053188879509E-2</v>
      </c>
      <c r="T124" s="127">
        <f t="shared" si="11"/>
        <v>2.9616935176575376E-2</v>
      </c>
    </row>
    <row r="125" spans="11:20" x14ac:dyDescent="0.25">
      <c r="K125" s="25">
        <v>39447</v>
      </c>
      <c r="L125" s="26">
        <v>178.797527631306</v>
      </c>
      <c r="M125" s="149">
        <v>154.04762552926101</v>
      </c>
      <c r="N125" s="150">
        <f t="shared" si="6"/>
        <v>-1.6585081987006922E-2</v>
      </c>
      <c r="O125" s="150">
        <f t="shared" si="8"/>
        <v>-7.7028243006454611E-2</v>
      </c>
      <c r="P125" s="150">
        <f t="shared" si="10"/>
        <v>-5.0878090941525955E-2</v>
      </c>
      <c r="Q125" s="153">
        <v>183.858217652501</v>
      </c>
      <c r="R125" s="127">
        <f t="shared" si="7"/>
        <v>-1.365254391106685E-3</v>
      </c>
      <c r="S125" s="127">
        <f t="shared" si="9"/>
        <v>-2.8798146699630212E-2</v>
      </c>
      <c r="T125" s="127">
        <f t="shared" si="11"/>
        <v>2.2709296187190642E-2</v>
      </c>
    </row>
    <row r="126" spans="11:20" x14ac:dyDescent="0.25">
      <c r="K126" s="25">
        <v>39478</v>
      </c>
      <c r="L126" s="26">
        <v>180.50351475789199</v>
      </c>
      <c r="M126" s="149">
        <v>154.135146543914</v>
      </c>
      <c r="N126" s="150">
        <f t="shared" si="6"/>
        <v>5.6814257507897814E-4</v>
      </c>
      <c r="O126" s="150">
        <f t="shared" si="8"/>
        <v>-5.232398000284344E-2</v>
      </c>
      <c r="P126" s="150">
        <f t="shared" si="10"/>
        <v>-6.3533531133057597E-2</v>
      </c>
      <c r="Q126" s="153">
        <v>185.655112432111</v>
      </c>
      <c r="R126" s="127">
        <f t="shared" si="7"/>
        <v>9.7732633469025387E-3</v>
      </c>
      <c r="S126" s="127">
        <f t="shared" si="9"/>
        <v>-4.2517100993311185E-3</v>
      </c>
      <c r="T126" s="127">
        <f t="shared" si="11"/>
        <v>1.6387139279793628E-2</v>
      </c>
    </row>
    <row r="127" spans="11:20" x14ac:dyDescent="0.25">
      <c r="K127" s="25">
        <v>39507</v>
      </c>
      <c r="L127" s="26">
        <v>180.519699274847</v>
      </c>
      <c r="M127" s="149">
        <v>159.25287133972699</v>
      </c>
      <c r="N127" s="150">
        <f t="shared" si="6"/>
        <v>3.3202841211526835E-2</v>
      </c>
      <c r="O127" s="150">
        <f t="shared" si="8"/>
        <v>1.6644358352302602E-2</v>
      </c>
      <c r="P127" s="150">
        <f t="shared" si="10"/>
        <v>-4.8267574292110149E-2</v>
      </c>
      <c r="Q127" s="153">
        <v>184.57699518994301</v>
      </c>
      <c r="R127" s="127">
        <f t="shared" si="7"/>
        <v>-5.8070969769939973E-3</v>
      </c>
      <c r="S127" s="127">
        <f t="shared" si="9"/>
        <v>2.5388203487533012E-3</v>
      </c>
      <c r="T127" s="127">
        <f t="shared" si="11"/>
        <v>-7.0534784259346228E-4</v>
      </c>
    </row>
    <row r="128" spans="11:20" x14ac:dyDescent="0.25">
      <c r="K128" s="25">
        <v>39538</v>
      </c>
      <c r="L128" s="26">
        <v>178.55543096762801</v>
      </c>
      <c r="M128" s="149">
        <v>162.21747773191299</v>
      </c>
      <c r="N128" s="150">
        <f t="shared" si="6"/>
        <v>1.8615717049532687E-2</v>
      </c>
      <c r="O128" s="150">
        <f t="shared" si="8"/>
        <v>5.3034587028413016E-2</v>
      </c>
      <c r="P128" s="150">
        <f t="shared" si="10"/>
        <v>-2.9332283320126051E-2</v>
      </c>
      <c r="Q128" s="153">
        <v>181.745836651464</v>
      </c>
      <c r="R128" s="127">
        <f t="shared" si="7"/>
        <v>-1.533863164022975E-2</v>
      </c>
      <c r="S128" s="127">
        <f t="shared" si="9"/>
        <v>-1.1489184590212198E-2</v>
      </c>
      <c r="T128" s="127">
        <f t="shared" si="11"/>
        <v>-2.7258507160572765E-2</v>
      </c>
    </row>
    <row r="129" spans="11:20" x14ac:dyDescent="0.25">
      <c r="K129" s="25">
        <v>39568</v>
      </c>
      <c r="L129" s="26">
        <v>175.22977302213201</v>
      </c>
      <c r="M129" s="149">
        <v>161.724796034961</v>
      </c>
      <c r="N129" s="150">
        <f t="shared" si="6"/>
        <v>-3.0371677814287068E-3</v>
      </c>
      <c r="O129" s="150">
        <f t="shared" si="8"/>
        <v>4.9240226263934206E-2</v>
      </c>
      <c r="P129" s="150">
        <f t="shared" si="10"/>
        <v>-4.2554506496808586E-2</v>
      </c>
      <c r="Q129" s="153">
        <v>178.02550490126299</v>
      </c>
      <c r="R129" s="127">
        <f t="shared" si="7"/>
        <v>-2.0469969594602233E-2</v>
      </c>
      <c r="S129" s="127">
        <f t="shared" si="9"/>
        <v>-4.1095596188539862E-2</v>
      </c>
      <c r="T129" s="127">
        <f t="shared" si="11"/>
        <v>-5.4721301543332768E-2</v>
      </c>
    </row>
    <row r="130" spans="11:20" x14ac:dyDescent="0.25">
      <c r="K130" s="25">
        <v>39599</v>
      </c>
      <c r="L130" s="26">
        <v>173.65526543964299</v>
      </c>
      <c r="M130" s="149">
        <v>156.88879222465101</v>
      </c>
      <c r="N130" s="150">
        <f t="shared" si="6"/>
        <v>-2.9902673732632556E-2</v>
      </c>
      <c r="O130" s="150">
        <f t="shared" si="8"/>
        <v>-1.48448131276252E-2</v>
      </c>
      <c r="P130" s="150">
        <f t="shared" si="10"/>
        <v>-7.0651731017453812E-2</v>
      </c>
      <c r="Q130" s="153">
        <v>176.99742628762601</v>
      </c>
      <c r="R130" s="127">
        <f t="shared" si="7"/>
        <v>-5.7748950871234772E-3</v>
      </c>
      <c r="S130" s="127">
        <f t="shared" si="9"/>
        <v>-4.1064537292510805E-2</v>
      </c>
      <c r="T130" s="127">
        <f t="shared" si="11"/>
        <v>-6.2110746375418469E-2</v>
      </c>
    </row>
    <row r="131" spans="11:20" x14ac:dyDescent="0.25">
      <c r="K131" s="25">
        <v>39629</v>
      </c>
      <c r="L131" s="26">
        <v>173.039226313613</v>
      </c>
      <c r="M131" s="149">
        <v>154.094914080546</v>
      </c>
      <c r="N131" s="150">
        <f t="shared" si="6"/>
        <v>-1.780801613989369E-2</v>
      </c>
      <c r="O131" s="150">
        <f t="shared" si="8"/>
        <v>-5.0072062301391829E-2</v>
      </c>
      <c r="P131" s="150">
        <f t="shared" si="10"/>
        <v>-9.932753060432975E-2</v>
      </c>
      <c r="Q131" s="153">
        <v>176.75572311481599</v>
      </c>
      <c r="R131" s="127">
        <f t="shared" si="7"/>
        <v>-1.3655745051187607E-3</v>
      </c>
      <c r="S131" s="127">
        <f t="shared" si="9"/>
        <v>-2.745654936909292E-2</v>
      </c>
      <c r="T131" s="127">
        <f t="shared" si="11"/>
        <v>-6.6773099758338783E-2</v>
      </c>
    </row>
    <row r="132" spans="11:20" x14ac:dyDescent="0.25">
      <c r="K132" s="25">
        <v>39660</v>
      </c>
      <c r="L132" s="26">
        <v>172.83032514516199</v>
      </c>
      <c r="M132" s="149">
        <v>154.347621653696</v>
      </c>
      <c r="N132" s="150">
        <f t="shared" si="6"/>
        <v>1.6399475262234287E-3</v>
      </c>
      <c r="O132" s="150">
        <f t="shared" si="8"/>
        <v>-4.5615604793653564E-2</v>
      </c>
      <c r="P132" s="150">
        <f t="shared" si="10"/>
        <v>-9.4934581394581885E-2</v>
      </c>
      <c r="Q132" s="153">
        <v>176.43760227155801</v>
      </c>
      <c r="R132" s="127">
        <f t="shared" si="7"/>
        <v>-1.7997767633886053E-3</v>
      </c>
      <c r="S132" s="127">
        <f t="shared" si="9"/>
        <v>-8.9195232480069331E-3</v>
      </c>
      <c r="T132" s="127">
        <f t="shared" si="11"/>
        <v>-6.8285590389419837E-2</v>
      </c>
    </row>
    <row r="133" spans="11:20" x14ac:dyDescent="0.25">
      <c r="K133" s="25">
        <v>39691</v>
      </c>
      <c r="L133" s="26">
        <v>171.79782395000601</v>
      </c>
      <c r="M133" s="149">
        <v>156.535024057329</v>
      </c>
      <c r="N133" s="150">
        <f t="shared" si="6"/>
        <v>1.4171921667447407E-2</v>
      </c>
      <c r="O133" s="150">
        <f t="shared" si="8"/>
        <v>-2.2548976399502374E-3</v>
      </c>
      <c r="P133" s="150">
        <f t="shared" si="10"/>
        <v>-8.3643375694385069E-2</v>
      </c>
      <c r="Q133" s="153">
        <v>174.87479524840501</v>
      </c>
      <c r="R133" s="127">
        <f t="shared" si="7"/>
        <v>-8.8575621241308022E-3</v>
      </c>
      <c r="S133" s="127">
        <f t="shared" si="9"/>
        <v>-1.1992440137359228E-2</v>
      </c>
      <c r="T133" s="127">
        <f t="shared" si="11"/>
        <v>-8.2279963648972165E-2</v>
      </c>
    </row>
    <row r="134" spans="11:20" x14ac:dyDescent="0.25">
      <c r="K134" s="25">
        <v>39721</v>
      </c>
      <c r="L134" s="26">
        <v>168.128797491342</v>
      </c>
      <c r="M134" s="149">
        <v>153.988779446791</v>
      </c>
      <c r="N134" s="150">
        <f t="shared" si="6"/>
        <v>-1.6266293284022293E-2</v>
      </c>
      <c r="O134" s="150">
        <f t="shared" si="8"/>
        <v>-6.8876143244755994E-4</v>
      </c>
      <c r="P134" s="150">
        <f t="shared" si="10"/>
        <v>-7.7380817555675607E-2</v>
      </c>
      <c r="Q134" s="153">
        <v>171.001361371776</v>
      </c>
      <c r="R134" s="127">
        <f t="shared" si="7"/>
        <v>-2.2149755035463459E-2</v>
      </c>
      <c r="S134" s="127">
        <f t="shared" si="9"/>
        <v>-3.2555447946101879E-2</v>
      </c>
      <c r="T134" s="127">
        <f t="shared" si="11"/>
        <v>-9.6712449399206868E-2</v>
      </c>
    </row>
    <row r="135" spans="11:20" x14ac:dyDescent="0.25">
      <c r="K135" s="25">
        <v>39752</v>
      </c>
      <c r="L135" s="26">
        <v>163.98477611796099</v>
      </c>
      <c r="M135" s="149">
        <v>145.32034059566999</v>
      </c>
      <c r="N135" s="150">
        <f t="shared" si="6"/>
        <v>-5.6292665493308136E-2</v>
      </c>
      <c r="O135" s="150">
        <f t="shared" si="8"/>
        <v>-5.8486687137169979E-2</v>
      </c>
      <c r="P135" s="150">
        <f t="shared" si="10"/>
        <v>-0.10652044593152221</v>
      </c>
      <c r="Q135" s="153">
        <v>167.44367167175901</v>
      </c>
      <c r="R135" s="127">
        <f t="shared" si="7"/>
        <v>-2.0805037290212991E-2</v>
      </c>
      <c r="S135" s="127">
        <f t="shared" si="9"/>
        <v>-5.0975135027942042E-2</v>
      </c>
      <c r="T135" s="127">
        <f t="shared" si="11"/>
        <v>-0.10192750666743766</v>
      </c>
    </row>
    <row r="136" spans="11:20" x14ac:dyDescent="0.25">
      <c r="K136" s="25">
        <v>39782</v>
      </c>
      <c r="L136" s="26">
        <v>158.12218339156701</v>
      </c>
      <c r="M136" s="149">
        <v>135.13972147681</v>
      </c>
      <c r="N136" s="150">
        <f t="shared" ref="N136:N199" si="12">M136/M135-1</f>
        <v>-7.005639456341417E-2</v>
      </c>
      <c r="O136" s="150">
        <f t="shared" si="8"/>
        <v>-0.1366806100383211</v>
      </c>
      <c r="P136" s="150">
        <f t="shared" si="10"/>
        <v>-0.13729005779987136</v>
      </c>
      <c r="Q136" s="153">
        <v>162.13487549234699</v>
      </c>
      <c r="R136" s="127">
        <f t="shared" ref="R136:R199" si="13">Q136/Q135-1</f>
        <v>-3.1704967565563735E-2</v>
      </c>
      <c r="S136" s="127">
        <f t="shared" si="9"/>
        <v>-7.2851663602872541E-2</v>
      </c>
      <c r="T136" s="127">
        <f t="shared" si="11"/>
        <v>-0.11935663138183883</v>
      </c>
    </row>
    <row r="137" spans="11:20" x14ac:dyDescent="0.25">
      <c r="K137" s="25">
        <v>39813</v>
      </c>
      <c r="L137" s="26">
        <v>155.32546472588399</v>
      </c>
      <c r="M137" s="149">
        <v>130.97871285152399</v>
      </c>
      <c r="N137" s="150">
        <f t="shared" si="12"/>
        <v>-3.0790418833296362E-2</v>
      </c>
      <c r="O137" s="150">
        <f t="shared" si="8"/>
        <v>-0.14942690420647087</v>
      </c>
      <c r="P137" s="150">
        <f t="shared" si="10"/>
        <v>-0.14975182251903729</v>
      </c>
      <c r="Q137" s="153">
        <v>159.43300236673801</v>
      </c>
      <c r="R137" s="127">
        <f t="shared" si="13"/>
        <v>-1.6664355015565513E-2</v>
      </c>
      <c r="S137" s="127">
        <f t="shared" si="9"/>
        <v>-6.7650683668459721E-2</v>
      </c>
      <c r="T137" s="127">
        <f t="shared" si="11"/>
        <v>-0.13284810218234344</v>
      </c>
    </row>
    <row r="138" spans="11:20" x14ac:dyDescent="0.25">
      <c r="K138" s="25">
        <v>39844</v>
      </c>
      <c r="L138" s="26">
        <v>151.534027115681</v>
      </c>
      <c r="M138" s="149">
        <v>128.949890696415</v>
      </c>
      <c r="N138" s="150">
        <f t="shared" si="12"/>
        <v>-1.5489709059890111E-2</v>
      </c>
      <c r="O138" s="150">
        <f t="shared" ref="O138:O201" si="14">M138/M135-1</f>
        <v>-0.11265078124749983</v>
      </c>
      <c r="P138" s="150">
        <f t="shared" si="10"/>
        <v>-0.16339722906951393</v>
      </c>
      <c r="Q138" s="153">
        <v>155.354229641882</v>
      </c>
      <c r="R138" s="127">
        <f t="shared" si="13"/>
        <v>-2.5582988868727119E-2</v>
      </c>
      <c r="S138" s="127">
        <f t="shared" ref="S138:S201" si="15">Q138/Q135-1</f>
        <v>-7.2200053362279526E-2</v>
      </c>
      <c r="T138" s="127">
        <f t="shared" si="11"/>
        <v>-0.16321060267763543</v>
      </c>
    </row>
    <row r="139" spans="11:20" x14ac:dyDescent="0.25">
      <c r="K139" s="25">
        <v>39872</v>
      </c>
      <c r="L139" s="26">
        <v>149.038105184427</v>
      </c>
      <c r="M139" s="149">
        <v>126.62096282724001</v>
      </c>
      <c r="N139" s="150">
        <f t="shared" si="12"/>
        <v>-1.8060719994388741E-2</v>
      </c>
      <c r="O139" s="150">
        <f t="shared" si="14"/>
        <v>-6.3036674609632137E-2</v>
      </c>
      <c r="P139" s="150">
        <f t="shared" si="10"/>
        <v>-0.20490624902376042</v>
      </c>
      <c r="Q139" s="153">
        <v>152.91294510233999</v>
      </c>
      <c r="R139" s="127">
        <f t="shared" si="13"/>
        <v>-1.5714310097443729E-2</v>
      </c>
      <c r="S139" s="127">
        <f t="shared" si="15"/>
        <v>-5.6878141497954893E-2</v>
      </c>
      <c r="T139" s="127">
        <f t="shared" si="11"/>
        <v>-0.17154927706466583</v>
      </c>
    </row>
    <row r="140" spans="11:20" x14ac:dyDescent="0.25">
      <c r="K140" s="25">
        <v>39903</v>
      </c>
      <c r="L140" s="26">
        <v>144.2655034169</v>
      </c>
      <c r="M140" s="149">
        <v>118.66521537021301</v>
      </c>
      <c r="N140" s="150">
        <f t="shared" si="12"/>
        <v>-6.2831203296737859E-2</v>
      </c>
      <c r="O140" s="150">
        <f t="shared" si="14"/>
        <v>-9.4011440586299178E-2</v>
      </c>
      <c r="P140" s="150">
        <f t="shared" si="10"/>
        <v>-0.2684807023918605</v>
      </c>
      <c r="Q140" s="153">
        <v>148.59994950921401</v>
      </c>
      <c r="R140" s="127">
        <f t="shared" si="13"/>
        <v>-2.8205562257920147E-2</v>
      </c>
      <c r="S140" s="127">
        <f t="shared" si="15"/>
        <v>-6.7947367839220063E-2</v>
      </c>
      <c r="T140" s="127">
        <f t="shared" si="11"/>
        <v>-0.18237494598467319</v>
      </c>
    </row>
    <row r="141" spans="11:20" x14ac:dyDescent="0.25">
      <c r="K141" s="25">
        <v>39933</v>
      </c>
      <c r="L141" s="26">
        <v>141.14873757558701</v>
      </c>
      <c r="M141" s="149">
        <v>114.513810261568</v>
      </c>
      <c r="N141" s="150">
        <f t="shared" si="12"/>
        <v>-3.4984178772974106E-2</v>
      </c>
      <c r="O141" s="150">
        <f t="shared" si="14"/>
        <v>-0.11195108702211831</v>
      </c>
      <c r="P141" s="150">
        <f t="shared" si="10"/>
        <v>-0.29192175183320146</v>
      </c>
      <c r="Q141" s="153">
        <v>145.599860444293</v>
      </c>
      <c r="R141" s="127">
        <f t="shared" si="13"/>
        <v>-2.0189031522752865E-2</v>
      </c>
      <c r="S141" s="127">
        <f t="shared" si="15"/>
        <v>-6.2787921642522893E-2</v>
      </c>
      <c r="T141" s="127">
        <f t="shared" si="11"/>
        <v>-0.18214044372436411</v>
      </c>
    </row>
    <row r="142" spans="11:20" x14ac:dyDescent="0.25">
      <c r="K142" s="25">
        <v>39964</v>
      </c>
      <c r="L142" s="26">
        <v>139.26851756606899</v>
      </c>
      <c r="M142" s="149">
        <v>110.896291429676</v>
      </c>
      <c r="N142" s="150">
        <f t="shared" si="12"/>
        <v>-3.1590240719691409E-2</v>
      </c>
      <c r="O142" s="150">
        <f t="shared" si="14"/>
        <v>-0.12418695172156091</v>
      </c>
      <c r="P142" s="150">
        <f t="shared" si="10"/>
        <v>-0.29315351430022984</v>
      </c>
      <c r="Q142" s="153">
        <v>143.86796528214299</v>
      </c>
      <c r="R142" s="127">
        <f t="shared" si="13"/>
        <v>-1.18948957565288E-2</v>
      </c>
      <c r="S142" s="127">
        <f t="shared" si="15"/>
        <v>-5.9151171368411415E-2</v>
      </c>
      <c r="T142" s="127">
        <f t="shared" si="11"/>
        <v>-0.1871748177380087</v>
      </c>
    </row>
    <row r="143" spans="11:20" x14ac:dyDescent="0.25">
      <c r="K143" s="25">
        <v>39994</v>
      </c>
      <c r="L143" s="26">
        <v>139.71901159410299</v>
      </c>
      <c r="M143" s="149">
        <v>111.86301520321599</v>
      </c>
      <c r="N143" s="150">
        <f t="shared" si="12"/>
        <v>8.7173679216590028E-3</v>
      </c>
      <c r="O143" s="150">
        <f t="shared" si="14"/>
        <v>-5.7322612576696796E-2</v>
      </c>
      <c r="P143" s="150">
        <f t="shared" si="10"/>
        <v>-0.27406419692252293</v>
      </c>
      <c r="Q143" s="153">
        <v>144.32642661037499</v>
      </c>
      <c r="R143" s="127">
        <f t="shared" si="13"/>
        <v>3.1866811164869002E-3</v>
      </c>
      <c r="S143" s="127">
        <f t="shared" si="15"/>
        <v>-2.8758575712531043E-2</v>
      </c>
      <c r="T143" s="127">
        <f t="shared" si="11"/>
        <v>-0.1834695699407467</v>
      </c>
    </row>
    <row r="144" spans="11:20" x14ac:dyDescent="0.25">
      <c r="K144" s="25">
        <v>40025</v>
      </c>
      <c r="L144" s="26">
        <v>140.11282451934699</v>
      </c>
      <c r="M144" s="149">
        <v>109.918586084193</v>
      </c>
      <c r="N144" s="150">
        <f t="shared" si="12"/>
        <v>-1.7382234114560968E-2</v>
      </c>
      <c r="O144" s="150">
        <f t="shared" si="14"/>
        <v>-4.0128122249000087E-2</v>
      </c>
      <c r="P144" s="150">
        <f t="shared" si="10"/>
        <v>-0.28785047086236792</v>
      </c>
      <c r="Q144" s="153">
        <v>145.442640690807</v>
      </c>
      <c r="R144" s="127">
        <f t="shared" si="13"/>
        <v>7.7339549426063137E-3</v>
      </c>
      <c r="S144" s="127">
        <f t="shared" si="15"/>
        <v>-1.079807034198077E-3</v>
      </c>
      <c r="T144" s="127">
        <f t="shared" si="11"/>
        <v>-0.17567095211964034</v>
      </c>
    </row>
    <row r="145" spans="11:20" x14ac:dyDescent="0.25">
      <c r="K145" s="25">
        <v>40056</v>
      </c>
      <c r="L145" s="26">
        <v>139.00780285318299</v>
      </c>
      <c r="M145" s="149">
        <v>108.153038775422</v>
      </c>
      <c r="N145" s="150">
        <f t="shared" si="12"/>
        <v>-1.6062318227225481E-2</v>
      </c>
      <c r="O145" s="150">
        <f t="shared" si="14"/>
        <v>-2.4737100031822168E-2</v>
      </c>
      <c r="P145" s="150">
        <f t="shared" si="10"/>
        <v>-0.30908089466410849</v>
      </c>
      <c r="Q145" s="153">
        <v>145.05190862332799</v>
      </c>
      <c r="R145" s="127">
        <f t="shared" si="13"/>
        <v>-2.6865028414166936E-3</v>
      </c>
      <c r="S145" s="127">
        <f t="shared" si="15"/>
        <v>8.2293743354411308E-3</v>
      </c>
      <c r="T145" s="127">
        <f t="shared" si="11"/>
        <v>-0.17053850775187129</v>
      </c>
    </row>
    <row r="146" spans="11:20" x14ac:dyDescent="0.25">
      <c r="K146" s="25">
        <v>40086</v>
      </c>
      <c r="L146" s="26">
        <v>135.061129563799</v>
      </c>
      <c r="M146" s="149">
        <v>104.438799447504</v>
      </c>
      <c r="N146" s="150">
        <f t="shared" si="12"/>
        <v>-3.4342440767018756E-2</v>
      </c>
      <c r="O146" s="150">
        <f t="shared" si="14"/>
        <v>-6.6368814949470112E-2</v>
      </c>
      <c r="P146" s="150">
        <f t="shared" si="10"/>
        <v>-0.32177656175532199</v>
      </c>
      <c r="Q146" s="153">
        <v>141.627980788359</v>
      </c>
      <c r="R146" s="127">
        <f t="shared" si="13"/>
        <v>-2.3604845103143535E-2</v>
      </c>
      <c r="S146" s="127">
        <f t="shared" si="15"/>
        <v>-1.8696824174139315E-2</v>
      </c>
      <c r="T146" s="127">
        <f t="shared" si="11"/>
        <v>-0.17177278793445394</v>
      </c>
    </row>
    <row r="147" spans="11:20" x14ac:dyDescent="0.25">
      <c r="K147" s="25">
        <v>40117</v>
      </c>
      <c r="L147" s="26">
        <v>130.36516825867599</v>
      </c>
      <c r="M147" s="149">
        <v>102.04465853880301</v>
      </c>
      <c r="N147" s="150">
        <f t="shared" si="12"/>
        <v>-2.2923864707046993E-2</v>
      </c>
      <c r="O147" s="150">
        <f t="shared" si="14"/>
        <v>-7.1634177857408887E-2</v>
      </c>
      <c r="P147" s="150">
        <f t="shared" ref="P147:P210" si="16">M147/M135-1</f>
        <v>-0.29779507727190424</v>
      </c>
      <c r="Q147" s="153">
        <v>136.648250393431</v>
      </c>
      <c r="R147" s="127">
        <f t="shared" si="13"/>
        <v>-3.5160639636382496E-2</v>
      </c>
      <c r="S147" s="127">
        <f t="shared" si="15"/>
        <v>-6.0466382180668576E-2</v>
      </c>
      <c r="T147" s="127">
        <f t="shared" ref="T147:T210" si="17">Q147/Q135-1</f>
        <v>-0.18391510990452054</v>
      </c>
    </row>
    <row r="148" spans="11:20" x14ac:dyDescent="0.25">
      <c r="K148" s="25">
        <v>40147</v>
      </c>
      <c r="L148" s="26">
        <v>128.413880389524</v>
      </c>
      <c r="M148" s="149">
        <v>101.17720830737299</v>
      </c>
      <c r="N148" s="150">
        <f t="shared" si="12"/>
        <v>-8.5006921856685125E-3</v>
      </c>
      <c r="O148" s="150">
        <f t="shared" si="14"/>
        <v>-6.449962522582664E-2</v>
      </c>
      <c r="P148" s="150">
        <f t="shared" si="16"/>
        <v>-0.25131406812367141</v>
      </c>
      <c r="Q148" s="153">
        <v>134.25398817347599</v>
      </c>
      <c r="R148" s="127">
        <f t="shared" si="13"/>
        <v>-1.752135291203194E-2</v>
      </c>
      <c r="S148" s="127">
        <f t="shared" si="15"/>
        <v>-7.4441767449555774E-2</v>
      </c>
      <c r="T148" s="127">
        <f t="shared" si="17"/>
        <v>-0.17196107397749238</v>
      </c>
    </row>
    <row r="149" spans="11:20" x14ac:dyDescent="0.25">
      <c r="K149" s="25">
        <v>40178</v>
      </c>
      <c r="L149" s="26">
        <v>128.98558307251901</v>
      </c>
      <c r="M149" s="149">
        <v>101.316134934728</v>
      </c>
      <c r="N149" s="150">
        <f t="shared" si="12"/>
        <v>1.3731020027054619E-3</v>
      </c>
      <c r="O149" s="150">
        <f t="shared" si="14"/>
        <v>-2.9899467719806561E-2</v>
      </c>
      <c r="P149" s="150">
        <f t="shared" si="16"/>
        <v>-0.22646869304954287</v>
      </c>
      <c r="Q149" s="153">
        <v>134.517977801939</v>
      </c>
      <c r="R149" s="127">
        <f t="shared" si="13"/>
        <v>1.966344777198703E-3</v>
      </c>
      <c r="S149" s="127">
        <f t="shared" si="15"/>
        <v>-5.0201965366185597E-2</v>
      </c>
      <c r="T149" s="127">
        <f t="shared" si="17"/>
        <v>-0.15627269257269505</v>
      </c>
    </row>
    <row r="150" spans="11:20" x14ac:dyDescent="0.25">
      <c r="K150" s="25">
        <v>40209</v>
      </c>
      <c r="L150" s="26">
        <v>131.26014980013699</v>
      </c>
      <c r="M150" s="149">
        <v>100.90575488638299</v>
      </c>
      <c r="N150" s="150">
        <f t="shared" si="12"/>
        <v>-4.0504905621339127E-3</v>
      </c>
      <c r="O150" s="150">
        <f t="shared" si="14"/>
        <v>-1.1160835547182835E-2</v>
      </c>
      <c r="P150" s="150">
        <f t="shared" si="16"/>
        <v>-0.21748088081792905</v>
      </c>
      <c r="Q150" s="153">
        <v>136.89266354175999</v>
      </c>
      <c r="R150" s="127">
        <f t="shared" si="13"/>
        <v>1.7653296448727707E-2</v>
      </c>
      <c r="S150" s="127">
        <f t="shared" si="15"/>
        <v>1.7886299138503148E-3</v>
      </c>
      <c r="T150" s="127">
        <f t="shared" si="17"/>
        <v>-0.11883529751767341</v>
      </c>
    </row>
    <row r="151" spans="11:20" x14ac:dyDescent="0.25">
      <c r="K151" s="25">
        <v>40237</v>
      </c>
      <c r="L151" s="26">
        <v>132.48446900128499</v>
      </c>
      <c r="M151" s="149">
        <v>100.482168591175</v>
      </c>
      <c r="N151" s="150">
        <f t="shared" si="12"/>
        <v>-4.1978408038763071E-3</v>
      </c>
      <c r="O151" s="150">
        <f t="shared" si="14"/>
        <v>-6.869528501779687E-3</v>
      </c>
      <c r="P151" s="150">
        <f t="shared" si="16"/>
        <v>-0.2064333871140156</v>
      </c>
      <c r="Q151" s="153">
        <v>138.25486117678901</v>
      </c>
      <c r="R151" s="127">
        <f t="shared" si="13"/>
        <v>9.95084469675378E-3</v>
      </c>
      <c r="S151" s="127">
        <f t="shared" si="15"/>
        <v>2.9800775811168467E-2</v>
      </c>
      <c r="T151" s="127">
        <f t="shared" si="17"/>
        <v>-9.5859012562610535E-2</v>
      </c>
    </row>
    <row r="152" spans="11:20" x14ac:dyDescent="0.25">
      <c r="K152" s="25">
        <v>40268</v>
      </c>
      <c r="L152" s="26">
        <v>131.76110712803501</v>
      </c>
      <c r="M152" s="149">
        <v>102.086256386564</v>
      </c>
      <c r="N152" s="150">
        <f t="shared" si="12"/>
        <v>1.5963905017968516E-2</v>
      </c>
      <c r="O152" s="150">
        <f t="shared" si="14"/>
        <v>7.6011728273304158E-3</v>
      </c>
      <c r="P152" s="150">
        <f t="shared" si="16"/>
        <v>-0.13971203719578473</v>
      </c>
      <c r="Q152" s="153">
        <v>137.20298304976799</v>
      </c>
      <c r="R152" s="127">
        <f t="shared" si="13"/>
        <v>-7.6082541913369273E-3</v>
      </c>
      <c r="S152" s="127">
        <f t="shared" si="15"/>
        <v>1.9960196337342584E-2</v>
      </c>
      <c r="T152" s="127">
        <f t="shared" si="17"/>
        <v>-7.66956280744856E-2</v>
      </c>
    </row>
    <row r="153" spans="11:20" x14ac:dyDescent="0.25">
      <c r="K153" s="25">
        <v>40298</v>
      </c>
      <c r="L153" s="26">
        <v>129.268363498144</v>
      </c>
      <c r="M153" s="149">
        <v>106.171964304889</v>
      </c>
      <c r="N153" s="150">
        <f t="shared" si="12"/>
        <v>4.0022115247853707E-2</v>
      </c>
      <c r="O153" s="150">
        <f t="shared" si="14"/>
        <v>5.2189386268757465E-2</v>
      </c>
      <c r="P153" s="150">
        <f t="shared" si="16"/>
        <v>-7.2845763647414019E-2</v>
      </c>
      <c r="Q153" s="153">
        <v>133.628275667769</v>
      </c>
      <c r="R153" s="127">
        <f t="shared" si="13"/>
        <v>-2.6054152049320489E-2</v>
      </c>
      <c r="S153" s="127">
        <f t="shared" si="15"/>
        <v>-2.3846331786766317E-2</v>
      </c>
      <c r="T153" s="127">
        <f t="shared" si="17"/>
        <v>-8.2222501724885655E-2</v>
      </c>
    </row>
    <row r="154" spans="11:20" x14ac:dyDescent="0.25">
      <c r="K154" s="25">
        <v>40329</v>
      </c>
      <c r="L154" s="26">
        <v>125.925653735666</v>
      </c>
      <c r="M154" s="149">
        <v>108.618678530577</v>
      </c>
      <c r="N154" s="150">
        <f t="shared" si="12"/>
        <v>2.3044823948645154E-2</v>
      </c>
      <c r="O154" s="150">
        <f t="shared" si="14"/>
        <v>8.0974664992616407E-2</v>
      </c>
      <c r="P154" s="150">
        <f t="shared" si="16"/>
        <v>-2.0538224224958213E-2</v>
      </c>
      <c r="Q154" s="153">
        <v>129.304648735022</v>
      </c>
      <c r="R154" s="127">
        <f t="shared" si="13"/>
        <v>-3.2355629159628974E-2</v>
      </c>
      <c r="S154" s="127">
        <f t="shared" si="15"/>
        <v>-6.4737054202544164E-2</v>
      </c>
      <c r="T154" s="127">
        <f t="shared" si="17"/>
        <v>-0.10122695847237784</v>
      </c>
    </row>
    <row r="155" spans="11:20" x14ac:dyDescent="0.25">
      <c r="K155" s="25">
        <v>40359</v>
      </c>
      <c r="L155" s="26">
        <v>124.01026432789401</v>
      </c>
      <c r="M155" s="149">
        <v>108.205284718428</v>
      </c>
      <c r="N155" s="150">
        <f t="shared" si="12"/>
        <v>-3.8059182614030851E-3</v>
      </c>
      <c r="O155" s="150">
        <f t="shared" si="14"/>
        <v>5.993978571114833E-2</v>
      </c>
      <c r="P155" s="150">
        <f t="shared" si="16"/>
        <v>-3.269830048960487E-2</v>
      </c>
      <c r="Q155" s="153">
        <v>127.148806333238</v>
      </c>
      <c r="R155" s="127">
        <f t="shared" si="13"/>
        <v>-1.667258233075497E-2</v>
      </c>
      <c r="S155" s="127">
        <f t="shared" si="15"/>
        <v>-7.3279578133392476E-2</v>
      </c>
      <c r="T155" s="127">
        <f t="shared" si="17"/>
        <v>-0.11901923078515531</v>
      </c>
    </row>
    <row r="156" spans="11:20" x14ac:dyDescent="0.25">
      <c r="K156" s="25">
        <v>40390</v>
      </c>
      <c r="L156" s="26">
        <v>123.865481793656</v>
      </c>
      <c r="M156" s="149">
        <v>104.797064205268</v>
      </c>
      <c r="N156" s="150">
        <f t="shared" si="12"/>
        <v>-3.1497726955101002E-2</v>
      </c>
      <c r="O156" s="150">
        <f t="shared" si="14"/>
        <v>-1.2949747220205587E-2</v>
      </c>
      <c r="P156" s="150">
        <f t="shared" si="16"/>
        <v>-4.6593775096434809E-2</v>
      </c>
      <c r="Q156" s="153">
        <v>127.856129282192</v>
      </c>
      <c r="R156" s="127">
        <f t="shared" si="13"/>
        <v>5.5629539069381728E-3</v>
      </c>
      <c r="S156" s="127">
        <f t="shared" si="15"/>
        <v>-4.3195546427074349E-2</v>
      </c>
      <c r="T156" s="127">
        <f t="shared" si="17"/>
        <v>-0.1209171624297013</v>
      </c>
    </row>
    <row r="157" spans="11:20" x14ac:dyDescent="0.25">
      <c r="K157" s="25">
        <v>40421</v>
      </c>
      <c r="L157" s="26">
        <v>124.719629070766</v>
      </c>
      <c r="M157" s="149">
        <v>103.38236532245899</v>
      </c>
      <c r="N157" s="150">
        <f t="shared" si="12"/>
        <v>-1.3499413304536967E-2</v>
      </c>
      <c r="O157" s="150">
        <f t="shared" si="14"/>
        <v>-4.8208220528515699E-2</v>
      </c>
      <c r="P157" s="150">
        <f t="shared" si="16"/>
        <v>-4.4110396776453342E-2</v>
      </c>
      <c r="Q157" s="153">
        <v>129.303921316425</v>
      </c>
      <c r="R157" s="127">
        <f t="shared" si="13"/>
        <v>1.1323602883656525E-2</v>
      </c>
      <c r="S157" s="127">
        <f t="shared" si="15"/>
        <v>-5.625618290650003E-6</v>
      </c>
      <c r="T157" s="127">
        <f t="shared" si="17"/>
        <v>-0.1085679427204056</v>
      </c>
    </row>
    <row r="158" spans="11:20" x14ac:dyDescent="0.25">
      <c r="K158" s="25">
        <v>40451</v>
      </c>
      <c r="L158" s="26">
        <v>124.284257534914</v>
      </c>
      <c r="M158" s="149">
        <v>103.438329196979</v>
      </c>
      <c r="N158" s="150">
        <f t="shared" si="12"/>
        <v>5.4132902014236706E-4</v>
      </c>
      <c r="O158" s="150">
        <f t="shared" si="14"/>
        <v>-4.4054738489470169E-2</v>
      </c>
      <c r="P158" s="150">
        <f t="shared" si="16"/>
        <v>-9.5794882344265586E-3</v>
      </c>
      <c r="Q158" s="153">
        <v>128.826826598596</v>
      </c>
      <c r="R158" s="127">
        <f t="shared" si="13"/>
        <v>-3.68971577173971E-3</v>
      </c>
      <c r="S158" s="127">
        <f t="shared" si="15"/>
        <v>1.3197294679748284E-2</v>
      </c>
      <c r="T158" s="127">
        <f t="shared" si="17"/>
        <v>-9.038577065426312E-2</v>
      </c>
    </row>
    <row r="159" spans="11:20" x14ac:dyDescent="0.25">
      <c r="K159" s="25">
        <v>40482</v>
      </c>
      <c r="L159" s="26">
        <v>123.296396190354</v>
      </c>
      <c r="M159" s="149">
        <v>106.624003226276</v>
      </c>
      <c r="N159" s="150">
        <f t="shared" si="12"/>
        <v>3.0797810193071484E-2</v>
      </c>
      <c r="O159" s="150">
        <f t="shared" si="14"/>
        <v>1.7433112605421242E-2</v>
      </c>
      <c r="P159" s="150">
        <f t="shared" si="16"/>
        <v>4.4875888194889413E-2</v>
      </c>
      <c r="Q159" s="153">
        <v>126.689022174766</v>
      </c>
      <c r="R159" s="127">
        <f t="shared" si="13"/>
        <v>-1.6594404133628671E-2</v>
      </c>
      <c r="S159" s="127">
        <f t="shared" si="15"/>
        <v>-9.1282843769662225E-3</v>
      </c>
      <c r="T159" s="127">
        <f t="shared" si="17"/>
        <v>-7.2882222714091727E-2</v>
      </c>
    </row>
    <row r="160" spans="11:20" x14ac:dyDescent="0.25">
      <c r="K160" s="25">
        <v>40512</v>
      </c>
      <c r="L160" s="26">
        <v>122.598348420661</v>
      </c>
      <c r="M160" s="149">
        <v>109.704795596141</v>
      </c>
      <c r="N160" s="150">
        <f t="shared" si="12"/>
        <v>2.8893985187622206E-2</v>
      </c>
      <c r="O160" s="150">
        <f t="shared" si="14"/>
        <v>6.1155790486721484E-2</v>
      </c>
      <c r="P160" s="150">
        <f t="shared" si="16"/>
        <v>8.4283678423518804E-2</v>
      </c>
      <c r="Q160" s="153">
        <v>124.95228374201</v>
      </c>
      <c r="R160" s="127">
        <f t="shared" si="13"/>
        <v>-1.3708673434705276E-2</v>
      </c>
      <c r="S160" s="127">
        <f t="shared" si="15"/>
        <v>-3.3654335693083404E-2</v>
      </c>
      <c r="T160" s="127">
        <f t="shared" si="17"/>
        <v>-6.9284380732487549E-2</v>
      </c>
    </row>
    <row r="161" spans="11:20" x14ac:dyDescent="0.25">
      <c r="K161" s="25">
        <v>40543</v>
      </c>
      <c r="L161" s="26">
        <v>123.10915513541001</v>
      </c>
      <c r="M161" s="149">
        <v>112.641494268942</v>
      </c>
      <c r="N161" s="150">
        <f t="shared" si="12"/>
        <v>2.6769100264421919E-2</v>
      </c>
      <c r="O161" s="150">
        <f t="shared" si="14"/>
        <v>8.8972483830798144E-2</v>
      </c>
      <c r="P161" s="150">
        <f t="shared" si="16"/>
        <v>0.11178238630510595</v>
      </c>
      <c r="Q161" s="153">
        <v>124.757733664407</v>
      </c>
      <c r="R161" s="127">
        <f t="shared" si="13"/>
        <v>-1.5569949726144117E-3</v>
      </c>
      <c r="S161" s="127">
        <f t="shared" si="15"/>
        <v>-3.1585757730939412E-2</v>
      </c>
      <c r="T161" s="127">
        <f t="shared" si="17"/>
        <v>-7.2557172632365496E-2</v>
      </c>
    </row>
    <row r="162" spans="11:20" x14ac:dyDescent="0.25">
      <c r="K162" s="25">
        <v>40574</v>
      </c>
      <c r="L162" s="26">
        <v>122.41087230690501</v>
      </c>
      <c r="M162" s="149">
        <v>111.415373531152</v>
      </c>
      <c r="N162" s="150">
        <f t="shared" si="12"/>
        <v>-1.0885160444183417E-2</v>
      </c>
      <c r="O162" s="150">
        <f t="shared" si="14"/>
        <v>4.4937070077061492E-2</v>
      </c>
      <c r="P162" s="150">
        <f t="shared" si="16"/>
        <v>0.10415281721644654</v>
      </c>
      <c r="Q162" s="153">
        <v>124.16171998028901</v>
      </c>
      <c r="R162" s="127">
        <f t="shared" si="13"/>
        <v>-4.7773686376929581E-3</v>
      </c>
      <c r="S162" s="127">
        <f t="shared" si="15"/>
        <v>-1.9948864953670653E-2</v>
      </c>
      <c r="T162" s="127">
        <f t="shared" si="17"/>
        <v>-9.2999458349989128E-2</v>
      </c>
    </row>
    <row r="163" spans="11:20" x14ac:dyDescent="0.25">
      <c r="K163" s="25">
        <v>40602</v>
      </c>
      <c r="L163" s="26">
        <v>120.917254261509</v>
      </c>
      <c r="M163" s="149">
        <v>106.751944545624</v>
      </c>
      <c r="N163" s="150">
        <f t="shared" si="12"/>
        <v>-4.1856243332739851E-2</v>
      </c>
      <c r="O163" s="150">
        <f t="shared" si="14"/>
        <v>-2.6916335192742169E-2</v>
      </c>
      <c r="P163" s="150">
        <f t="shared" si="16"/>
        <v>6.2396901284629047E-2</v>
      </c>
      <c r="Q163" s="153">
        <v>123.536631071144</v>
      </c>
      <c r="R163" s="127">
        <f t="shared" si="13"/>
        <v>-5.034473662609007E-3</v>
      </c>
      <c r="S163" s="127">
        <f t="shared" si="15"/>
        <v>-1.1329546195321338E-2</v>
      </c>
      <c r="T163" s="127">
        <f t="shared" si="17"/>
        <v>-0.10645723398343687</v>
      </c>
    </row>
    <row r="164" spans="11:20" x14ac:dyDescent="0.25">
      <c r="K164" s="25">
        <v>40633</v>
      </c>
      <c r="L164" s="26">
        <v>119.633178312282</v>
      </c>
      <c r="M164" s="149">
        <v>102.246781087122</v>
      </c>
      <c r="N164" s="150">
        <f t="shared" si="12"/>
        <v>-4.2202167629616927E-2</v>
      </c>
      <c r="O164" s="150">
        <f t="shared" si="14"/>
        <v>-9.2281385729859555E-2</v>
      </c>
      <c r="P164" s="150">
        <f t="shared" si="16"/>
        <v>1.5724418373237459E-3</v>
      </c>
      <c r="Q164" s="153">
        <v>123.106298410859</v>
      </c>
      <c r="R164" s="127">
        <f t="shared" si="13"/>
        <v>-3.483441765844919E-3</v>
      </c>
      <c r="S164" s="127">
        <f t="shared" si="15"/>
        <v>-1.3237137330422311E-2</v>
      </c>
      <c r="T164" s="127">
        <f t="shared" si="17"/>
        <v>-0.10274328098096575</v>
      </c>
    </row>
    <row r="165" spans="11:20" x14ac:dyDescent="0.25">
      <c r="K165" s="25">
        <v>40663</v>
      </c>
      <c r="L165" s="26">
        <v>120.186208482062</v>
      </c>
      <c r="M165" s="149">
        <v>101.350475454003</v>
      </c>
      <c r="N165" s="150">
        <f t="shared" si="12"/>
        <v>-8.7661012267493676E-3</v>
      </c>
      <c r="O165" s="150">
        <f t="shared" si="14"/>
        <v>-9.0336708105500652E-2</v>
      </c>
      <c r="P165" s="150">
        <f t="shared" si="16"/>
        <v>-4.5412071656132813E-2</v>
      </c>
      <c r="Q165" s="153">
        <v>124.11345238858399</v>
      </c>
      <c r="R165" s="127">
        <f t="shared" si="13"/>
        <v>8.1811734308157025E-3</v>
      </c>
      <c r="S165" s="127">
        <f t="shared" si="15"/>
        <v>-3.8874776954345158E-4</v>
      </c>
      <c r="T165" s="127">
        <f t="shared" si="17"/>
        <v>-7.1203667275039018E-2</v>
      </c>
    </row>
    <row r="166" spans="11:20" x14ac:dyDescent="0.25">
      <c r="K166" s="25">
        <v>40694</v>
      </c>
      <c r="L166" s="26">
        <v>120.932247530816</v>
      </c>
      <c r="M166" s="149">
        <v>103.328849097255</v>
      </c>
      <c r="N166" s="150">
        <f t="shared" si="12"/>
        <v>1.9520121976634108E-2</v>
      </c>
      <c r="O166" s="150">
        <f t="shared" si="14"/>
        <v>-3.206588379199049E-2</v>
      </c>
      <c r="P166" s="150">
        <f t="shared" si="16"/>
        <v>-4.8700918708312835E-2</v>
      </c>
      <c r="Q166" s="153">
        <v>124.501628683254</v>
      </c>
      <c r="R166" s="127">
        <f t="shared" si="13"/>
        <v>3.1275924341760408E-3</v>
      </c>
      <c r="S166" s="127">
        <f t="shared" si="15"/>
        <v>7.8114289158028871E-3</v>
      </c>
      <c r="T166" s="127">
        <f t="shared" si="17"/>
        <v>-3.7144991295793295E-2</v>
      </c>
    </row>
    <row r="167" spans="11:20" x14ac:dyDescent="0.25">
      <c r="K167" s="25">
        <v>40724</v>
      </c>
      <c r="L167" s="26">
        <v>120.751030304945</v>
      </c>
      <c r="M167" s="149">
        <v>105.77631389591301</v>
      </c>
      <c r="N167" s="150">
        <f t="shared" si="12"/>
        <v>2.3686171093944886E-2</v>
      </c>
      <c r="O167" s="150">
        <f t="shared" si="14"/>
        <v>3.4519744986236445E-2</v>
      </c>
      <c r="P167" s="150">
        <f t="shared" si="16"/>
        <v>-2.2447802146038143E-2</v>
      </c>
      <c r="Q167" s="153">
        <v>123.68525144012099</v>
      </c>
      <c r="R167" s="127">
        <f t="shared" si="13"/>
        <v>-6.5571611533690177E-3</v>
      </c>
      <c r="S167" s="127">
        <f t="shared" si="15"/>
        <v>4.7028709069765195E-3</v>
      </c>
      <c r="T167" s="127">
        <f t="shared" si="17"/>
        <v>-2.7240168374365603E-2</v>
      </c>
    </row>
    <row r="168" spans="11:20" x14ac:dyDescent="0.25">
      <c r="K168" s="25">
        <v>40755</v>
      </c>
      <c r="L168" s="26">
        <v>120.413757910085</v>
      </c>
      <c r="M168" s="149">
        <v>108.32265031339701</v>
      </c>
      <c r="N168" s="150">
        <f t="shared" si="12"/>
        <v>2.4072841297813286E-2</v>
      </c>
      <c r="O168" s="150">
        <f t="shared" si="14"/>
        <v>6.8792719798914659E-2</v>
      </c>
      <c r="P168" s="150">
        <f t="shared" si="16"/>
        <v>3.3642031242625103E-2</v>
      </c>
      <c r="Q168" s="153">
        <v>122.69300559402799</v>
      </c>
      <c r="R168" s="127">
        <f t="shared" si="13"/>
        <v>-8.0223457084805938E-3</v>
      </c>
      <c r="S168" s="127">
        <f t="shared" si="15"/>
        <v>-1.1444744846100585E-2</v>
      </c>
      <c r="T168" s="127">
        <f t="shared" si="17"/>
        <v>-4.0382293106718814E-2</v>
      </c>
    </row>
    <row r="169" spans="11:20" x14ac:dyDescent="0.25">
      <c r="K169" s="25">
        <v>40786</v>
      </c>
      <c r="L169" s="26">
        <v>121.217288149208</v>
      </c>
      <c r="M169" s="149">
        <v>110.663394662672</v>
      </c>
      <c r="N169" s="150">
        <f t="shared" si="12"/>
        <v>2.1609001833899022E-2</v>
      </c>
      <c r="O169" s="150">
        <f t="shared" si="14"/>
        <v>7.0982553560754225E-2</v>
      </c>
      <c r="P169" s="150">
        <f t="shared" si="16"/>
        <v>7.0428155880384535E-2</v>
      </c>
      <c r="Q169" s="153">
        <v>123.131128003236</v>
      </c>
      <c r="R169" s="127">
        <f t="shared" si="13"/>
        <v>3.5708833367216197E-3</v>
      </c>
      <c r="S169" s="127">
        <f t="shared" si="15"/>
        <v>-1.1007893587518525E-2</v>
      </c>
      <c r="T169" s="127">
        <f t="shared" si="17"/>
        <v>-4.7738639712892383E-2</v>
      </c>
    </row>
    <row r="170" spans="11:20" x14ac:dyDescent="0.25">
      <c r="K170" s="25">
        <v>40816</v>
      </c>
      <c r="L170" s="26">
        <v>122.800736168976</v>
      </c>
      <c r="M170" s="149">
        <v>112.140128257366</v>
      </c>
      <c r="N170" s="150">
        <f t="shared" si="12"/>
        <v>1.3344372809052318E-2</v>
      </c>
      <c r="O170" s="150">
        <f t="shared" si="14"/>
        <v>6.0162943168119654E-2</v>
      </c>
      <c r="P170" s="150">
        <f t="shared" si="16"/>
        <v>8.4125479674135528E-2</v>
      </c>
      <c r="Q170" s="153">
        <v>124.632472959814</v>
      </c>
      <c r="R170" s="127">
        <f t="shared" si="13"/>
        <v>1.2193057766339388E-2</v>
      </c>
      <c r="S170" s="127">
        <f t="shared" si="15"/>
        <v>7.6583223032988812E-3</v>
      </c>
      <c r="T170" s="127">
        <f t="shared" si="17"/>
        <v>-3.2558076213822673E-2</v>
      </c>
    </row>
    <row r="171" spans="11:20" x14ac:dyDescent="0.25">
      <c r="K171" s="25">
        <v>40847</v>
      </c>
      <c r="L171" s="26">
        <v>123.997654189953</v>
      </c>
      <c r="M171" s="149">
        <v>114.330362783293</v>
      </c>
      <c r="N171" s="150">
        <f t="shared" si="12"/>
        <v>1.9531229007517581E-2</v>
      </c>
      <c r="O171" s="150">
        <f t="shared" si="14"/>
        <v>5.5461276589102937E-2</v>
      </c>
      <c r="P171" s="150">
        <f t="shared" si="16"/>
        <v>7.227602907257813E-2</v>
      </c>
      <c r="Q171" s="153">
        <v>125.585154048189</v>
      </c>
      <c r="R171" s="127">
        <f t="shared" si="13"/>
        <v>7.6439234956220403E-3</v>
      </c>
      <c r="S171" s="127">
        <f t="shared" si="15"/>
        <v>2.3572235761593952E-2</v>
      </c>
      <c r="T171" s="127">
        <f t="shared" si="17"/>
        <v>-8.713210565744367E-3</v>
      </c>
    </row>
    <row r="172" spans="11:20" x14ac:dyDescent="0.25">
      <c r="K172" s="25">
        <v>40877</v>
      </c>
      <c r="L172" s="26">
        <v>124.103972155368</v>
      </c>
      <c r="M172" s="149">
        <v>114.21056657494501</v>
      </c>
      <c r="N172" s="150">
        <f t="shared" si="12"/>
        <v>-1.0478074715380981E-3</v>
      </c>
      <c r="O172" s="150">
        <f t="shared" si="14"/>
        <v>3.2053705952954203E-2</v>
      </c>
      <c r="P172" s="150">
        <f t="shared" si="16"/>
        <v>4.1071777713266311E-2</v>
      </c>
      <c r="Q172" s="153">
        <v>125.694776954055</v>
      </c>
      <c r="R172" s="127">
        <f t="shared" si="13"/>
        <v>8.7289701316084489E-4</v>
      </c>
      <c r="S172" s="127">
        <f t="shared" si="15"/>
        <v>2.0820478074005999E-2</v>
      </c>
      <c r="T172" s="127">
        <f t="shared" si="17"/>
        <v>5.9422140180969141E-3</v>
      </c>
    </row>
    <row r="173" spans="11:20" x14ac:dyDescent="0.25">
      <c r="K173" s="25">
        <v>40908</v>
      </c>
      <c r="L173" s="26">
        <v>123.55504623271599</v>
      </c>
      <c r="M173" s="149">
        <v>114.468844545388</v>
      </c>
      <c r="N173" s="150">
        <f t="shared" si="12"/>
        <v>2.2614192205543393E-3</v>
      </c>
      <c r="O173" s="150">
        <f t="shared" si="14"/>
        <v>2.0766128273703277E-2</v>
      </c>
      <c r="P173" s="150">
        <f t="shared" si="16"/>
        <v>1.6222709830917559E-2</v>
      </c>
      <c r="Q173" s="153">
        <v>124.959834551463</v>
      </c>
      <c r="R173" s="127">
        <f t="shared" si="13"/>
        <v>-5.847040110987578E-3</v>
      </c>
      <c r="S173" s="127">
        <f t="shared" si="15"/>
        <v>2.6266155511056599E-3</v>
      </c>
      <c r="T173" s="127">
        <f t="shared" si="17"/>
        <v>1.6199467649808952E-3</v>
      </c>
    </row>
    <row r="174" spans="11:20" x14ac:dyDescent="0.25">
      <c r="K174" s="25">
        <v>40939</v>
      </c>
      <c r="L174" s="26">
        <v>122.148581275414</v>
      </c>
      <c r="M174" s="149">
        <v>111.285025640445</v>
      </c>
      <c r="N174" s="150">
        <f t="shared" si="12"/>
        <v>-2.7813846794623509E-2</v>
      </c>
      <c r="O174" s="150">
        <f t="shared" si="14"/>
        <v>-2.6636293883019246E-2</v>
      </c>
      <c r="P174" s="150">
        <f t="shared" si="16"/>
        <v>-1.1699273320709969E-3</v>
      </c>
      <c r="Q174" s="153">
        <v>123.965227614596</v>
      </c>
      <c r="R174" s="127">
        <f t="shared" si="13"/>
        <v>-7.9594130420954645E-3</v>
      </c>
      <c r="S174" s="127">
        <f t="shared" si="15"/>
        <v>-1.2899028120564315E-2</v>
      </c>
      <c r="T174" s="127">
        <f t="shared" si="17"/>
        <v>-1.582551898638318E-3</v>
      </c>
    </row>
    <row r="175" spans="11:20" x14ac:dyDescent="0.25">
      <c r="K175" s="25">
        <v>40968</v>
      </c>
      <c r="L175" s="26">
        <v>120.34187785858499</v>
      </c>
      <c r="M175" s="149">
        <v>109.411141290505</v>
      </c>
      <c r="N175" s="150">
        <f t="shared" si="12"/>
        <v>-1.6838602850255957E-2</v>
      </c>
      <c r="O175" s="150">
        <f t="shared" si="14"/>
        <v>-4.2022602884914551E-2</v>
      </c>
      <c r="P175" s="150">
        <f t="shared" si="16"/>
        <v>2.4910054390105296E-2</v>
      </c>
      <c r="Q175" s="153">
        <v>122.21364521073799</v>
      </c>
      <c r="R175" s="127">
        <f t="shared" si="13"/>
        <v>-1.4129626811993035E-2</v>
      </c>
      <c r="S175" s="127">
        <f t="shared" si="15"/>
        <v>-2.7695118505914218E-2</v>
      </c>
      <c r="T175" s="127">
        <f t="shared" si="17"/>
        <v>-1.0709259666018434E-2</v>
      </c>
    </row>
    <row r="176" spans="11:20" x14ac:dyDescent="0.25">
      <c r="K176" s="25">
        <v>40999</v>
      </c>
      <c r="L176" s="26">
        <v>120.292474254591</v>
      </c>
      <c r="M176" s="149">
        <v>108.38547171863399</v>
      </c>
      <c r="N176" s="150">
        <f t="shared" si="12"/>
        <v>-9.3744527273295075E-3</v>
      </c>
      <c r="O176" s="150">
        <f t="shared" si="14"/>
        <v>-5.3144354264377025E-2</v>
      </c>
      <c r="P176" s="150">
        <f t="shared" si="16"/>
        <v>6.0037984240123521E-2</v>
      </c>
      <c r="Q176" s="153">
        <v>122.456659173617</v>
      </c>
      <c r="R176" s="127">
        <f t="shared" si="13"/>
        <v>1.9884355994779224E-3</v>
      </c>
      <c r="S176" s="127">
        <f t="shared" si="15"/>
        <v>-2.00318397253888E-2</v>
      </c>
      <c r="T176" s="127">
        <f t="shared" si="17"/>
        <v>-5.277059302635112E-3</v>
      </c>
    </row>
    <row r="177" spans="11:20" x14ac:dyDescent="0.25">
      <c r="K177" s="25">
        <v>41029</v>
      </c>
      <c r="L177" s="26">
        <v>120.98691345883699</v>
      </c>
      <c r="M177" s="149">
        <v>110.08387189811199</v>
      </c>
      <c r="N177" s="150">
        <f t="shared" si="12"/>
        <v>1.5669998502077842E-2</v>
      </c>
      <c r="O177" s="150">
        <f t="shared" si="14"/>
        <v>-1.0793489379369525E-2</v>
      </c>
      <c r="P177" s="150">
        <f t="shared" si="16"/>
        <v>8.6170256281358659E-2</v>
      </c>
      <c r="Q177" s="153">
        <v>122.979473673379</v>
      </c>
      <c r="R177" s="127">
        <f t="shared" si="13"/>
        <v>4.2693839868745975E-3</v>
      </c>
      <c r="S177" s="127">
        <f t="shared" si="15"/>
        <v>-7.9518584379296708E-3</v>
      </c>
      <c r="T177" s="127">
        <f t="shared" si="17"/>
        <v>-9.1366301829606256E-3</v>
      </c>
    </row>
    <row r="178" spans="11:20" x14ac:dyDescent="0.25">
      <c r="K178" s="25">
        <v>41060</v>
      </c>
      <c r="L178" s="26">
        <v>122.463951805703</v>
      </c>
      <c r="M178" s="149">
        <v>111.14611561903099</v>
      </c>
      <c r="N178" s="150">
        <f t="shared" si="12"/>
        <v>9.6494037010450562E-3</v>
      </c>
      <c r="O178" s="150">
        <f t="shared" si="14"/>
        <v>1.5857382603471359E-2</v>
      </c>
      <c r="P178" s="150">
        <f t="shared" si="16"/>
        <v>7.5654249418942499E-2</v>
      </c>
      <c r="Q178" s="153">
        <v>124.61002997036999</v>
      </c>
      <c r="R178" s="127">
        <f t="shared" si="13"/>
        <v>1.32587678926126E-2</v>
      </c>
      <c r="S178" s="127">
        <f t="shared" si="15"/>
        <v>1.9608160410401032E-2</v>
      </c>
      <c r="T178" s="127">
        <f t="shared" si="17"/>
        <v>8.7068167912707217E-4</v>
      </c>
    </row>
    <row r="179" spans="11:20" x14ac:dyDescent="0.25">
      <c r="K179" s="25">
        <v>41090</v>
      </c>
      <c r="L179" s="26">
        <v>123.143767641924</v>
      </c>
      <c r="M179" s="149">
        <v>112.738091466546</v>
      </c>
      <c r="N179" s="150">
        <f t="shared" si="12"/>
        <v>1.4323270216403561E-2</v>
      </c>
      <c r="O179" s="150">
        <f t="shared" si="14"/>
        <v>4.0158700966964389E-2</v>
      </c>
      <c r="P179" s="150">
        <f t="shared" si="16"/>
        <v>6.581603493466015E-2</v>
      </c>
      <c r="Q179" s="153">
        <v>125.084419749502</v>
      </c>
      <c r="R179" s="127">
        <f t="shared" si="13"/>
        <v>3.8069951451324968E-3</v>
      </c>
      <c r="S179" s="127">
        <f t="shared" si="15"/>
        <v>2.1458698886757999E-2</v>
      </c>
      <c r="T179" s="127">
        <f t="shared" si="17"/>
        <v>1.1312329425617662E-2</v>
      </c>
    </row>
    <row r="180" spans="11:20" x14ac:dyDescent="0.25">
      <c r="K180" s="25">
        <v>41121</v>
      </c>
      <c r="L180" s="26">
        <v>124.22509009131601</v>
      </c>
      <c r="M180" s="149">
        <v>114.526453030441</v>
      </c>
      <c r="N180" s="150">
        <f t="shared" si="12"/>
        <v>1.5862975331861984E-2</v>
      </c>
      <c r="O180" s="150">
        <f t="shared" si="14"/>
        <v>4.0356330638886329E-2</v>
      </c>
      <c r="P180" s="150">
        <f t="shared" si="16"/>
        <v>5.727151892143767E-2</v>
      </c>
      <c r="Q180" s="153">
        <v>126.01315795636199</v>
      </c>
      <c r="R180" s="127">
        <f t="shared" si="13"/>
        <v>7.4248911952417007E-3</v>
      </c>
      <c r="S180" s="127">
        <f t="shared" si="15"/>
        <v>2.4668216510993934E-2</v>
      </c>
      <c r="T180" s="127">
        <f t="shared" si="17"/>
        <v>2.7060649026072969E-2</v>
      </c>
    </row>
    <row r="181" spans="11:20" x14ac:dyDescent="0.25">
      <c r="K181" s="25">
        <v>41152</v>
      </c>
      <c r="L181" s="26">
        <v>125.511779500453</v>
      </c>
      <c r="M181" s="149">
        <v>117.021584540788</v>
      </c>
      <c r="N181" s="150">
        <f t="shared" si="12"/>
        <v>2.1786508219928891E-2</v>
      </c>
      <c r="O181" s="150">
        <f t="shared" si="14"/>
        <v>5.2862566442681613E-2</v>
      </c>
      <c r="P181" s="150">
        <f t="shared" si="16"/>
        <v>5.7455221733412776E-2</v>
      </c>
      <c r="Q181" s="153">
        <v>126.95610992223401</v>
      </c>
      <c r="R181" s="127">
        <f t="shared" si="13"/>
        <v>7.4829643282057212E-3</v>
      </c>
      <c r="S181" s="127">
        <f t="shared" si="15"/>
        <v>1.8827376515533123E-2</v>
      </c>
      <c r="T181" s="127">
        <f t="shared" si="17"/>
        <v>3.1064296908718925E-2</v>
      </c>
    </row>
    <row r="182" spans="11:20" x14ac:dyDescent="0.25">
      <c r="K182" s="25">
        <v>41182</v>
      </c>
      <c r="L182" s="26">
        <v>126.66031438098599</v>
      </c>
      <c r="M182" s="149">
        <v>117.445491273321</v>
      </c>
      <c r="N182" s="150">
        <f t="shared" si="12"/>
        <v>3.6224661817432224E-3</v>
      </c>
      <c r="O182" s="150">
        <f t="shared" si="14"/>
        <v>4.1755184477039631E-2</v>
      </c>
      <c r="P182" s="150">
        <f t="shared" si="16"/>
        <v>4.7310120814013867E-2</v>
      </c>
      <c r="Q182" s="153">
        <v>128.248795414348</v>
      </c>
      <c r="R182" s="127">
        <f t="shared" si="13"/>
        <v>1.0182144781419433E-2</v>
      </c>
      <c r="S182" s="127">
        <f t="shared" si="15"/>
        <v>2.5297920166101218E-2</v>
      </c>
      <c r="T182" s="127">
        <f t="shared" si="17"/>
        <v>2.9015892637386909E-2</v>
      </c>
    </row>
    <row r="183" spans="11:20" x14ac:dyDescent="0.25">
      <c r="K183" s="25">
        <v>41213</v>
      </c>
      <c r="L183" s="26">
        <v>128.60569667110099</v>
      </c>
      <c r="M183" s="149">
        <v>117.673315904636</v>
      </c>
      <c r="N183" s="150">
        <f t="shared" si="12"/>
        <v>1.9398329288333738E-3</v>
      </c>
      <c r="O183" s="150">
        <f t="shared" si="14"/>
        <v>2.7477170478322321E-2</v>
      </c>
      <c r="P183" s="150">
        <f t="shared" si="16"/>
        <v>2.9239416721517753E-2</v>
      </c>
      <c r="Q183" s="153">
        <v>130.48963635688099</v>
      </c>
      <c r="R183" s="127">
        <f t="shared" si="13"/>
        <v>1.7472608107493404E-2</v>
      </c>
      <c r="S183" s="127">
        <f t="shared" si="15"/>
        <v>3.5523896655849097E-2</v>
      </c>
      <c r="T183" s="127">
        <f t="shared" si="17"/>
        <v>3.9053042104085556E-2</v>
      </c>
    </row>
    <row r="184" spans="11:20" x14ac:dyDescent="0.25">
      <c r="K184" s="25">
        <v>41243</v>
      </c>
      <c r="L184" s="26">
        <v>129.604746038982</v>
      </c>
      <c r="M184" s="149">
        <v>116.744977915094</v>
      </c>
      <c r="N184" s="150">
        <f t="shared" si="12"/>
        <v>-7.8891121781112794E-3</v>
      </c>
      <c r="O184" s="150">
        <f t="shared" si="14"/>
        <v>-2.3637231266304681E-3</v>
      </c>
      <c r="P184" s="150">
        <f t="shared" si="16"/>
        <v>2.2190690547760461E-2</v>
      </c>
      <c r="Q184" s="153">
        <v>131.904439234427</v>
      </c>
      <c r="R184" s="127">
        <f t="shared" si="13"/>
        <v>1.0842262397579239E-2</v>
      </c>
      <c r="S184" s="127">
        <f t="shared" si="15"/>
        <v>3.8976692931313561E-2</v>
      </c>
      <c r="T184" s="127">
        <f t="shared" si="17"/>
        <v>4.9402707342738772E-2</v>
      </c>
    </row>
    <row r="185" spans="11:20" x14ac:dyDescent="0.25">
      <c r="K185" s="25">
        <v>41274</v>
      </c>
      <c r="L185" s="26">
        <v>130.37670688035701</v>
      </c>
      <c r="M185" s="149">
        <v>117.328193841966</v>
      </c>
      <c r="N185" s="150">
        <f t="shared" si="12"/>
        <v>4.9956403888837819E-3</v>
      </c>
      <c r="O185" s="150">
        <f t="shared" si="14"/>
        <v>-9.9873933075922405E-4</v>
      </c>
      <c r="P185" s="150">
        <f t="shared" si="16"/>
        <v>2.4979279802586296E-2</v>
      </c>
      <c r="Q185" s="153">
        <v>132.66506739628699</v>
      </c>
      <c r="R185" s="127">
        <f t="shared" si="13"/>
        <v>5.7665091961625059E-3</v>
      </c>
      <c r="S185" s="127">
        <f t="shared" si="15"/>
        <v>3.4435192686768312E-2</v>
      </c>
      <c r="T185" s="127">
        <f t="shared" si="17"/>
        <v>6.1661676109619812E-2</v>
      </c>
    </row>
    <row r="186" spans="11:20" x14ac:dyDescent="0.25">
      <c r="K186" s="25">
        <v>41305</v>
      </c>
      <c r="L186" s="26">
        <v>128.72714245879399</v>
      </c>
      <c r="M186" s="149">
        <v>116.247250359533</v>
      </c>
      <c r="N186" s="150">
        <f t="shared" si="12"/>
        <v>-9.2129900498507666E-3</v>
      </c>
      <c r="O186" s="150">
        <f t="shared" si="14"/>
        <v>-1.2118852385010537E-2</v>
      </c>
      <c r="P186" s="150">
        <f t="shared" si="16"/>
        <v>4.4590228474409743E-2</v>
      </c>
      <c r="Q186" s="153">
        <v>130.89793708169401</v>
      </c>
      <c r="R186" s="127">
        <f t="shared" si="13"/>
        <v>-1.3320238321021916E-2</v>
      </c>
      <c r="S186" s="127">
        <f t="shared" si="15"/>
        <v>3.1289896746768964E-3</v>
      </c>
      <c r="T186" s="127">
        <f t="shared" si="17"/>
        <v>5.5924629837744266E-2</v>
      </c>
    </row>
    <row r="187" spans="11:20" x14ac:dyDescent="0.25">
      <c r="K187" s="25">
        <v>41333</v>
      </c>
      <c r="L187" s="26">
        <v>127.08831295953399</v>
      </c>
      <c r="M187" s="149">
        <v>117.45091725769301</v>
      </c>
      <c r="N187" s="150">
        <f t="shared" si="12"/>
        <v>1.0354368765173039E-2</v>
      </c>
      <c r="O187" s="150">
        <f t="shared" si="14"/>
        <v>6.0468497678112243E-3</v>
      </c>
      <c r="P187" s="150">
        <f t="shared" si="16"/>
        <v>7.3482242049199176E-2</v>
      </c>
      <c r="Q187" s="153">
        <v>128.723259572703</v>
      </c>
      <c r="R187" s="127">
        <f t="shared" si="13"/>
        <v>-1.6613535380880617E-2</v>
      </c>
      <c r="S187" s="127">
        <f t="shared" si="15"/>
        <v>-2.4117305529575472E-2</v>
      </c>
      <c r="T187" s="127">
        <f t="shared" si="17"/>
        <v>5.3264218989133472E-2</v>
      </c>
    </row>
    <row r="188" spans="11:20" x14ac:dyDescent="0.25">
      <c r="K188" s="25">
        <v>41364</v>
      </c>
      <c r="L188" s="26">
        <v>126.784501565713</v>
      </c>
      <c r="M188" s="149">
        <v>118.551363843392</v>
      </c>
      <c r="N188" s="150">
        <f t="shared" si="12"/>
        <v>9.3694167009743534E-3</v>
      </c>
      <c r="O188" s="150">
        <f t="shared" si="14"/>
        <v>1.0425200980026528E-2</v>
      </c>
      <c r="P188" s="150">
        <f t="shared" si="16"/>
        <v>9.3793863361580465E-2</v>
      </c>
      <c r="Q188" s="153">
        <v>128.15167342904499</v>
      </c>
      <c r="R188" s="127">
        <f t="shared" si="13"/>
        <v>-4.4404262722633758E-3</v>
      </c>
      <c r="S188" s="127">
        <f t="shared" si="15"/>
        <v>-3.4020967658049184E-2</v>
      </c>
      <c r="T188" s="127">
        <f t="shared" si="17"/>
        <v>4.6506366365537621E-2</v>
      </c>
    </row>
    <row r="189" spans="11:20" x14ac:dyDescent="0.25">
      <c r="K189" s="25">
        <v>41394</v>
      </c>
      <c r="L189" s="26">
        <v>129.16908726343999</v>
      </c>
      <c r="M189" s="149">
        <v>122.429852575003</v>
      </c>
      <c r="N189" s="150">
        <f t="shared" si="12"/>
        <v>3.2715682096534415E-2</v>
      </c>
      <c r="O189" s="150">
        <f t="shared" si="14"/>
        <v>5.3184932945495644E-2</v>
      </c>
      <c r="P189" s="150">
        <f t="shared" si="16"/>
        <v>0.11215067624363551</v>
      </c>
      <c r="Q189" s="153">
        <v>130.176561259218</v>
      </c>
      <c r="R189" s="127">
        <f t="shared" si="13"/>
        <v>1.580071313929543E-2</v>
      </c>
      <c r="S189" s="127">
        <f t="shared" si="15"/>
        <v>-5.5109793061581813E-3</v>
      </c>
      <c r="T189" s="127">
        <f t="shared" si="17"/>
        <v>5.852267350691176E-2</v>
      </c>
    </row>
    <row r="190" spans="11:20" x14ac:dyDescent="0.25">
      <c r="K190" s="25">
        <v>41425</v>
      </c>
      <c r="L190" s="26">
        <v>132.101566116388</v>
      </c>
      <c r="M190" s="149">
        <v>123.697248112946</v>
      </c>
      <c r="N190" s="150">
        <f t="shared" si="12"/>
        <v>1.0352013918881076E-2</v>
      </c>
      <c r="O190" s="150">
        <f t="shared" si="14"/>
        <v>5.3182478273441136E-2</v>
      </c>
      <c r="P190" s="150">
        <f t="shared" si="16"/>
        <v>0.11292461660950703</v>
      </c>
      <c r="Q190" s="153">
        <v>133.359215826102</v>
      </c>
      <c r="R190" s="127">
        <f t="shared" si="13"/>
        <v>2.4448752802330054E-2</v>
      </c>
      <c r="S190" s="127">
        <f t="shared" si="15"/>
        <v>3.6014907242001737E-2</v>
      </c>
      <c r="T190" s="127">
        <f t="shared" si="17"/>
        <v>7.0212533114809572E-2</v>
      </c>
    </row>
    <row r="191" spans="11:20" x14ac:dyDescent="0.25">
      <c r="K191" s="25">
        <v>41455</v>
      </c>
      <c r="L191" s="26">
        <v>134.629852624877</v>
      </c>
      <c r="M191" s="149">
        <v>124.845480703749</v>
      </c>
      <c r="N191" s="150">
        <f t="shared" si="12"/>
        <v>9.2826041671887349E-3</v>
      </c>
      <c r="O191" s="150">
        <f t="shared" si="14"/>
        <v>5.3091897522761666E-2</v>
      </c>
      <c r="P191" s="150">
        <f t="shared" si="16"/>
        <v>0.10739395247608718</v>
      </c>
      <c r="Q191" s="153">
        <v>136.147360096207</v>
      </c>
      <c r="R191" s="127">
        <f t="shared" si="13"/>
        <v>2.090702358163754E-2</v>
      </c>
      <c r="S191" s="127">
        <f t="shared" si="15"/>
        <v>6.2392370331309399E-2</v>
      </c>
      <c r="T191" s="127">
        <f t="shared" si="17"/>
        <v>8.8443791551817474E-2</v>
      </c>
    </row>
    <row r="192" spans="11:20" x14ac:dyDescent="0.25">
      <c r="K192" s="25">
        <v>41486</v>
      </c>
      <c r="L192" s="26">
        <v>135.58607752097299</v>
      </c>
      <c r="M192" s="149">
        <v>123.947905717838</v>
      </c>
      <c r="N192" s="150">
        <f t="shared" si="12"/>
        <v>-7.1894872033125834E-3</v>
      </c>
      <c r="O192" s="150">
        <f t="shared" si="14"/>
        <v>1.2399370830778578E-2</v>
      </c>
      <c r="P192" s="150">
        <f t="shared" si="16"/>
        <v>8.2264423965813238E-2</v>
      </c>
      <c r="Q192" s="153">
        <v>137.583106281395</v>
      </c>
      <c r="R192" s="127">
        <f t="shared" si="13"/>
        <v>1.054553084373766E-2</v>
      </c>
      <c r="S192" s="127">
        <f t="shared" si="15"/>
        <v>5.6896148972843896E-2</v>
      </c>
      <c r="T192" s="127">
        <f t="shared" si="17"/>
        <v>9.1815398587500319E-2</v>
      </c>
    </row>
    <row r="193" spans="11:20" x14ac:dyDescent="0.25">
      <c r="K193" s="25">
        <v>41517</v>
      </c>
      <c r="L193" s="26">
        <v>136.288162395092</v>
      </c>
      <c r="M193" s="149">
        <v>124.429769694808</v>
      </c>
      <c r="N193" s="150">
        <f t="shared" si="12"/>
        <v>3.887633067935381E-3</v>
      </c>
      <c r="O193" s="150">
        <f t="shared" si="14"/>
        <v>5.9218906890567968E-3</v>
      </c>
      <c r="P193" s="150">
        <f t="shared" si="16"/>
        <v>6.3306142905951379E-2</v>
      </c>
      <c r="Q193" s="153">
        <v>138.37728729995999</v>
      </c>
      <c r="R193" s="127">
        <f t="shared" si="13"/>
        <v>5.772373077117976E-3</v>
      </c>
      <c r="S193" s="127">
        <f t="shared" si="15"/>
        <v>3.7628231710671312E-2</v>
      </c>
      <c r="T193" s="127">
        <f t="shared" si="17"/>
        <v>8.996162047436651E-2</v>
      </c>
    </row>
    <row r="194" spans="11:20" x14ac:dyDescent="0.25">
      <c r="K194" s="25">
        <v>41547</v>
      </c>
      <c r="L194" s="26">
        <v>136.85961492159399</v>
      </c>
      <c r="M194" s="149">
        <v>124.75589338858499</v>
      </c>
      <c r="N194" s="150">
        <f t="shared" si="12"/>
        <v>2.6209458924248974E-3</v>
      </c>
      <c r="O194" s="150">
        <f t="shared" si="14"/>
        <v>-7.1758556784762284E-4</v>
      </c>
      <c r="P194" s="150">
        <f t="shared" si="16"/>
        <v>6.2245063952698798E-2</v>
      </c>
      <c r="Q194" s="153">
        <v>138.95812296125399</v>
      </c>
      <c r="R194" s="127">
        <f t="shared" si="13"/>
        <v>4.1974783046219155E-3</v>
      </c>
      <c r="S194" s="127">
        <f t="shared" si="15"/>
        <v>2.0645004523486943E-2</v>
      </c>
      <c r="T194" s="127">
        <f t="shared" si="17"/>
        <v>8.350431294349514E-2</v>
      </c>
    </row>
    <row r="195" spans="11:20" x14ac:dyDescent="0.25">
      <c r="K195" s="25">
        <v>41578</v>
      </c>
      <c r="L195" s="26">
        <v>137.509047607708</v>
      </c>
      <c r="M195" s="149">
        <v>126.06945370383301</v>
      </c>
      <c r="N195" s="150">
        <f t="shared" si="12"/>
        <v>1.0529044196385895E-2</v>
      </c>
      <c r="O195" s="150">
        <f t="shared" si="14"/>
        <v>1.7116448831532738E-2</v>
      </c>
      <c r="P195" s="150">
        <f t="shared" si="16"/>
        <v>7.1351246751653941E-2</v>
      </c>
      <c r="Q195" s="153">
        <v>139.38861207749</v>
      </c>
      <c r="R195" s="127">
        <f t="shared" si="13"/>
        <v>3.0979773406700772E-3</v>
      </c>
      <c r="S195" s="127">
        <f t="shared" si="15"/>
        <v>1.312301956900308E-2</v>
      </c>
      <c r="T195" s="127">
        <f t="shared" si="17"/>
        <v>6.8196800673663072E-2</v>
      </c>
    </row>
    <row r="196" spans="11:20" x14ac:dyDescent="0.25">
      <c r="K196" s="25">
        <v>41608</v>
      </c>
      <c r="L196" s="26">
        <v>138.399021935359</v>
      </c>
      <c r="M196" s="149">
        <v>127.515517056983</v>
      </c>
      <c r="N196" s="150">
        <f t="shared" si="12"/>
        <v>1.1470370582767231E-2</v>
      </c>
      <c r="O196" s="150">
        <f t="shared" si="14"/>
        <v>2.4799108523173352E-2</v>
      </c>
      <c r="P196" s="150">
        <f t="shared" si="16"/>
        <v>9.2256980422080082E-2</v>
      </c>
      <c r="Q196" s="153">
        <v>140.08147655159101</v>
      </c>
      <c r="R196" s="127">
        <f t="shared" si="13"/>
        <v>4.9707394583700104E-3</v>
      </c>
      <c r="S196" s="127">
        <f t="shared" si="15"/>
        <v>1.2315527243548674E-2</v>
      </c>
      <c r="T196" s="127">
        <f t="shared" si="17"/>
        <v>6.199213130826764E-2</v>
      </c>
    </row>
    <row r="197" spans="11:20" x14ac:dyDescent="0.25">
      <c r="K197" s="25">
        <v>41639</v>
      </c>
      <c r="L197" s="26">
        <v>139.77797637037401</v>
      </c>
      <c r="M197" s="149">
        <v>128.46110464164499</v>
      </c>
      <c r="N197" s="150">
        <f t="shared" si="12"/>
        <v>7.4154707323927926E-3</v>
      </c>
      <c r="O197" s="150">
        <f t="shared" si="14"/>
        <v>2.9699689148304564E-2</v>
      </c>
      <c r="P197" s="150">
        <f t="shared" si="16"/>
        <v>9.488691877993416E-2</v>
      </c>
      <c r="Q197" s="153">
        <v>141.61415715531299</v>
      </c>
      <c r="R197" s="127">
        <f t="shared" si="13"/>
        <v>1.0941351001233279E-2</v>
      </c>
      <c r="S197" s="127">
        <f t="shared" si="15"/>
        <v>1.9113918189580081E-2</v>
      </c>
      <c r="T197" s="127">
        <f t="shared" si="17"/>
        <v>6.7456263616811674E-2</v>
      </c>
    </row>
    <row r="198" spans="11:20" x14ac:dyDescent="0.25">
      <c r="K198" s="25">
        <v>41670</v>
      </c>
      <c r="L198" s="26">
        <v>141.928182256963</v>
      </c>
      <c r="M198" s="149">
        <v>130.158749345475</v>
      </c>
      <c r="N198" s="150">
        <f t="shared" si="12"/>
        <v>1.3215242921705839E-2</v>
      </c>
      <c r="O198" s="150">
        <f t="shared" si="14"/>
        <v>3.2436847479713204E-2</v>
      </c>
      <c r="P198" s="150">
        <f t="shared" si="16"/>
        <v>0.11967163905310541</v>
      </c>
      <c r="Q198" s="153">
        <v>143.92572390696199</v>
      </c>
      <c r="R198" s="127">
        <f t="shared" si="13"/>
        <v>1.6322991981047696E-2</v>
      </c>
      <c r="S198" s="127">
        <f t="shared" si="15"/>
        <v>3.2550089722894304E-2</v>
      </c>
      <c r="T198" s="127">
        <f t="shared" si="17"/>
        <v>9.9526295950235433E-2</v>
      </c>
    </row>
    <row r="199" spans="11:20" x14ac:dyDescent="0.25">
      <c r="K199" s="25">
        <v>41698</v>
      </c>
      <c r="L199" s="26">
        <v>142.69267261576999</v>
      </c>
      <c r="M199" s="149">
        <v>130.859706053092</v>
      </c>
      <c r="N199" s="150">
        <f t="shared" si="12"/>
        <v>5.3853983012426276E-3</v>
      </c>
      <c r="O199" s="150">
        <f t="shared" si="14"/>
        <v>2.6225741566922922E-2</v>
      </c>
      <c r="P199" s="150">
        <f t="shared" si="16"/>
        <v>0.11416504109524706</v>
      </c>
      <c r="Q199" s="153">
        <v>144.77864562526901</v>
      </c>
      <c r="R199" s="127">
        <f t="shared" si="13"/>
        <v>5.9261242198676012E-3</v>
      </c>
      <c r="S199" s="127">
        <f t="shared" si="15"/>
        <v>3.3531693049709377E-2</v>
      </c>
      <c r="T199" s="127">
        <f t="shared" si="17"/>
        <v>0.12472793266626314</v>
      </c>
    </row>
    <row r="200" spans="11:20" x14ac:dyDescent="0.25">
      <c r="K200" s="25">
        <v>41729</v>
      </c>
      <c r="L200" s="26">
        <v>143.12612219686201</v>
      </c>
      <c r="M200" s="149">
        <v>132.873744386678</v>
      </c>
      <c r="N200" s="150">
        <f t="shared" ref="N200:N263" si="18">M200/M199-1</f>
        <v>1.5390821165140567E-2</v>
      </c>
      <c r="O200" s="150">
        <f t="shared" si="14"/>
        <v>3.435000623217821E-2</v>
      </c>
      <c r="P200" s="150">
        <f t="shared" si="16"/>
        <v>0.12081160502047084</v>
      </c>
      <c r="Q200" s="153">
        <v>144.85171398630899</v>
      </c>
      <c r="R200" s="127">
        <f t="shared" ref="R200:R263" si="19">Q200/Q199-1</f>
        <v>5.0469018220478112E-4</v>
      </c>
      <c r="S200" s="127">
        <f t="shared" si="15"/>
        <v>2.286181619147909E-2</v>
      </c>
      <c r="T200" s="127">
        <f t="shared" si="17"/>
        <v>0.13031465068234538</v>
      </c>
    </row>
    <row r="201" spans="11:20" x14ac:dyDescent="0.25">
      <c r="K201" s="25">
        <v>41759</v>
      </c>
      <c r="L201" s="26">
        <v>143.39641329932999</v>
      </c>
      <c r="M201" s="149">
        <v>134.42111522748201</v>
      </c>
      <c r="N201" s="150">
        <f t="shared" si="18"/>
        <v>1.1645422110639014E-2</v>
      </c>
      <c r="O201" s="150">
        <f t="shared" si="14"/>
        <v>3.2747440363717573E-2</v>
      </c>
      <c r="P201" s="150">
        <f t="shared" si="16"/>
        <v>9.7943944228250368E-2</v>
      </c>
      <c r="Q201" s="153">
        <v>144.78757456587601</v>
      </c>
      <c r="R201" s="127">
        <f t="shared" si="19"/>
        <v>-4.4279365889343669E-4</v>
      </c>
      <c r="S201" s="127">
        <f t="shared" si="15"/>
        <v>5.9881627517202052E-3</v>
      </c>
      <c r="T201" s="127">
        <f t="shared" si="17"/>
        <v>0.11223996981732665</v>
      </c>
    </row>
    <row r="202" spans="11:20" x14ac:dyDescent="0.25">
      <c r="K202" s="25">
        <v>41790</v>
      </c>
      <c r="L202" s="26">
        <v>145.495867790657</v>
      </c>
      <c r="M202" s="149">
        <v>136.10006618123799</v>
      </c>
      <c r="N202" s="150">
        <f t="shared" si="18"/>
        <v>1.2490232289136038E-2</v>
      </c>
      <c r="O202" s="150">
        <f t="shared" ref="O202:O265" si="20">M202/M199-1</f>
        <v>4.0045635789674572E-2</v>
      </c>
      <c r="P202" s="150">
        <f t="shared" si="16"/>
        <v>0.10026753430251878</v>
      </c>
      <c r="Q202" s="153">
        <v>146.89705569150499</v>
      </c>
      <c r="R202" s="127">
        <f t="shared" si="19"/>
        <v>1.4569490040522659E-2</v>
      </c>
      <c r="S202" s="127">
        <f t="shared" ref="S202:S265" si="21">Q202/Q199-1</f>
        <v>1.463206163510522E-2</v>
      </c>
      <c r="T202" s="127">
        <f t="shared" si="17"/>
        <v>0.10151409320714722</v>
      </c>
    </row>
    <row r="203" spans="11:20" x14ac:dyDescent="0.25">
      <c r="K203" s="25">
        <v>41820</v>
      </c>
      <c r="L203" s="26">
        <v>147.75961747555999</v>
      </c>
      <c r="M203" s="149">
        <v>136.96025117137901</v>
      </c>
      <c r="N203" s="150">
        <f t="shared" si="18"/>
        <v>6.3202393229959686E-3</v>
      </c>
      <c r="O203" s="150">
        <f t="shared" si="20"/>
        <v>3.0754810166324642E-2</v>
      </c>
      <c r="P203" s="150">
        <f t="shared" si="16"/>
        <v>9.7038117834458593E-2</v>
      </c>
      <c r="Q203" s="153">
        <v>149.42884615482899</v>
      </c>
      <c r="R203" s="127">
        <f t="shared" si="19"/>
        <v>1.7235134165254795E-2</v>
      </c>
      <c r="S203" s="127">
        <f t="shared" si="21"/>
        <v>3.159874358789172E-2</v>
      </c>
      <c r="T203" s="127">
        <f t="shared" si="17"/>
        <v>9.755228488629375E-2</v>
      </c>
    </row>
    <row r="204" spans="11:20" x14ac:dyDescent="0.25">
      <c r="K204" s="25">
        <v>41851</v>
      </c>
      <c r="L204" s="26">
        <v>150.329528608629</v>
      </c>
      <c r="M204" s="149">
        <v>137.43557077743699</v>
      </c>
      <c r="N204" s="150">
        <f t="shared" si="18"/>
        <v>3.4704930955713476E-3</v>
      </c>
      <c r="O204" s="150">
        <f t="shared" si="20"/>
        <v>2.2425461541913272E-2</v>
      </c>
      <c r="P204" s="150">
        <f t="shared" si="16"/>
        <v>0.1088172081769827</v>
      </c>
      <c r="Q204" s="153">
        <v>152.46429835282899</v>
      </c>
      <c r="R204" s="127">
        <f t="shared" si="19"/>
        <v>2.0313696291644145E-2</v>
      </c>
      <c r="S204" s="127">
        <f t="shared" si="21"/>
        <v>5.3020598003457708E-2</v>
      </c>
      <c r="T204" s="127">
        <f t="shared" si="17"/>
        <v>0.10816147762355266</v>
      </c>
    </row>
    <row r="205" spans="11:20" x14ac:dyDescent="0.25">
      <c r="K205" s="25">
        <v>41882</v>
      </c>
      <c r="L205" s="26">
        <v>151.82361606096401</v>
      </c>
      <c r="M205" s="149">
        <v>138.812581992324</v>
      </c>
      <c r="N205" s="150">
        <f t="shared" si="18"/>
        <v>1.0019321832751338E-2</v>
      </c>
      <c r="O205" s="150">
        <f t="shared" si="20"/>
        <v>1.9930304864612447E-2</v>
      </c>
      <c r="P205" s="150">
        <f t="shared" si="16"/>
        <v>0.11558980083940584</v>
      </c>
      <c r="Q205" s="153">
        <v>153.99587939192699</v>
      </c>
      <c r="R205" s="127">
        <f t="shared" si="19"/>
        <v>1.0045506099753521E-2</v>
      </c>
      <c r="S205" s="127">
        <f t="shared" si="21"/>
        <v>4.8325159867942391E-2</v>
      </c>
      <c r="T205" s="127">
        <f t="shared" si="17"/>
        <v>0.11286962186294791</v>
      </c>
    </row>
    <row r="206" spans="11:20" x14ac:dyDescent="0.25">
      <c r="K206" s="25">
        <v>41912</v>
      </c>
      <c r="L206" s="26">
        <v>153.03486303001301</v>
      </c>
      <c r="M206" s="149">
        <v>140.38685093374599</v>
      </c>
      <c r="N206" s="150">
        <f t="shared" si="18"/>
        <v>1.1340967215126341E-2</v>
      </c>
      <c r="O206" s="150">
        <f t="shared" si="20"/>
        <v>2.5018936027499272E-2</v>
      </c>
      <c r="P206" s="150">
        <f t="shared" si="16"/>
        <v>0.12529233786554905</v>
      </c>
      <c r="Q206" s="153">
        <v>155.07248977833601</v>
      </c>
      <c r="R206" s="127">
        <f t="shared" si="19"/>
        <v>6.9911635990531629E-3</v>
      </c>
      <c r="S206" s="127">
        <f t="shared" si="21"/>
        <v>3.7768100127464121E-2</v>
      </c>
      <c r="T206" s="127">
        <f t="shared" si="17"/>
        <v>0.1159656339167392</v>
      </c>
    </row>
    <row r="207" spans="11:20" x14ac:dyDescent="0.25">
      <c r="K207" s="25">
        <v>41943</v>
      </c>
      <c r="L207" s="26">
        <v>153.603490137775</v>
      </c>
      <c r="M207" s="149">
        <v>142.11600915496601</v>
      </c>
      <c r="N207" s="150">
        <f t="shared" si="18"/>
        <v>1.2317095295741654E-2</v>
      </c>
      <c r="O207" s="150">
        <f t="shared" si="20"/>
        <v>3.4055509436552667E-2</v>
      </c>
      <c r="P207" s="150">
        <f t="shared" si="16"/>
        <v>0.12728345352261261</v>
      </c>
      <c r="Q207" s="153">
        <v>155.30696273699499</v>
      </c>
      <c r="R207" s="127">
        <f t="shared" si="19"/>
        <v>1.5120216293305067E-3</v>
      </c>
      <c r="S207" s="127">
        <f t="shared" si="21"/>
        <v>1.8644787106733451E-2</v>
      </c>
      <c r="T207" s="127">
        <f t="shared" si="17"/>
        <v>0.11420122793571941</v>
      </c>
    </row>
    <row r="208" spans="11:20" x14ac:dyDescent="0.25">
      <c r="K208" s="25">
        <v>41973</v>
      </c>
      <c r="L208" s="26">
        <v>154.58356786733501</v>
      </c>
      <c r="M208" s="149">
        <v>143.642408433067</v>
      </c>
      <c r="N208" s="150">
        <f t="shared" si="18"/>
        <v>1.0740516055700589E-2</v>
      </c>
      <c r="O208" s="150">
        <f t="shared" si="20"/>
        <v>3.4793866459526646E-2</v>
      </c>
      <c r="P208" s="150">
        <f t="shared" si="16"/>
        <v>0.12647003085026398</v>
      </c>
      <c r="Q208" s="153">
        <v>156.111475769279</v>
      </c>
      <c r="R208" s="127">
        <f t="shared" si="19"/>
        <v>5.1801478704236459E-3</v>
      </c>
      <c r="S208" s="127">
        <f t="shared" si="21"/>
        <v>1.3738006404494074E-2</v>
      </c>
      <c r="T208" s="127">
        <f t="shared" si="17"/>
        <v>0.11443339699367217</v>
      </c>
    </row>
    <row r="209" spans="11:20" x14ac:dyDescent="0.25">
      <c r="K209" s="25">
        <v>42004</v>
      </c>
      <c r="L209" s="26">
        <v>155.484025750374</v>
      </c>
      <c r="M209" s="149">
        <v>145.406527362172</v>
      </c>
      <c r="N209" s="150">
        <f t="shared" si="18"/>
        <v>1.2281323798096988E-2</v>
      </c>
      <c r="O209" s="150">
        <f t="shared" si="20"/>
        <v>3.5756029820734447E-2</v>
      </c>
      <c r="P209" s="150">
        <f t="shared" si="16"/>
        <v>0.13191092173617802</v>
      </c>
      <c r="Q209" s="153">
        <v>156.85230865664701</v>
      </c>
      <c r="R209" s="127">
        <f t="shared" si="19"/>
        <v>4.7455376596587939E-3</v>
      </c>
      <c r="S209" s="127">
        <f t="shared" si="21"/>
        <v>1.1477334766824887E-2</v>
      </c>
      <c r="T209" s="127">
        <f t="shared" si="17"/>
        <v>0.10760330610605418</v>
      </c>
    </row>
    <row r="210" spans="11:20" x14ac:dyDescent="0.25">
      <c r="K210" s="25">
        <v>42035</v>
      </c>
      <c r="L210" s="26">
        <v>157.156522037504</v>
      </c>
      <c r="M210" s="149">
        <v>148.01778313475199</v>
      </c>
      <c r="N210" s="150">
        <f t="shared" si="18"/>
        <v>1.7958311913164549E-2</v>
      </c>
      <c r="O210" s="150">
        <f t="shared" si="20"/>
        <v>4.1527861743926309E-2</v>
      </c>
      <c r="P210" s="150">
        <f t="shared" si="16"/>
        <v>0.13720962961832472</v>
      </c>
      <c r="Q210" s="153">
        <v>158.365339163057</v>
      </c>
      <c r="R210" s="127">
        <f t="shared" si="19"/>
        <v>9.6462112631190422E-3</v>
      </c>
      <c r="S210" s="127">
        <f t="shared" si="21"/>
        <v>1.9692461768383351E-2</v>
      </c>
      <c r="T210" s="127">
        <f t="shared" si="17"/>
        <v>0.1003268551591876</v>
      </c>
    </row>
    <row r="211" spans="11:20" x14ac:dyDescent="0.25">
      <c r="K211" s="25">
        <v>42063</v>
      </c>
      <c r="L211" s="26">
        <v>157.76366717336899</v>
      </c>
      <c r="M211" s="149">
        <v>149.072049073632</v>
      </c>
      <c r="N211" s="150">
        <f t="shared" si="18"/>
        <v>7.122562685053957E-3</v>
      </c>
      <c r="O211" s="150">
        <f t="shared" si="20"/>
        <v>3.7799704835045578E-2</v>
      </c>
      <c r="P211" s="150">
        <f t="shared" ref="P211:P274" si="22">M211/M199-1</f>
        <v>0.13917456770956638</v>
      </c>
      <c r="Q211" s="153">
        <v>158.985679499908</v>
      </c>
      <c r="R211" s="127">
        <f t="shared" si="19"/>
        <v>3.9171471493031351E-3</v>
      </c>
      <c r="S211" s="127">
        <f t="shared" si="21"/>
        <v>1.8411226442294648E-2</v>
      </c>
      <c r="T211" s="127">
        <f t="shared" ref="T211:T274" si="23">Q211/Q199-1</f>
        <v>9.81293464466515E-2</v>
      </c>
    </row>
    <row r="212" spans="11:20" x14ac:dyDescent="0.25">
      <c r="K212" s="25">
        <v>42094</v>
      </c>
      <c r="L212" s="26">
        <v>158.64622651653499</v>
      </c>
      <c r="M212" s="149">
        <v>150.44277388445801</v>
      </c>
      <c r="N212" s="150">
        <f t="shared" si="18"/>
        <v>9.1950491010488467E-3</v>
      </c>
      <c r="O212" s="150">
        <f t="shared" si="20"/>
        <v>3.4635628906410476E-2</v>
      </c>
      <c r="P212" s="150">
        <f t="shared" si="22"/>
        <v>0.13222348462350908</v>
      </c>
      <c r="Q212" s="153">
        <v>159.82518736908401</v>
      </c>
      <c r="R212" s="127">
        <f t="shared" si="19"/>
        <v>5.2803992901542252E-3</v>
      </c>
      <c r="S212" s="127">
        <f t="shared" si="21"/>
        <v>1.8953362802868856E-2</v>
      </c>
      <c r="T212" s="127">
        <f t="shared" si="23"/>
        <v>0.10337104733320768</v>
      </c>
    </row>
    <row r="213" spans="11:20" x14ac:dyDescent="0.25">
      <c r="K213" s="25">
        <v>42124</v>
      </c>
      <c r="L213" s="26">
        <v>159.352069022542</v>
      </c>
      <c r="M213" s="149">
        <v>150.71629443668499</v>
      </c>
      <c r="N213" s="150">
        <f t="shared" si="18"/>
        <v>1.8181036228237524E-3</v>
      </c>
      <c r="O213" s="150">
        <f t="shared" si="20"/>
        <v>1.8230993903457726E-2</v>
      </c>
      <c r="P213" s="150">
        <f t="shared" si="22"/>
        <v>0.12122484761137797</v>
      </c>
      <c r="Q213" s="153">
        <v>160.682178615905</v>
      </c>
      <c r="R213" s="127">
        <f t="shared" si="19"/>
        <v>5.3620537596614781E-3</v>
      </c>
      <c r="S213" s="127">
        <f t="shared" si="21"/>
        <v>1.462971294787252E-2</v>
      </c>
      <c r="T213" s="127">
        <f t="shared" si="23"/>
        <v>0.10977878521472983</v>
      </c>
    </row>
    <row r="214" spans="11:20" x14ac:dyDescent="0.25">
      <c r="K214" s="25">
        <v>42155</v>
      </c>
      <c r="L214" s="26">
        <v>161.55307863697101</v>
      </c>
      <c r="M214" s="149">
        <v>151.98629879737999</v>
      </c>
      <c r="N214" s="150">
        <f t="shared" si="18"/>
        <v>8.4264569099297137E-3</v>
      </c>
      <c r="O214" s="150">
        <f t="shared" si="20"/>
        <v>1.9549269912487288E-2</v>
      </c>
      <c r="P214" s="150">
        <f t="shared" si="22"/>
        <v>0.11672465019221256</v>
      </c>
      <c r="Q214" s="153">
        <v>163.00662303489699</v>
      </c>
      <c r="R214" s="127">
        <f t="shared" si="19"/>
        <v>1.4466099719424141E-2</v>
      </c>
      <c r="S214" s="127">
        <f t="shared" si="21"/>
        <v>2.5291230931219211E-2</v>
      </c>
      <c r="T214" s="127">
        <f t="shared" si="23"/>
        <v>0.1096656925324857</v>
      </c>
    </row>
    <row r="215" spans="11:20" x14ac:dyDescent="0.25">
      <c r="K215" s="25">
        <v>42185</v>
      </c>
      <c r="L215" s="26">
        <v>163.740079270096</v>
      </c>
      <c r="M215" s="149">
        <v>152.138845438348</v>
      </c>
      <c r="N215" s="150">
        <f t="shared" si="18"/>
        <v>1.0036867939746674E-3</v>
      </c>
      <c r="O215" s="150">
        <f t="shared" si="20"/>
        <v>1.1273865205334577E-2</v>
      </c>
      <c r="P215" s="150">
        <f t="shared" si="22"/>
        <v>0.11082481331007443</v>
      </c>
      <c r="Q215" s="153">
        <v>165.58271937939</v>
      </c>
      <c r="R215" s="127">
        <f t="shared" si="19"/>
        <v>1.5803629917181317E-2</v>
      </c>
      <c r="S215" s="127">
        <f t="shared" si="21"/>
        <v>3.6023934056214513E-2</v>
      </c>
      <c r="T215" s="127">
        <f t="shared" si="23"/>
        <v>0.10810411537156184</v>
      </c>
    </row>
    <row r="216" spans="11:20" x14ac:dyDescent="0.25">
      <c r="K216" s="25">
        <v>42216</v>
      </c>
      <c r="L216" s="26">
        <v>166.10138258929501</v>
      </c>
      <c r="M216" s="149">
        <v>153.77968332563401</v>
      </c>
      <c r="N216" s="150">
        <f t="shared" si="18"/>
        <v>1.0785134345921765E-2</v>
      </c>
      <c r="O216" s="150">
        <f t="shared" si="20"/>
        <v>2.0325532155621939E-2</v>
      </c>
      <c r="P216" s="150">
        <f t="shared" si="22"/>
        <v>0.1189219970910198</v>
      </c>
      <c r="Q216" s="153">
        <v>168.06025076757001</v>
      </c>
      <c r="R216" s="127">
        <f t="shared" si="19"/>
        <v>1.496249969481056E-2</v>
      </c>
      <c r="S216" s="127">
        <f t="shared" si="21"/>
        <v>4.5917177718268087E-2</v>
      </c>
      <c r="T216" s="127">
        <f t="shared" si="23"/>
        <v>0.10229248803316082</v>
      </c>
    </row>
    <row r="217" spans="11:20" x14ac:dyDescent="0.25">
      <c r="K217" s="25">
        <v>42247</v>
      </c>
      <c r="L217" s="26">
        <v>167.25849866887501</v>
      </c>
      <c r="M217" s="149">
        <v>155.273012607434</v>
      </c>
      <c r="N217" s="150">
        <f t="shared" si="18"/>
        <v>9.7108359797946076E-3</v>
      </c>
      <c r="O217" s="150">
        <f t="shared" si="20"/>
        <v>2.1625066443888397E-2</v>
      </c>
      <c r="P217" s="150">
        <f t="shared" si="22"/>
        <v>0.11858024956282587</v>
      </c>
      <c r="Q217" s="153">
        <v>169.13681835270299</v>
      </c>
      <c r="R217" s="127">
        <f t="shared" si="19"/>
        <v>6.4058430248439269E-3</v>
      </c>
      <c r="S217" s="127">
        <f t="shared" si="21"/>
        <v>3.7607032178647248E-2</v>
      </c>
      <c r="T217" s="127">
        <f t="shared" si="23"/>
        <v>9.8320416238161679E-2</v>
      </c>
    </row>
    <row r="218" spans="11:20" x14ac:dyDescent="0.25">
      <c r="K218" s="25">
        <v>42277</v>
      </c>
      <c r="L218" s="26">
        <v>167.26950566097</v>
      </c>
      <c r="M218" s="149">
        <v>155.774853443936</v>
      </c>
      <c r="N218" s="150">
        <f t="shared" si="18"/>
        <v>3.2319900804060886E-3</v>
      </c>
      <c r="O218" s="150">
        <f t="shared" si="20"/>
        <v>2.3899274344509447E-2</v>
      </c>
      <c r="P218" s="150">
        <f t="shared" si="22"/>
        <v>0.10961142306306315</v>
      </c>
      <c r="Q218" s="153">
        <v>169.05139442233499</v>
      </c>
      <c r="R218" s="127">
        <f t="shared" si="19"/>
        <v>-5.0505816060619768E-4</v>
      </c>
      <c r="S218" s="127">
        <f t="shared" si="21"/>
        <v>2.0948291318959589E-2</v>
      </c>
      <c r="T218" s="127">
        <f t="shared" si="23"/>
        <v>9.0144323238639856E-2</v>
      </c>
    </row>
    <row r="219" spans="11:20" x14ac:dyDescent="0.25">
      <c r="K219" s="25">
        <v>42308</v>
      </c>
      <c r="L219" s="26">
        <v>166.00097630937401</v>
      </c>
      <c r="M219" s="149">
        <v>154.012383802497</v>
      </c>
      <c r="N219" s="150">
        <f t="shared" si="18"/>
        <v>-1.1314211520496276E-2</v>
      </c>
      <c r="O219" s="150">
        <f t="shared" si="20"/>
        <v>1.5132068933334519E-3</v>
      </c>
      <c r="P219" s="150">
        <f t="shared" si="22"/>
        <v>8.3708898935931586E-2</v>
      </c>
      <c r="Q219" s="153">
        <v>167.912720591755</v>
      </c>
      <c r="R219" s="127">
        <f t="shared" si="19"/>
        <v>-6.7356665969597884E-3</v>
      </c>
      <c r="S219" s="127">
        <f t="shared" si="21"/>
        <v>-8.7784098346399553E-4</v>
      </c>
      <c r="T219" s="127">
        <f t="shared" si="23"/>
        <v>8.1166727058511023E-2</v>
      </c>
    </row>
    <row r="220" spans="11:20" x14ac:dyDescent="0.25">
      <c r="K220" s="25">
        <v>42338</v>
      </c>
      <c r="L220" s="26">
        <v>165.95197576459799</v>
      </c>
      <c r="M220" s="149">
        <v>153.171899978016</v>
      </c>
      <c r="N220" s="150">
        <f t="shared" si="18"/>
        <v>-5.4572483311395859E-3</v>
      </c>
      <c r="O220" s="150">
        <f t="shared" si="20"/>
        <v>-1.3531730943677212E-2</v>
      </c>
      <c r="P220" s="150">
        <f t="shared" si="22"/>
        <v>6.6341769460023015E-2</v>
      </c>
      <c r="Q220" s="153">
        <v>168.067248223837</v>
      </c>
      <c r="R220" s="127">
        <f t="shared" si="19"/>
        <v>9.2028544077793484E-4</v>
      </c>
      <c r="S220" s="127">
        <f t="shared" si="21"/>
        <v>-6.3236978162590773E-3</v>
      </c>
      <c r="T220" s="127">
        <f t="shared" si="23"/>
        <v>7.6584840388209008E-2</v>
      </c>
    </row>
    <row r="221" spans="11:20" x14ac:dyDescent="0.25">
      <c r="K221" s="25">
        <v>42369</v>
      </c>
      <c r="L221" s="26">
        <v>167.31350885276001</v>
      </c>
      <c r="M221" s="149">
        <v>154.81210895703401</v>
      </c>
      <c r="N221" s="150">
        <f t="shared" si="18"/>
        <v>1.0708289048144026E-2</v>
      </c>
      <c r="O221" s="150">
        <f t="shared" si="20"/>
        <v>-6.1803588038583657E-3</v>
      </c>
      <c r="P221" s="150">
        <f t="shared" si="22"/>
        <v>6.4684727470555758E-2</v>
      </c>
      <c r="Q221" s="153">
        <v>169.32077048619101</v>
      </c>
      <c r="R221" s="127">
        <f t="shared" si="19"/>
        <v>7.4584565142907788E-3</v>
      </c>
      <c r="S221" s="127">
        <f t="shared" si="21"/>
        <v>1.5934566217361557E-3</v>
      </c>
      <c r="T221" s="127">
        <f t="shared" si="23"/>
        <v>7.9491732932268855E-2</v>
      </c>
    </row>
    <row r="222" spans="11:20" x14ac:dyDescent="0.25">
      <c r="K222" s="25">
        <v>42400</v>
      </c>
      <c r="L222" s="26">
        <v>170.75207849764701</v>
      </c>
      <c r="M222" s="149">
        <v>159.213603530255</v>
      </c>
      <c r="N222" s="150">
        <f t="shared" si="18"/>
        <v>2.8431203494828416E-2</v>
      </c>
      <c r="O222" s="150">
        <f t="shared" si="20"/>
        <v>3.3771438369708973E-2</v>
      </c>
      <c r="P222" s="150">
        <f t="shared" si="22"/>
        <v>7.5638346679672841E-2</v>
      </c>
      <c r="Q222" s="153">
        <v>172.555425326647</v>
      </c>
      <c r="R222" s="127">
        <f t="shared" si="19"/>
        <v>1.9103709669923807E-2</v>
      </c>
      <c r="S222" s="127">
        <f t="shared" si="21"/>
        <v>2.7649511713765618E-2</v>
      </c>
      <c r="T222" s="127">
        <f t="shared" si="23"/>
        <v>8.9603484187783744E-2</v>
      </c>
    </row>
    <row r="223" spans="11:20" x14ac:dyDescent="0.25">
      <c r="K223" s="25">
        <v>42429</v>
      </c>
      <c r="L223" s="26">
        <v>172.15714708135499</v>
      </c>
      <c r="M223" s="149">
        <v>161.237869609748</v>
      </c>
      <c r="N223" s="150">
        <f t="shared" si="18"/>
        <v>1.2714152777205001E-2</v>
      </c>
      <c r="O223" s="150">
        <f t="shared" si="20"/>
        <v>5.2659591171028586E-2</v>
      </c>
      <c r="P223" s="150">
        <f t="shared" si="22"/>
        <v>8.161033950842711E-2</v>
      </c>
      <c r="Q223" s="153">
        <v>173.85664127374099</v>
      </c>
      <c r="R223" s="127">
        <f t="shared" si="19"/>
        <v>7.5408579280007437E-3</v>
      </c>
      <c r="S223" s="127">
        <f t="shared" si="21"/>
        <v>3.4446884274522693E-2</v>
      </c>
      <c r="T223" s="127">
        <f t="shared" si="23"/>
        <v>9.3536485931373425E-2</v>
      </c>
    </row>
    <row r="224" spans="11:20" x14ac:dyDescent="0.25">
      <c r="K224" s="25">
        <v>42460</v>
      </c>
      <c r="L224" s="26">
        <v>172.291613947835</v>
      </c>
      <c r="M224" s="149">
        <v>161.07921218293299</v>
      </c>
      <c r="N224" s="150">
        <f t="shared" si="18"/>
        <v>-9.8399605005339286E-4</v>
      </c>
      <c r="O224" s="150">
        <f t="shared" si="20"/>
        <v>4.0481996325224978E-2</v>
      </c>
      <c r="P224" s="150">
        <f t="shared" si="22"/>
        <v>7.070089193279494E-2</v>
      </c>
      <c r="Q224" s="153">
        <v>174.18272082043501</v>
      </c>
      <c r="R224" s="127">
        <f t="shared" si="19"/>
        <v>1.8755656632098994E-3</v>
      </c>
      <c r="S224" s="127">
        <f t="shared" si="21"/>
        <v>2.8714435448665254E-2</v>
      </c>
      <c r="T224" s="127">
        <f t="shared" si="23"/>
        <v>8.9832733423895084E-2</v>
      </c>
    </row>
    <row r="225" spans="11:20" x14ac:dyDescent="0.25">
      <c r="K225" s="25">
        <v>42490</v>
      </c>
      <c r="L225" s="26">
        <v>170.954570005286</v>
      </c>
      <c r="M225" s="149">
        <v>158.81617515606601</v>
      </c>
      <c r="N225" s="150">
        <f t="shared" si="18"/>
        <v>-1.4049218370256966E-2</v>
      </c>
      <c r="O225" s="150">
        <f t="shared" si="20"/>
        <v>-2.4961960873742806E-3</v>
      </c>
      <c r="P225" s="150">
        <f t="shared" si="22"/>
        <v>5.3742568112193911E-2</v>
      </c>
      <c r="Q225" s="153">
        <v>173.03273245446101</v>
      </c>
      <c r="R225" s="127">
        <f t="shared" si="19"/>
        <v>-6.6021954448599596E-3</v>
      </c>
      <c r="S225" s="127">
        <f t="shared" si="21"/>
        <v>2.7661090742900907E-3</v>
      </c>
      <c r="T225" s="127">
        <f t="shared" si="23"/>
        <v>7.6863246098242133E-2</v>
      </c>
    </row>
    <row r="226" spans="11:20" x14ac:dyDescent="0.25">
      <c r="K226" s="25">
        <v>42521</v>
      </c>
      <c r="L226" s="26">
        <v>172.30982634346901</v>
      </c>
      <c r="M226" s="149">
        <v>159.798131390154</v>
      </c>
      <c r="N226" s="150">
        <f t="shared" si="18"/>
        <v>6.1829736997698337E-3</v>
      </c>
      <c r="O226" s="150">
        <f t="shared" si="20"/>
        <v>-8.9292808387922973E-3</v>
      </c>
      <c r="P226" s="150">
        <f t="shared" si="22"/>
        <v>5.1398268492532484E-2</v>
      </c>
      <c r="Q226" s="153">
        <v>174.42347019265401</v>
      </c>
      <c r="R226" s="127">
        <f t="shared" si="19"/>
        <v>8.0374257428952323E-3</v>
      </c>
      <c r="S226" s="127">
        <f t="shared" si="21"/>
        <v>3.2603236480366338E-3</v>
      </c>
      <c r="T226" s="127">
        <f t="shared" si="23"/>
        <v>7.0039161263483418E-2</v>
      </c>
    </row>
    <row r="227" spans="11:20" x14ac:dyDescent="0.25">
      <c r="K227" s="25">
        <v>42551</v>
      </c>
      <c r="L227" s="26">
        <v>174.741164368857</v>
      </c>
      <c r="M227" s="149">
        <v>162.25810714125399</v>
      </c>
      <c r="N227" s="150">
        <f t="shared" si="18"/>
        <v>1.5394271070003018E-2</v>
      </c>
      <c r="O227" s="150">
        <f t="shared" si="20"/>
        <v>7.3187281111244396E-3</v>
      </c>
      <c r="P227" s="150">
        <f t="shared" si="22"/>
        <v>6.6513333092215854E-2</v>
      </c>
      <c r="Q227" s="153">
        <v>176.79338067976499</v>
      </c>
      <c r="R227" s="127">
        <f t="shared" si="19"/>
        <v>1.3587107769919893E-2</v>
      </c>
      <c r="S227" s="127">
        <f t="shared" si="21"/>
        <v>1.4988053045866145E-2</v>
      </c>
      <c r="T227" s="127">
        <f t="shared" si="23"/>
        <v>6.7704295124472846E-2</v>
      </c>
    </row>
    <row r="228" spans="11:20" x14ac:dyDescent="0.25">
      <c r="K228" s="25">
        <v>42582</v>
      </c>
      <c r="L228" s="26">
        <v>179.160611184505</v>
      </c>
      <c r="M228" s="149">
        <v>166.37709267362101</v>
      </c>
      <c r="N228" s="150">
        <f t="shared" si="18"/>
        <v>2.5385391244464817E-2</v>
      </c>
      <c r="O228" s="150">
        <f t="shared" si="20"/>
        <v>4.7607981429630852E-2</v>
      </c>
      <c r="P228" s="150">
        <f t="shared" si="22"/>
        <v>8.1918554360081108E-2</v>
      </c>
      <c r="Q228" s="153">
        <v>181.24648783841801</v>
      </c>
      <c r="R228" s="127">
        <f t="shared" si="19"/>
        <v>2.5188200720699827E-2</v>
      </c>
      <c r="S228" s="127">
        <f t="shared" si="21"/>
        <v>4.7469373380661928E-2</v>
      </c>
      <c r="T228" s="127">
        <f t="shared" si="23"/>
        <v>7.8461367340721067E-2</v>
      </c>
    </row>
    <row r="229" spans="11:20" x14ac:dyDescent="0.25">
      <c r="K229" s="25">
        <v>42613</v>
      </c>
      <c r="L229" s="26">
        <v>181.76650453989001</v>
      </c>
      <c r="M229" s="149">
        <v>168.96768328048901</v>
      </c>
      <c r="N229" s="150">
        <f t="shared" si="18"/>
        <v>1.5570596680337001E-2</v>
      </c>
      <c r="O229" s="150">
        <f t="shared" si="20"/>
        <v>5.7382097090654671E-2</v>
      </c>
      <c r="P229" s="150">
        <f t="shared" si="22"/>
        <v>8.8197365679239415E-2</v>
      </c>
      <c r="Q229" s="153">
        <v>183.775684636622</v>
      </c>
      <c r="R229" s="127">
        <f t="shared" si="19"/>
        <v>1.3954459633219507E-2</v>
      </c>
      <c r="S229" s="127">
        <f t="shared" si="21"/>
        <v>5.3617867100329342E-2</v>
      </c>
      <c r="T229" s="127">
        <f t="shared" si="23"/>
        <v>8.6550441391137101E-2</v>
      </c>
    </row>
    <row r="230" spans="11:20" x14ac:dyDescent="0.25">
      <c r="K230" s="25">
        <v>42643</v>
      </c>
      <c r="L230" s="26">
        <v>183.29978750265201</v>
      </c>
      <c r="M230" s="149">
        <v>170.47995958251701</v>
      </c>
      <c r="N230" s="150">
        <f t="shared" si="18"/>
        <v>8.9500919505276499E-3</v>
      </c>
      <c r="O230" s="150">
        <f t="shared" si="20"/>
        <v>5.0671443086079293E-2</v>
      </c>
      <c r="P230" s="150">
        <f t="shared" si="22"/>
        <v>9.4399743048857676E-2</v>
      </c>
      <c r="Q230" s="153">
        <v>185.26454117467799</v>
      </c>
      <c r="R230" s="127">
        <f t="shared" si="19"/>
        <v>8.1014881865351107E-3</v>
      </c>
      <c r="S230" s="127">
        <f t="shared" si="21"/>
        <v>4.7915597644785368E-2</v>
      </c>
      <c r="T230" s="127">
        <f t="shared" si="23"/>
        <v>9.590661353456964E-2</v>
      </c>
    </row>
    <row r="231" spans="11:20" x14ac:dyDescent="0.25">
      <c r="K231" s="25">
        <v>42674</v>
      </c>
      <c r="L231" s="26">
        <v>182.18551786590299</v>
      </c>
      <c r="M231" s="149">
        <v>168.98337636838301</v>
      </c>
      <c r="N231" s="150">
        <f t="shared" si="18"/>
        <v>-8.7786459933409944E-3</v>
      </c>
      <c r="O231" s="150">
        <f t="shared" si="20"/>
        <v>1.5664919087597484E-2</v>
      </c>
      <c r="P231" s="150">
        <f t="shared" si="22"/>
        <v>9.7206420654358361E-2</v>
      </c>
      <c r="Q231" s="153">
        <v>184.24099804949401</v>
      </c>
      <c r="R231" s="127">
        <f t="shared" si="19"/>
        <v>-5.5247653905823313E-3</v>
      </c>
      <c r="S231" s="127">
        <f t="shared" si="21"/>
        <v>1.6521755796700566E-2</v>
      </c>
      <c r="T231" s="127">
        <f t="shared" si="23"/>
        <v>9.7242647252663073E-2</v>
      </c>
    </row>
    <row r="232" spans="11:20" x14ac:dyDescent="0.25">
      <c r="K232" s="25">
        <v>42704</v>
      </c>
      <c r="L232" s="26">
        <v>181.590647631704</v>
      </c>
      <c r="M232" s="149">
        <v>167.19740230021901</v>
      </c>
      <c r="N232" s="150">
        <f t="shared" si="18"/>
        <v>-1.0568933504267131E-2</v>
      </c>
      <c r="O232" s="150">
        <f t="shared" si="20"/>
        <v>-1.0477038839026398E-2</v>
      </c>
      <c r="P232" s="150">
        <f t="shared" si="22"/>
        <v>9.156707153346022E-2</v>
      </c>
      <c r="Q232" s="153">
        <v>183.977976326998</v>
      </c>
      <c r="R232" s="127">
        <f t="shared" si="19"/>
        <v>-1.4275960577750935E-3</v>
      </c>
      <c r="S232" s="127">
        <f t="shared" si="21"/>
        <v>1.100753294844159E-3</v>
      </c>
      <c r="T232" s="127">
        <f t="shared" si="23"/>
        <v>9.4668820197321368E-2</v>
      </c>
    </row>
    <row r="233" spans="11:20" x14ac:dyDescent="0.25">
      <c r="K233" s="25">
        <v>42735</v>
      </c>
      <c r="L233" s="26">
        <v>182.560522834529</v>
      </c>
      <c r="M233" s="149">
        <v>165.48306568317801</v>
      </c>
      <c r="N233" s="150">
        <f t="shared" si="18"/>
        <v>-1.0253368733341595E-2</v>
      </c>
      <c r="O233" s="150">
        <f t="shared" si="20"/>
        <v>-2.9310740755545295E-2</v>
      </c>
      <c r="P233" s="150">
        <f t="shared" si="22"/>
        <v>6.8928437174805124E-2</v>
      </c>
      <c r="Q233" s="153">
        <v>185.73483392424899</v>
      </c>
      <c r="R233" s="127">
        <f t="shared" si="19"/>
        <v>9.5492821060734201E-3</v>
      </c>
      <c r="S233" s="127">
        <f t="shared" si="21"/>
        <v>2.5384930466947342E-3</v>
      </c>
      <c r="T233" s="127">
        <f t="shared" si="23"/>
        <v>9.6940637530329665E-2</v>
      </c>
    </row>
    <row r="234" spans="11:20" x14ac:dyDescent="0.25">
      <c r="K234" s="25">
        <v>42766</v>
      </c>
      <c r="L234" s="26">
        <v>186.26202106735701</v>
      </c>
      <c r="M234" s="149">
        <v>166.95079631565699</v>
      </c>
      <c r="N234" s="150">
        <f t="shared" si="18"/>
        <v>8.8693705692459712E-3</v>
      </c>
      <c r="O234" s="150">
        <f t="shared" si="20"/>
        <v>-1.2028284062066574E-2</v>
      </c>
      <c r="P234" s="150">
        <f t="shared" si="22"/>
        <v>4.8596304674001667E-2</v>
      </c>
      <c r="Q234" s="153">
        <v>190.01244614841301</v>
      </c>
      <c r="R234" s="127">
        <f t="shared" si="19"/>
        <v>2.3030748372750764E-2</v>
      </c>
      <c r="S234" s="127">
        <f t="shared" si="21"/>
        <v>3.1325536444220647E-2</v>
      </c>
      <c r="T234" s="127">
        <f t="shared" si="23"/>
        <v>0.10116761491978532</v>
      </c>
    </row>
    <row r="235" spans="11:20" x14ac:dyDescent="0.25">
      <c r="K235" s="25">
        <v>42794</v>
      </c>
      <c r="L235" s="26">
        <v>191.09997476269601</v>
      </c>
      <c r="M235" s="149">
        <v>170.47154367674801</v>
      </c>
      <c r="N235" s="150">
        <f t="shared" si="18"/>
        <v>2.1088532901839541E-2</v>
      </c>
      <c r="O235" s="150">
        <f t="shared" si="20"/>
        <v>1.9582489509316403E-2</v>
      </c>
      <c r="P235" s="150">
        <f t="shared" si="22"/>
        <v>5.7267403057040589E-2</v>
      </c>
      <c r="Q235" s="153">
        <v>195.17535163015901</v>
      </c>
      <c r="R235" s="127">
        <f t="shared" si="19"/>
        <v>2.7171406854651137E-2</v>
      </c>
      <c r="S235" s="127">
        <f t="shared" si="21"/>
        <v>6.0862585439352079E-2</v>
      </c>
      <c r="T235" s="127">
        <f t="shared" si="23"/>
        <v>0.12262235253268972</v>
      </c>
    </row>
    <row r="236" spans="11:20" x14ac:dyDescent="0.25">
      <c r="K236" s="25">
        <v>42825</v>
      </c>
      <c r="L236" s="26">
        <v>194.05306729492801</v>
      </c>
      <c r="M236" s="149">
        <v>174.71753906407</v>
      </c>
      <c r="N236" s="150">
        <f t="shared" si="18"/>
        <v>2.4907355771784045E-2</v>
      </c>
      <c r="O236" s="150">
        <f t="shared" si="20"/>
        <v>5.5803132137832501E-2</v>
      </c>
      <c r="P236" s="150">
        <f t="shared" si="22"/>
        <v>8.466844787922323E-2</v>
      </c>
      <c r="Q236" s="153">
        <v>197.74120850186799</v>
      </c>
      <c r="R236" s="127">
        <f t="shared" si="19"/>
        <v>1.3146418593732445E-2</v>
      </c>
      <c r="S236" s="127">
        <f t="shared" si="21"/>
        <v>6.46425569396194E-2</v>
      </c>
      <c r="T236" s="127">
        <f t="shared" si="23"/>
        <v>0.1352515770247924</v>
      </c>
    </row>
    <row r="237" spans="11:20" x14ac:dyDescent="0.25">
      <c r="K237" s="25">
        <v>42855</v>
      </c>
      <c r="L237" s="26">
        <v>195.90766682215099</v>
      </c>
      <c r="M237" s="149">
        <v>176.72678503009701</v>
      </c>
      <c r="N237" s="150">
        <f t="shared" si="18"/>
        <v>1.1499967185837123E-2</v>
      </c>
      <c r="O237" s="150">
        <f t="shared" si="20"/>
        <v>5.8556107129650092E-2</v>
      </c>
      <c r="P237" s="150">
        <f t="shared" si="22"/>
        <v>0.11277572864621965</v>
      </c>
      <c r="Q237" s="153">
        <v>199.57669863686499</v>
      </c>
      <c r="R237" s="127">
        <f t="shared" si="19"/>
        <v>9.2822844004196714E-3</v>
      </c>
      <c r="S237" s="127">
        <f t="shared" si="21"/>
        <v>5.0334873753383746E-2</v>
      </c>
      <c r="T237" s="127">
        <f t="shared" si="23"/>
        <v>0.15340430568181573</v>
      </c>
    </row>
    <row r="238" spans="11:20" x14ac:dyDescent="0.25">
      <c r="K238" s="25">
        <v>42886</v>
      </c>
      <c r="L238" s="26">
        <v>197.952579906865</v>
      </c>
      <c r="M238" s="149">
        <v>176.59085393095901</v>
      </c>
      <c r="N238" s="150">
        <f t="shared" si="18"/>
        <v>-7.6915957654544176E-4</v>
      </c>
      <c r="O238" s="150">
        <f t="shared" si="20"/>
        <v>3.5896373800747394E-2</v>
      </c>
      <c r="P238" s="150">
        <f t="shared" si="22"/>
        <v>0.10508710205005389</v>
      </c>
      <c r="Q238" s="153">
        <v>202.49886289442099</v>
      </c>
      <c r="R238" s="127">
        <f t="shared" si="19"/>
        <v>1.4641810780089859E-2</v>
      </c>
      <c r="S238" s="127">
        <f t="shared" si="21"/>
        <v>3.7522726118303318E-2</v>
      </c>
      <c r="T238" s="127">
        <f t="shared" si="23"/>
        <v>0.16096109468959185</v>
      </c>
    </row>
    <row r="239" spans="11:20" x14ac:dyDescent="0.25">
      <c r="K239" s="25">
        <v>42916</v>
      </c>
      <c r="L239" s="26">
        <v>202.152139472817</v>
      </c>
      <c r="M239" s="149">
        <v>176.27163662311401</v>
      </c>
      <c r="N239" s="150">
        <f t="shared" si="18"/>
        <v>-1.8076661431730701E-3</v>
      </c>
      <c r="O239" s="150">
        <f t="shared" si="20"/>
        <v>8.8949144279906189E-3</v>
      </c>
      <c r="P239" s="150">
        <f t="shared" si="22"/>
        <v>8.6365665967374605E-2</v>
      </c>
      <c r="Q239" s="153">
        <v>208.44533558142001</v>
      </c>
      <c r="R239" s="127">
        <f t="shared" si="19"/>
        <v>2.9365462116690555E-2</v>
      </c>
      <c r="S239" s="127">
        <f t="shared" si="21"/>
        <v>5.4131999903555217E-2</v>
      </c>
      <c r="T239" s="127">
        <f t="shared" si="23"/>
        <v>0.17903359718533718</v>
      </c>
    </row>
    <row r="240" spans="11:20" x14ac:dyDescent="0.25">
      <c r="K240" s="25">
        <v>42947</v>
      </c>
      <c r="L240" s="26">
        <v>204.65965045333601</v>
      </c>
      <c r="M240" s="149">
        <v>175.62040643504</v>
      </c>
      <c r="N240" s="150">
        <f t="shared" si="18"/>
        <v>-3.6944695161956753E-3</v>
      </c>
      <c r="O240" s="150">
        <f t="shared" si="20"/>
        <v>-6.260389984849124E-3</v>
      </c>
      <c r="P240" s="150">
        <f t="shared" si="22"/>
        <v>5.5556408715179417E-2</v>
      </c>
      <c r="Q240" s="153">
        <v>212.25472253969801</v>
      </c>
      <c r="R240" s="127">
        <f t="shared" si="19"/>
        <v>1.8275232437571232E-2</v>
      </c>
      <c r="S240" s="127">
        <f t="shared" si="21"/>
        <v>6.3524569698895528E-2</v>
      </c>
      <c r="T240" s="127">
        <f t="shared" si="23"/>
        <v>0.17108323074885723</v>
      </c>
    </row>
    <row r="241" spans="11:20" x14ac:dyDescent="0.25">
      <c r="K241" s="25">
        <v>42978</v>
      </c>
      <c r="L241" s="26">
        <v>204.925635338533</v>
      </c>
      <c r="M241" s="149">
        <v>177.40133113928499</v>
      </c>
      <c r="N241" s="150">
        <f t="shared" si="18"/>
        <v>1.0140761773625329E-2</v>
      </c>
      <c r="O241" s="150">
        <f t="shared" si="20"/>
        <v>4.5895763584837823E-3</v>
      </c>
      <c r="P241" s="150">
        <f t="shared" si="22"/>
        <v>4.991278625035056E-2</v>
      </c>
      <c r="Q241" s="153">
        <v>211.89397146507599</v>
      </c>
      <c r="R241" s="127">
        <f t="shared" si="19"/>
        <v>-1.6996138898843771E-3</v>
      </c>
      <c r="S241" s="127">
        <f t="shared" si="21"/>
        <v>4.6395858408120771E-2</v>
      </c>
      <c r="T241" s="127">
        <f t="shared" si="23"/>
        <v>0.15300330336982304</v>
      </c>
    </row>
    <row r="242" spans="11:20" x14ac:dyDescent="0.25">
      <c r="K242" s="25">
        <v>43008</v>
      </c>
      <c r="L242" s="26">
        <v>202.81904988942699</v>
      </c>
      <c r="M242" s="149">
        <v>179.00568312024299</v>
      </c>
      <c r="N242" s="150">
        <f t="shared" si="18"/>
        <v>9.0436298907947688E-3</v>
      </c>
      <c r="O242" s="150">
        <f t="shared" si="20"/>
        <v>1.5510416477125366E-2</v>
      </c>
      <c r="P242" s="150">
        <f t="shared" si="22"/>
        <v>5.0010121768003346E-2</v>
      </c>
      <c r="Q242" s="153">
        <v>208.42693182578299</v>
      </c>
      <c r="R242" s="127">
        <f t="shared" si="19"/>
        <v>-1.6362143836944565E-2</v>
      </c>
      <c r="S242" s="127">
        <f t="shared" si="21"/>
        <v>-8.8290561099380049E-5</v>
      </c>
      <c r="T242" s="127">
        <f t="shared" si="23"/>
        <v>0.12502333422382317</v>
      </c>
    </row>
    <row r="243" spans="11:20" x14ac:dyDescent="0.25">
      <c r="K243" s="25">
        <v>43039</v>
      </c>
      <c r="L243" s="26">
        <v>202.24586633776801</v>
      </c>
      <c r="M243" s="149">
        <v>181.80052806802101</v>
      </c>
      <c r="N243" s="150">
        <f t="shared" si="18"/>
        <v>1.5613163219519999E-2</v>
      </c>
      <c r="O243" s="150">
        <f t="shared" si="20"/>
        <v>3.5190225090766747E-2</v>
      </c>
      <c r="P243" s="150">
        <f t="shared" si="22"/>
        <v>7.5848595140486808E-2</v>
      </c>
      <c r="Q243" s="153">
        <v>206.55388873427799</v>
      </c>
      <c r="R243" s="127">
        <f t="shared" si="19"/>
        <v>-8.9865694183447475E-3</v>
      </c>
      <c r="S243" s="127">
        <f t="shared" si="21"/>
        <v>-2.6858454489057548E-2</v>
      </c>
      <c r="T243" s="127">
        <f t="shared" si="23"/>
        <v>0.12110708757010702</v>
      </c>
    </row>
    <row r="244" spans="11:20" x14ac:dyDescent="0.25">
      <c r="K244" s="25">
        <v>43069</v>
      </c>
      <c r="L244" s="26">
        <v>204.01563877854599</v>
      </c>
      <c r="M244" s="149">
        <v>181.27371349305201</v>
      </c>
      <c r="N244" s="150">
        <f t="shared" si="18"/>
        <v>-2.8977615222981479E-3</v>
      </c>
      <c r="O244" s="150">
        <f t="shared" si="20"/>
        <v>2.1828372588290623E-2</v>
      </c>
      <c r="P244" s="150">
        <f t="shared" si="22"/>
        <v>8.4189772084841463E-2</v>
      </c>
      <c r="Q244" s="153">
        <v>208.99378234795401</v>
      </c>
      <c r="R244" s="127">
        <f t="shared" si="19"/>
        <v>1.1812382853826797E-2</v>
      </c>
      <c r="S244" s="127">
        <f t="shared" si="21"/>
        <v>-1.3686982678504322E-2</v>
      </c>
      <c r="T244" s="127">
        <f t="shared" si="23"/>
        <v>0.13597174248994626</v>
      </c>
    </row>
    <row r="245" spans="11:20" x14ac:dyDescent="0.25">
      <c r="K245" s="25">
        <v>43100</v>
      </c>
      <c r="L245" s="26">
        <v>207.101653299427</v>
      </c>
      <c r="M245" s="149">
        <v>181.674282920759</v>
      </c>
      <c r="N245" s="150">
        <f t="shared" si="18"/>
        <v>2.2097491135819602E-3</v>
      </c>
      <c r="O245" s="150">
        <f t="shared" si="20"/>
        <v>1.4907905458640958E-2</v>
      </c>
      <c r="P245" s="150">
        <f t="shared" si="22"/>
        <v>9.7842139742440715E-2</v>
      </c>
      <c r="Q245" s="153">
        <v>212.88275369150401</v>
      </c>
      <c r="R245" s="127">
        <f t="shared" si="19"/>
        <v>1.8608071971611295E-2</v>
      </c>
      <c r="S245" s="127">
        <f t="shared" si="21"/>
        <v>2.137834024945251E-2</v>
      </c>
      <c r="T245" s="127">
        <f t="shared" si="23"/>
        <v>0.14616493413576448</v>
      </c>
    </row>
    <row r="246" spans="11:20" x14ac:dyDescent="0.25">
      <c r="K246" s="25">
        <v>43131</v>
      </c>
      <c r="L246" s="26">
        <v>209.68360374751501</v>
      </c>
      <c r="M246" s="149">
        <v>183.066100248635</v>
      </c>
      <c r="N246" s="150">
        <f t="shared" si="18"/>
        <v>7.6610586016903071E-3</v>
      </c>
      <c r="O246" s="150">
        <f t="shared" si="20"/>
        <v>6.9613229073814953E-3</v>
      </c>
      <c r="P246" s="150">
        <f t="shared" si="22"/>
        <v>9.652726604854589E-2</v>
      </c>
      <c r="Q246" s="153">
        <v>215.610878818511</v>
      </c>
      <c r="R246" s="127">
        <f t="shared" si="19"/>
        <v>1.2815153316554806E-2</v>
      </c>
      <c r="S246" s="127">
        <f t="shared" si="21"/>
        <v>4.3848073448205183E-2</v>
      </c>
      <c r="T246" s="127">
        <f t="shared" si="23"/>
        <v>0.13471976804142516</v>
      </c>
    </row>
    <row r="247" spans="11:20" x14ac:dyDescent="0.25">
      <c r="K247" s="25">
        <v>43159</v>
      </c>
      <c r="L247" s="26">
        <v>208.95951262782901</v>
      </c>
      <c r="M247" s="149">
        <v>188.512296037966</v>
      </c>
      <c r="N247" s="150">
        <f t="shared" si="18"/>
        <v>2.9749886963966299E-2</v>
      </c>
      <c r="O247" s="150">
        <f t="shared" si="20"/>
        <v>3.9931782746820854E-2</v>
      </c>
      <c r="P247" s="150">
        <f t="shared" si="22"/>
        <v>0.10582852699115142</v>
      </c>
      <c r="Q247" s="153">
        <v>212.913763402635</v>
      </c>
      <c r="R247" s="127">
        <f t="shared" si="19"/>
        <v>-1.2509180569438172E-2</v>
      </c>
      <c r="S247" s="127">
        <f t="shared" si="21"/>
        <v>1.8756448209328092E-2</v>
      </c>
      <c r="T247" s="127">
        <f t="shared" si="23"/>
        <v>9.0884487330596953E-2</v>
      </c>
    </row>
    <row r="248" spans="11:20" x14ac:dyDescent="0.25">
      <c r="K248" s="25">
        <v>43190</v>
      </c>
      <c r="L248" s="26">
        <v>206.574285099956</v>
      </c>
      <c r="M248" s="149">
        <v>191.45506859194001</v>
      </c>
      <c r="N248" s="150">
        <f t="shared" si="18"/>
        <v>1.5610507196736512E-2</v>
      </c>
      <c r="O248" s="150">
        <f t="shared" si="20"/>
        <v>5.3836930103349223E-2</v>
      </c>
      <c r="P248" s="150">
        <f t="shared" si="22"/>
        <v>9.5797649265951801E-2</v>
      </c>
      <c r="Q248" s="153">
        <v>208.96022731868601</v>
      </c>
      <c r="R248" s="127">
        <f t="shared" si="19"/>
        <v>-1.8568720127653648E-2</v>
      </c>
      <c r="S248" s="127">
        <f t="shared" si="21"/>
        <v>-1.8425759272647668E-2</v>
      </c>
      <c r="T248" s="127">
        <f t="shared" si="23"/>
        <v>5.6735866549091352E-2</v>
      </c>
    </row>
    <row r="249" spans="11:20" x14ac:dyDescent="0.25">
      <c r="K249" s="25">
        <v>43220</v>
      </c>
      <c r="L249" s="26">
        <v>205.80223595875799</v>
      </c>
      <c r="M249" s="149">
        <v>191.10946835797</v>
      </c>
      <c r="N249" s="150">
        <f t="shared" si="18"/>
        <v>-1.8051244948056322E-3</v>
      </c>
      <c r="O249" s="150">
        <f t="shared" si="20"/>
        <v>4.3936961012501774E-2</v>
      </c>
      <c r="P249" s="150">
        <f t="shared" si="22"/>
        <v>8.1383720783601676E-2</v>
      </c>
      <c r="Q249" s="153">
        <v>208.19067633462501</v>
      </c>
      <c r="R249" s="127">
        <f t="shared" si="19"/>
        <v>-3.6827629541547058E-3</v>
      </c>
      <c r="S249" s="127">
        <f t="shared" si="21"/>
        <v>-3.441478706708434E-2</v>
      </c>
      <c r="T249" s="127">
        <f t="shared" si="23"/>
        <v>4.3161239546473107E-2</v>
      </c>
    </row>
    <row r="250" spans="11:20" x14ac:dyDescent="0.25">
      <c r="K250" s="25">
        <v>43251</v>
      </c>
      <c r="L250" s="26">
        <v>207.758745599809</v>
      </c>
      <c r="M250" s="149">
        <v>188.23520418529699</v>
      </c>
      <c r="N250" s="150">
        <f t="shared" si="18"/>
        <v>-1.503988367174558E-2</v>
      </c>
      <c r="O250" s="150">
        <f t="shared" si="20"/>
        <v>-1.4698874211006574E-3</v>
      </c>
      <c r="P250" s="150">
        <f t="shared" si="22"/>
        <v>6.5939713156891511E-2</v>
      </c>
      <c r="Q250" s="153">
        <v>211.404666427329</v>
      </c>
      <c r="R250" s="127">
        <f t="shared" si="19"/>
        <v>1.5437723481613208E-2</v>
      </c>
      <c r="S250" s="127">
        <f t="shared" si="21"/>
        <v>-7.0878319521889832E-3</v>
      </c>
      <c r="T250" s="127">
        <f t="shared" si="23"/>
        <v>4.3979523665529596E-2</v>
      </c>
    </row>
    <row r="251" spans="11:20" x14ac:dyDescent="0.25">
      <c r="K251" s="25">
        <v>43281</v>
      </c>
      <c r="L251" s="26">
        <v>212.47110750623199</v>
      </c>
      <c r="M251" s="149">
        <v>187.91864888387599</v>
      </c>
      <c r="N251" s="150">
        <f t="shared" si="18"/>
        <v>-1.6817008422579383E-3</v>
      </c>
      <c r="O251" s="150">
        <f t="shared" si="20"/>
        <v>-1.8471277538237518E-2</v>
      </c>
      <c r="P251" s="150">
        <f t="shared" si="22"/>
        <v>6.6074227731058199E-2</v>
      </c>
      <c r="Q251" s="153">
        <v>217.59659497867199</v>
      </c>
      <c r="R251" s="127">
        <f t="shared" si="19"/>
        <v>2.9289460142884138E-2</v>
      </c>
      <c r="S251" s="127">
        <f t="shared" si="21"/>
        <v>4.1330198434435195E-2</v>
      </c>
      <c r="T251" s="127">
        <f t="shared" si="23"/>
        <v>4.3902442679881526E-2</v>
      </c>
    </row>
    <row r="252" spans="11:20" x14ac:dyDescent="0.25">
      <c r="K252" s="25">
        <v>43312</v>
      </c>
      <c r="L252" s="26">
        <v>215.00420791056601</v>
      </c>
      <c r="M252" s="149">
        <v>190.583785360505</v>
      </c>
      <c r="N252" s="150">
        <f t="shared" si="18"/>
        <v>1.4182394841907975E-2</v>
      </c>
      <c r="O252" s="150">
        <f t="shared" si="20"/>
        <v>-2.7506904915894914E-3</v>
      </c>
      <c r="P252" s="150">
        <f t="shared" si="22"/>
        <v>8.5202962623821321E-2</v>
      </c>
      <c r="Q252" s="153">
        <v>220.152735586978</v>
      </c>
      <c r="R252" s="127">
        <f t="shared" si="19"/>
        <v>1.174715352763922E-2</v>
      </c>
      <c r="S252" s="127">
        <f t="shared" si="21"/>
        <v>5.745722845496859E-2</v>
      </c>
      <c r="T252" s="127">
        <f t="shared" si="23"/>
        <v>3.721006982920172E-2</v>
      </c>
    </row>
    <row r="253" spans="11:20" x14ac:dyDescent="0.25">
      <c r="K253" s="25">
        <v>43343</v>
      </c>
      <c r="L253" s="26">
        <v>216.20788454914799</v>
      </c>
      <c r="M253" s="149">
        <v>194.567958206501</v>
      </c>
      <c r="N253" s="150">
        <f t="shared" si="18"/>
        <v>2.0905098712671766E-2</v>
      </c>
      <c r="O253" s="150">
        <f t="shared" si="20"/>
        <v>3.3642771811005723E-2</v>
      </c>
      <c r="P253" s="150">
        <f t="shared" si="22"/>
        <v>9.6767182957256281E-2</v>
      </c>
      <c r="Q253" s="153">
        <v>220.542107263893</v>
      </c>
      <c r="R253" s="127">
        <f t="shared" si="19"/>
        <v>1.7686433733237195E-3</v>
      </c>
      <c r="S253" s="127">
        <f t="shared" si="21"/>
        <v>4.3222512496927434E-2</v>
      </c>
      <c r="T253" s="127">
        <f t="shared" si="23"/>
        <v>4.0813505636909442E-2</v>
      </c>
    </row>
    <row r="254" spans="11:20" x14ac:dyDescent="0.25">
      <c r="K254" s="25">
        <v>43373</v>
      </c>
      <c r="L254" s="26">
        <v>214.76590692594499</v>
      </c>
      <c r="M254" s="149">
        <v>197.51709000615199</v>
      </c>
      <c r="N254" s="150">
        <f t="shared" si="18"/>
        <v>1.5157335394972771E-2</v>
      </c>
      <c r="O254" s="150">
        <f t="shared" si="20"/>
        <v>5.1077640134627345E-2</v>
      </c>
      <c r="P254" s="150">
        <f t="shared" si="22"/>
        <v>0.10341239765820376</v>
      </c>
      <c r="Q254" s="153">
        <v>217.869493753282</v>
      </c>
      <c r="R254" s="127">
        <f t="shared" si="19"/>
        <v>-1.2118382034923769E-2</v>
      </c>
      <c r="S254" s="127">
        <f t="shared" si="21"/>
        <v>1.254150023058731E-3</v>
      </c>
      <c r="T254" s="127">
        <f t="shared" si="23"/>
        <v>4.5303943424124027E-2</v>
      </c>
    </row>
    <row r="255" spans="11:20" x14ac:dyDescent="0.25">
      <c r="K255" s="25">
        <v>43404</v>
      </c>
      <c r="L255" s="26">
        <v>214.98458294058801</v>
      </c>
      <c r="M255" s="149">
        <v>197.86330504674501</v>
      </c>
      <c r="N255" s="150">
        <f t="shared" si="18"/>
        <v>1.7528358714795633E-3</v>
      </c>
      <c r="O255" s="150">
        <f t="shared" si="20"/>
        <v>3.8195902513270985E-2</v>
      </c>
      <c r="P255" s="150">
        <f t="shared" si="22"/>
        <v>8.8353852155556467E-2</v>
      </c>
      <c r="Q255" s="153">
        <v>218.12886032291601</v>
      </c>
      <c r="R255" s="127">
        <f t="shared" si="19"/>
        <v>1.1904675829821354E-3</v>
      </c>
      <c r="S255" s="127">
        <f t="shared" si="21"/>
        <v>-9.193050718474427E-3</v>
      </c>
      <c r="T255" s="127">
        <f t="shared" si="23"/>
        <v>5.6038507236862989E-2</v>
      </c>
    </row>
    <row r="256" spans="11:20" x14ac:dyDescent="0.25">
      <c r="K256" s="25">
        <v>43434</v>
      </c>
      <c r="L256" s="26">
        <v>216.10604657840599</v>
      </c>
      <c r="M256" s="149">
        <v>196.549709839879</v>
      </c>
      <c r="N256" s="150">
        <f t="shared" si="18"/>
        <v>-6.6389025825464021E-3</v>
      </c>
      <c r="O256" s="150">
        <f t="shared" si="20"/>
        <v>1.0185395640913919E-2</v>
      </c>
      <c r="P256" s="150">
        <f t="shared" si="22"/>
        <v>8.4270333808837083E-2</v>
      </c>
      <c r="Q256" s="153">
        <v>219.96084398045701</v>
      </c>
      <c r="R256" s="127">
        <f t="shared" si="19"/>
        <v>8.3986303088410263E-3</v>
      </c>
      <c r="S256" s="127">
        <f t="shared" si="21"/>
        <v>-2.6356113607841625E-3</v>
      </c>
      <c r="T256" s="127">
        <f t="shared" si="23"/>
        <v>5.2475540225612738E-2</v>
      </c>
    </row>
    <row r="257" spans="11:20" x14ac:dyDescent="0.25">
      <c r="K257" s="25">
        <v>43465</v>
      </c>
      <c r="L257" s="26">
        <v>218.05869581556701</v>
      </c>
      <c r="M257" s="149">
        <v>195.619071974794</v>
      </c>
      <c r="N257" s="150">
        <f t="shared" si="18"/>
        <v>-4.7348727497138476E-3</v>
      </c>
      <c r="O257" s="150">
        <f t="shared" si="20"/>
        <v>-9.6093863639793442E-3</v>
      </c>
      <c r="P257" s="150">
        <f t="shared" si="22"/>
        <v>7.6757088729599188E-2</v>
      </c>
      <c r="Q257" s="153">
        <v>222.788749258042</v>
      </c>
      <c r="R257" s="127">
        <f t="shared" si="19"/>
        <v>1.2856403105255598E-2</v>
      </c>
      <c r="S257" s="127">
        <f t="shared" si="21"/>
        <v>2.2578909144254089E-2</v>
      </c>
      <c r="T257" s="127">
        <f t="shared" si="23"/>
        <v>4.6532635428481628E-2</v>
      </c>
    </row>
    <row r="258" spans="11:20" x14ac:dyDescent="0.25">
      <c r="K258" s="25">
        <v>43496</v>
      </c>
      <c r="L258" s="26">
        <v>219.74081000351799</v>
      </c>
      <c r="M258" s="149">
        <v>196.69780771208599</v>
      </c>
      <c r="N258" s="150">
        <f t="shared" si="18"/>
        <v>5.51447119343762E-3</v>
      </c>
      <c r="O258" s="150">
        <f t="shared" si="20"/>
        <v>-5.8904167924601625E-3</v>
      </c>
      <c r="P258" s="150">
        <f t="shared" si="22"/>
        <v>7.4463308307419096E-2</v>
      </c>
      <c r="Q258" s="153">
        <v>224.42676096718699</v>
      </c>
      <c r="R258" s="127">
        <f t="shared" si="19"/>
        <v>7.3523089231395389E-3</v>
      </c>
      <c r="S258" s="127">
        <f t="shared" si="21"/>
        <v>2.8872385960058811E-2</v>
      </c>
      <c r="T258" s="127">
        <f t="shared" si="23"/>
        <v>4.0887928276089891E-2</v>
      </c>
    </row>
    <row r="259" spans="11:20" x14ac:dyDescent="0.25">
      <c r="K259" s="25">
        <v>43524</v>
      </c>
      <c r="L259" s="26">
        <v>219.990829591157</v>
      </c>
      <c r="M259" s="149">
        <v>200.06637795105101</v>
      </c>
      <c r="N259" s="150">
        <f t="shared" si="18"/>
        <v>1.7125611506030314E-2</v>
      </c>
      <c r="O259" s="150">
        <f t="shared" si="20"/>
        <v>1.7892003575262994E-2</v>
      </c>
      <c r="P259" s="150">
        <f t="shared" si="22"/>
        <v>6.1290866197704297E-2</v>
      </c>
      <c r="Q259" s="153">
        <v>223.64454701988601</v>
      </c>
      <c r="R259" s="127">
        <f t="shared" si="19"/>
        <v>-3.4853862522008505E-3</v>
      </c>
      <c r="S259" s="127">
        <f t="shared" si="21"/>
        <v>1.6747085402874173E-2</v>
      </c>
      <c r="T259" s="127">
        <f t="shared" si="23"/>
        <v>5.039967095484732E-2</v>
      </c>
    </row>
    <row r="260" spans="11:20" x14ac:dyDescent="0.25">
      <c r="K260" s="25">
        <v>43555</v>
      </c>
      <c r="L260" s="26">
        <v>220.50448856852199</v>
      </c>
      <c r="M260" s="149">
        <v>204.12647858890199</v>
      </c>
      <c r="N260" s="150">
        <f t="shared" si="18"/>
        <v>2.0293767895594783E-2</v>
      </c>
      <c r="O260" s="150">
        <f t="shared" si="20"/>
        <v>4.3489658386704821E-2</v>
      </c>
      <c r="P260" s="150">
        <f t="shared" si="22"/>
        <v>6.6184771655062979E-2</v>
      </c>
      <c r="Q260" s="153">
        <v>223.076738613554</v>
      </c>
      <c r="R260" s="127">
        <f t="shared" si="19"/>
        <v>-2.5388877748113714E-3</v>
      </c>
      <c r="S260" s="127">
        <f t="shared" si="21"/>
        <v>1.2926566376043613E-3</v>
      </c>
      <c r="T260" s="127">
        <f t="shared" si="23"/>
        <v>6.7555972138845677E-2</v>
      </c>
    </row>
    <row r="261" spans="11:20" x14ac:dyDescent="0.25">
      <c r="K261" s="25">
        <v>43585</v>
      </c>
      <c r="L261" s="26">
        <v>220.669050632958</v>
      </c>
      <c r="M261" s="149">
        <v>204.793959622703</v>
      </c>
      <c r="N261" s="150">
        <f t="shared" si="18"/>
        <v>3.2699385127064051E-3</v>
      </c>
      <c r="O261" s="150">
        <f t="shared" si="20"/>
        <v>4.1160356613977322E-2</v>
      </c>
      <c r="P261" s="150">
        <f t="shared" si="22"/>
        <v>7.1605511659424304E-2</v>
      </c>
      <c r="Q261" s="153">
        <v>223.13544431000199</v>
      </c>
      <c r="R261" s="127">
        <f t="shared" si="19"/>
        <v>2.6316368444700977E-4</v>
      </c>
      <c r="S261" s="127">
        <f t="shared" si="21"/>
        <v>-5.7538443794312721E-3</v>
      </c>
      <c r="T261" s="127">
        <f t="shared" si="23"/>
        <v>7.1784040661629911E-2</v>
      </c>
    </row>
    <row r="262" spans="11:20" x14ac:dyDescent="0.25">
      <c r="K262" s="25">
        <v>43616</v>
      </c>
      <c r="L262" s="26">
        <v>222.13641135740201</v>
      </c>
      <c r="M262" s="149">
        <v>205.730811789645</v>
      </c>
      <c r="N262" s="150">
        <f t="shared" si="18"/>
        <v>4.5746083950326533E-3</v>
      </c>
      <c r="O262" s="150">
        <f t="shared" si="20"/>
        <v>2.8312772473843006E-2</v>
      </c>
      <c r="P262" s="150">
        <f t="shared" si="22"/>
        <v>9.294545980424318E-2</v>
      </c>
      <c r="Q262" s="153">
        <v>224.62313064260999</v>
      </c>
      <c r="R262" s="127">
        <f t="shared" si="19"/>
        <v>6.6671896847600998E-3</v>
      </c>
      <c r="S262" s="127">
        <f t="shared" si="21"/>
        <v>4.3756203125175919E-3</v>
      </c>
      <c r="T262" s="127">
        <f t="shared" si="23"/>
        <v>6.2526832726395254E-2</v>
      </c>
    </row>
    <row r="263" spans="11:20" x14ac:dyDescent="0.25">
      <c r="K263" s="25">
        <v>43646</v>
      </c>
      <c r="L263" s="26">
        <v>223.76918358947501</v>
      </c>
      <c r="M263" s="149">
        <v>206.39263643011199</v>
      </c>
      <c r="N263" s="150">
        <f t="shared" si="18"/>
        <v>3.2169446798455681E-3</v>
      </c>
      <c r="O263" s="150">
        <f t="shared" si="20"/>
        <v>1.1101733870469088E-2</v>
      </c>
      <c r="P263" s="150">
        <f t="shared" si="22"/>
        <v>9.8308431100161631E-2</v>
      </c>
      <c r="Q263" s="153">
        <v>226.587534796738</v>
      </c>
      <c r="R263" s="127">
        <f t="shared" si="19"/>
        <v>8.7453333434903691E-3</v>
      </c>
      <c r="S263" s="127">
        <f t="shared" si="21"/>
        <v>1.5738064869533108E-2</v>
      </c>
      <c r="T263" s="127">
        <f t="shared" si="23"/>
        <v>4.1319303819746134E-2</v>
      </c>
    </row>
    <row r="264" spans="11:20" x14ac:dyDescent="0.25">
      <c r="K264" s="25">
        <v>43677</v>
      </c>
      <c r="L264" s="26">
        <v>225.84976968623701</v>
      </c>
      <c r="M264" s="149">
        <v>206.89835531220999</v>
      </c>
      <c r="N264" s="150">
        <f t="shared" ref="N264:N327" si="24">M264/M263-1</f>
        <v>2.4502757988134061E-3</v>
      </c>
      <c r="O264" s="150">
        <f t="shared" si="20"/>
        <v>1.0275672648665912E-2</v>
      </c>
      <c r="P264" s="150">
        <f t="shared" si="22"/>
        <v>8.5603137333244872E-2</v>
      </c>
      <c r="Q264" s="153">
        <v>229.02506699925101</v>
      </c>
      <c r="R264" s="127">
        <f t="shared" ref="R264:R327" si="25">Q264/Q263-1</f>
        <v>1.0757574130013881E-2</v>
      </c>
      <c r="S264" s="127">
        <f t="shared" si="21"/>
        <v>2.6394832553211733E-2</v>
      </c>
      <c r="T264" s="127">
        <f t="shared" si="23"/>
        <v>4.0300800208624921E-2</v>
      </c>
    </row>
    <row r="265" spans="11:20" x14ac:dyDescent="0.25">
      <c r="K265" s="25">
        <v>43708</v>
      </c>
      <c r="L265" s="26">
        <v>227.44183951861999</v>
      </c>
      <c r="M265" s="149">
        <v>204.52599747779701</v>
      </c>
      <c r="N265" s="150">
        <f t="shared" si="24"/>
        <v>-1.1466296244032947E-2</v>
      </c>
      <c r="O265" s="150">
        <f t="shared" si="20"/>
        <v>-5.8562657745203639E-3</v>
      </c>
      <c r="P265" s="150">
        <f t="shared" si="22"/>
        <v>5.1180262994419801E-2</v>
      </c>
      <c r="Q265" s="153">
        <v>231.973972764542</v>
      </c>
      <c r="R265" s="127">
        <f t="shared" si="25"/>
        <v>1.2875908318370266E-2</v>
      </c>
      <c r="S265" s="127">
        <f t="shared" si="21"/>
        <v>3.272522335924366E-2</v>
      </c>
      <c r="T265" s="127">
        <f t="shared" si="23"/>
        <v>5.18352964088169E-2</v>
      </c>
    </row>
    <row r="266" spans="11:20" x14ac:dyDescent="0.25">
      <c r="K266" s="25">
        <v>43738</v>
      </c>
      <c r="L266" s="26">
        <v>227.85908386345</v>
      </c>
      <c r="M266" s="149">
        <v>203.046590853743</v>
      </c>
      <c r="N266" s="150">
        <f t="shared" si="24"/>
        <v>-7.2333426669370926E-3</v>
      </c>
      <c r="O266" s="150">
        <f t="shared" ref="O266:O327" si="26">M266/M263-1</f>
        <v>-1.62120395099562E-2</v>
      </c>
      <c r="P266" s="150">
        <f t="shared" si="22"/>
        <v>2.7995050187397785E-2</v>
      </c>
      <c r="Q266" s="153">
        <v>232.90696653742401</v>
      </c>
      <c r="R266" s="127">
        <f t="shared" si="25"/>
        <v>4.0219760939690374E-3</v>
      </c>
      <c r="S266" s="127">
        <f t="shared" ref="S266:S327" si="27">Q266/Q263-1</f>
        <v>2.7889582480143504E-2</v>
      </c>
      <c r="T266" s="127">
        <f t="shared" si="23"/>
        <v>6.9020552281498393E-2</v>
      </c>
    </row>
    <row r="267" spans="11:20" x14ac:dyDescent="0.25">
      <c r="K267" s="25">
        <v>43769</v>
      </c>
      <c r="L267" s="26">
        <v>226.92944064558301</v>
      </c>
      <c r="M267" s="149">
        <v>202.54048353988199</v>
      </c>
      <c r="N267" s="150">
        <f t="shared" si="24"/>
        <v>-2.4925674040278123E-3</v>
      </c>
      <c r="O267" s="150">
        <f t="shared" si="26"/>
        <v>-2.106286328739515E-2</v>
      </c>
      <c r="P267" s="150">
        <f t="shared" si="22"/>
        <v>2.3638433068890574E-2</v>
      </c>
      <c r="Q267" s="153">
        <v>231.89198208094001</v>
      </c>
      <c r="R267" s="127">
        <f t="shared" si="25"/>
        <v>-4.3578965093812316E-3</v>
      </c>
      <c r="S267" s="127">
        <f t="shared" si="27"/>
        <v>1.2517909586282849E-2</v>
      </c>
      <c r="T267" s="127">
        <f t="shared" si="23"/>
        <v>6.3096289677804229E-2</v>
      </c>
    </row>
    <row r="268" spans="11:20" x14ac:dyDescent="0.25">
      <c r="K268" s="25">
        <v>43799</v>
      </c>
      <c r="L268" s="26">
        <v>225.89273056171299</v>
      </c>
      <c r="M268" s="149">
        <v>206.16224712428999</v>
      </c>
      <c r="N268" s="150">
        <f t="shared" si="24"/>
        <v>1.7881677386707873E-2</v>
      </c>
      <c r="O268" s="150">
        <f t="shared" si="26"/>
        <v>8.0002037231017287E-3</v>
      </c>
      <c r="P268" s="150">
        <f t="shared" si="22"/>
        <v>4.8906392648668584E-2</v>
      </c>
      <c r="Q268" s="153">
        <v>229.36451885614699</v>
      </c>
      <c r="R268" s="127">
        <f t="shared" si="25"/>
        <v>-1.0899312697714714E-2</v>
      </c>
      <c r="S268" s="127">
        <f t="shared" si="27"/>
        <v>-1.1248908130929269E-2</v>
      </c>
      <c r="T268" s="127">
        <f t="shared" si="23"/>
        <v>4.2751585716435336E-2</v>
      </c>
    </row>
    <row r="269" spans="11:20" x14ac:dyDescent="0.25">
      <c r="K269" s="25">
        <v>43830</v>
      </c>
      <c r="L269" s="26">
        <v>227.02852908634</v>
      </c>
      <c r="M269" s="149">
        <v>210.28989765052901</v>
      </c>
      <c r="N269" s="150">
        <f t="shared" si="24"/>
        <v>2.0021369498124386E-2</v>
      </c>
      <c r="O269" s="150">
        <f t="shared" si="26"/>
        <v>3.5673126873641881E-2</v>
      </c>
      <c r="P269" s="150">
        <f t="shared" si="22"/>
        <v>7.4996908673738094E-2</v>
      </c>
      <c r="Q269" s="153">
        <v>229.664575958119</v>
      </c>
      <c r="R269" s="127">
        <f t="shared" si="25"/>
        <v>1.3082106311317343E-3</v>
      </c>
      <c r="S269" s="127">
        <f t="shared" si="27"/>
        <v>-1.3921398005001362E-2</v>
      </c>
      <c r="T269" s="127">
        <f t="shared" si="23"/>
        <v>3.086254006531175E-2</v>
      </c>
    </row>
    <row r="270" spans="11:20" x14ac:dyDescent="0.25">
      <c r="K270" s="25">
        <v>43861</v>
      </c>
      <c r="L270" s="26">
        <v>230.00805890245201</v>
      </c>
      <c r="M270" s="149">
        <v>216.63673425979201</v>
      </c>
      <c r="N270" s="150">
        <f t="shared" si="24"/>
        <v>3.0181367151600025E-2</v>
      </c>
      <c r="O270" s="150">
        <f t="shared" si="26"/>
        <v>6.9597200883221744E-2</v>
      </c>
      <c r="P270" s="150">
        <f t="shared" si="22"/>
        <v>0.10136832118073924</v>
      </c>
      <c r="Q270" s="153">
        <v>231.81648441729499</v>
      </c>
      <c r="R270" s="127">
        <f t="shared" si="25"/>
        <v>9.3697883106205193E-3</v>
      </c>
      <c r="S270" s="127">
        <f t="shared" si="27"/>
        <v>-3.2557254876830477E-4</v>
      </c>
      <c r="T270" s="127">
        <f t="shared" si="23"/>
        <v>3.2927104674421726E-2</v>
      </c>
    </row>
    <row r="271" spans="11:20" x14ac:dyDescent="0.25">
      <c r="K271" s="25">
        <v>43890</v>
      </c>
      <c r="L271" s="26">
        <v>233.980789166481</v>
      </c>
      <c r="M271" s="149">
        <v>220.672142285457</v>
      </c>
      <c r="N271" s="150">
        <f t="shared" si="24"/>
        <v>1.862753350420121E-2</v>
      </c>
      <c r="O271" s="150">
        <f t="shared" si="26"/>
        <v>7.0380951719154261E-2</v>
      </c>
      <c r="P271" s="150">
        <f t="shared" si="22"/>
        <v>0.1029946388065639</v>
      </c>
      <c r="Q271" s="153">
        <v>235.82391414293201</v>
      </c>
      <c r="R271" s="127">
        <f t="shared" si="25"/>
        <v>1.7287078335737283E-2</v>
      </c>
      <c r="S271" s="127">
        <f t="shared" si="27"/>
        <v>2.8162138237415091E-2</v>
      </c>
      <c r="T271" s="127">
        <f t="shared" si="23"/>
        <v>5.4458591927855293E-2</v>
      </c>
    </row>
    <row r="272" spans="11:20" x14ac:dyDescent="0.25">
      <c r="K272" s="25">
        <v>43921</v>
      </c>
      <c r="L272" s="26">
        <v>235.864962881347</v>
      </c>
      <c r="M272" s="149">
        <v>222.17774979741699</v>
      </c>
      <c r="N272" s="150">
        <f t="shared" si="24"/>
        <v>6.8228254657189957E-3</v>
      </c>
      <c r="O272" s="150">
        <f t="shared" si="26"/>
        <v>5.6530780982374296E-2</v>
      </c>
      <c r="P272" s="150">
        <f t="shared" si="22"/>
        <v>8.8431796469036872E-2</v>
      </c>
      <c r="Q272" s="153">
        <v>237.89498237492</v>
      </c>
      <c r="R272" s="127">
        <f t="shared" si="25"/>
        <v>8.7822655285618723E-3</v>
      </c>
      <c r="S272" s="127">
        <f t="shared" si="27"/>
        <v>3.5836638639046736E-2</v>
      </c>
      <c r="T272" s="127">
        <f t="shared" si="23"/>
        <v>6.6426664893269427E-2</v>
      </c>
    </row>
    <row r="273" spans="11:20" x14ac:dyDescent="0.25">
      <c r="K273" s="25">
        <v>43951</v>
      </c>
      <c r="L273" s="26">
        <v>234.916640806473</v>
      </c>
      <c r="M273" s="149">
        <v>215.32887023209099</v>
      </c>
      <c r="N273" s="150">
        <f t="shared" si="24"/>
        <v>-3.0826127150764826E-2</v>
      </c>
      <c r="O273" s="150">
        <f t="shared" si="26"/>
        <v>-6.037129539317232E-3</v>
      </c>
      <c r="P273" s="150">
        <f t="shared" si="22"/>
        <v>5.1441510427342241E-2</v>
      </c>
      <c r="Q273" s="153">
        <v>238.22440703780001</v>
      </c>
      <c r="R273" s="127">
        <f t="shared" si="25"/>
        <v>1.3847482598889904E-3</v>
      </c>
      <c r="S273" s="127">
        <f t="shared" si="27"/>
        <v>2.7642221546980483E-2</v>
      </c>
      <c r="T273" s="127">
        <f t="shared" si="23"/>
        <v>6.7622437907421507E-2</v>
      </c>
    </row>
    <row r="274" spans="11:20" x14ac:dyDescent="0.25">
      <c r="K274" s="25">
        <v>43982</v>
      </c>
      <c r="L274" s="26">
        <v>232.21365322351801</v>
      </c>
      <c r="M274" s="149">
        <v>207.65543866394299</v>
      </c>
      <c r="N274" s="150">
        <f t="shared" si="24"/>
        <v>-3.5635869727441705E-2</v>
      </c>
      <c r="O274" s="150">
        <f t="shared" si="26"/>
        <v>-5.8986619184019484E-2</v>
      </c>
      <c r="P274" s="150">
        <f t="shared" si="22"/>
        <v>9.3550735427314624E-3</v>
      </c>
      <c r="Q274" s="153">
        <v>236.62726455066999</v>
      </c>
      <c r="R274" s="127">
        <f t="shared" si="25"/>
        <v>-6.704361265873926E-3</v>
      </c>
      <c r="S274" s="127">
        <f t="shared" si="27"/>
        <v>3.4065688827940033E-3</v>
      </c>
      <c r="T274" s="127">
        <f t="shared" si="23"/>
        <v>5.3441218959588532E-2</v>
      </c>
    </row>
    <row r="275" spans="11:20" x14ac:dyDescent="0.25">
      <c r="K275" s="25">
        <v>44012</v>
      </c>
      <c r="L275" s="26">
        <v>231.045683567998</v>
      </c>
      <c r="M275" s="149">
        <v>206.257581696551</v>
      </c>
      <c r="N275" s="150">
        <f t="shared" si="24"/>
        <v>-6.7316174157816544E-3</v>
      </c>
      <c r="O275" s="150">
        <f t="shared" si="26"/>
        <v>-7.1655096495405579E-2</v>
      </c>
      <c r="P275" s="150">
        <f t="shared" ref="P275:P327" si="28">M275/M263-1</f>
        <v>-6.5435829444782101E-4</v>
      </c>
      <c r="Q275" s="153">
        <v>235.484273478338</v>
      </c>
      <c r="R275" s="127">
        <f t="shared" si="25"/>
        <v>-4.8303439356509603E-3</v>
      </c>
      <c r="S275" s="127">
        <f t="shared" si="27"/>
        <v>-1.0133500389607919E-2</v>
      </c>
      <c r="T275" s="127">
        <f t="shared" ref="T275:T327" si="29">Q275/Q263-1</f>
        <v>3.9264025223544996E-2</v>
      </c>
    </row>
    <row r="276" spans="11:20" x14ac:dyDescent="0.25">
      <c r="K276" s="25">
        <v>44043</v>
      </c>
      <c r="L276" s="26">
        <v>230.64727696317701</v>
      </c>
      <c r="M276" s="149">
        <v>206.835303686012</v>
      </c>
      <c r="N276" s="150">
        <f t="shared" si="24"/>
        <v>2.8009733494835931E-3</v>
      </c>
      <c r="O276" s="150">
        <f t="shared" si="26"/>
        <v>-3.9444625037619252E-2</v>
      </c>
      <c r="P276" s="150">
        <f t="shared" si="28"/>
        <v>-3.0474687004078405E-4</v>
      </c>
      <c r="Q276" s="153">
        <v>235.00368875634601</v>
      </c>
      <c r="R276" s="127">
        <f t="shared" si="25"/>
        <v>-2.0408357419936518E-3</v>
      </c>
      <c r="S276" s="127">
        <f t="shared" si="27"/>
        <v>-1.3519682225268226E-2</v>
      </c>
      <c r="T276" s="127">
        <f t="shared" si="29"/>
        <v>2.6104661098579784E-2</v>
      </c>
    </row>
    <row r="277" spans="11:20" x14ac:dyDescent="0.25">
      <c r="K277" s="25">
        <v>44074</v>
      </c>
      <c r="L277" s="26">
        <v>232.70258437831399</v>
      </c>
      <c r="M277" s="149">
        <v>210.287377092025</v>
      </c>
      <c r="N277" s="150">
        <f t="shared" si="24"/>
        <v>1.6689962228370048E-2</v>
      </c>
      <c r="O277" s="150">
        <f t="shared" si="26"/>
        <v>1.2674546089502581E-2</v>
      </c>
      <c r="P277" s="150">
        <f t="shared" si="28"/>
        <v>2.8169424353270411E-2</v>
      </c>
      <c r="Q277" s="153">
        <v>236.67136727846801</v>
      </c>
      <c r="R277" s="127">
        <f t="shared" si="25"/>
        <v>7.0963929585423635E-3</v>
      </c>
      <c r="S277" s="127">
        <f t="shared" si="27"/>
        <v>1.8638058417219661E-4</v>
      </c>
      <c r="T277" s="127">
        <f t="shared" si="29"/>
        <v>2.0249661882085102E-2</v>
      </c>
    </row>
    <row r="278" spans="11:20" x14ac:dyDescent="0.25">
      <c r="K278" s="25">
        <v>44104</v>
      </c>
      <c r="L278" s="26">
        <v>236.32931040209201</v>
      </c>
      <c r="M278" s="149">
        <v>212.62676709440601</v>
      </c>
      <c r="N278" s="150">
        <f t="shared" si="24"/>
        <v>1.1124728620098168E-2</v>
      </c>
      <c r="O278" s="150">
        <f t="shared" si="26"/>
        <v>3.0879763766577195E-2</v>
      </c>
      <c r="P278" s="150">
        <f t="shared" si="28"/>
        <v>4.7182157554980675E-2</v>
      </c>
      <c r="Q278" s="153">
        <v>240.54870574342399</v>
      </c>
      <c r="R278" s="127">
        <f t="shared" si="25"/>
        <v>1.6382794883649465E-2</v>
      </c>
      <c r="S278" s="127">
        <f t="shared" si="27"/>
        <v>2.1506456419697395E-2</v>
      </c>
      <c r="T278" s="127">
        <f t="shared" si="29"/>
        <v>3.2810264628868824E-2</v>
      </c>
    </row>
    <row r="279" spans="11:20" x14ac:dyDescent="0.25">
      <c r="K279" s="25">
        <v>44135</v>
      </c>
      <c r="L279" s="26">
        <v>242.133068404054</v>
      </c>
      <c r="M279" s="149">
        <v>219.650561140408</v>
      </c>
      <c r="N279" s="150">
        <f t="shared" si="24"/>
        <v>3.3033442317652595E-2</v>
      </c>
      <c r="O279" s="150">
        <f t="shared" si="26"/>
        <v>6.1958752814511353E-2</v>
      </c>
      <c r="P279" s="150">
        <f t="shared" si="28"/>
        <v>8.4477321775312531E-2</v>
      </c>
      <c r="Q279" s="153">
        <v>245.832429139266</v>
      </c>
      <c r="R279" s="127">
        <f t="shared" si="25"/>
        <v>2.196529546693049E-2</v>
      </c>
      <c r="S279" s="127">
        <f t="shared" si="27"/>
        <v>4.6079023015452858E-2</v>
      </c>
      <c r="T279" s="127">
        <f t="shared" si="29"/>
        <v>6.0116123607327543E-2</v>
      </c>
    </row>
    <row r="280" spans="11:20" x14ac:dyDescent="0.25">
      <c r="K280" s="25">
        <v>44165</v>
      </c>
      <c r="L280" s="26">
        <v>246.307061595725</v>
      </c>
      <c r="M280" s="149">
        <v>225.089354996819</v>
      </c>
      <c r="N280" s="150">
        <f t="shared" si="24"/>
        <v>2.4761119790330577E-2</v>
      </c>
      <c r="O280" s="150">
        <f t="shared" si="26"/>
        <v>7.0389283985963669E-2</v>
      </c>
      <c r="P280" s="150">
        <f t="shared" si="28"/>
        <v>9.1806856670117343E-2</v>
      </c>
      <c r="Q280" s="153">
        <v>249.68056450351301</v>
      </c>
      <c r="R280" s="127">
        <f t="shared" si="25"/>
        <v>1.5653489564906087E-2</v>
      </c>
      <c r="S280" s="127">
        <f t="shared" si="27"/>
        <v>5.4967347231903885E-2</v>
      </c>
      <c r="T280" s="127">
        <f t="shared" si="29"/>
        <v>8.8575363568363708E-2</v>
      </c>
    </row>
    <row r="281" spans="11:20" x14ac:dyDescent="0.25">
      <c r="K281" s="25">
        <v>44196</v>
      </c>
      <c r="L281" s="26">
        <v>248.47688111628801</v>
      </c>
      <c r="M281" s="149">
        <v>231.04793748108199</v>
      </c>
      <c r="N281" s="150">
        <f t="shared" si="24"/>
        <v>2.6472075875588086E-2</v>
      </c>
      <c r="O281" s="150">
        <f t="shared" si="26"/>
        <v>8.6636177741897358E-2</v>
      </c>
      <c r="P281" s="150">
        <f t="shared" si="28"/>
        <v>9.8711540889376392E-2</v>
      </c>
      <c r="Q281" s="153">
        <v>251.041855238198</v>
      </c>
      <c r="R281" s="127">
        <f t="shared" si="25"/>
        <v>5.4521293533276172E-3</v>
      </c>
      <c r="S281" s="127">
        <f t="shared" si="27"/>
        <v>4.3621725015499768E-2</v>
      </c>
      <c r="T281" s="127">
        <f t="shared" si="29"/>
        <v>9.3080437811956296E-2</v>
      </c>
    </row>
    <row r="282" spans="11:20" x14ac:dyDescent="0.25">
      <c r="K282" s="25">
        <v>44227</v>
      </c>
      <c r="L282" s="28">
        <v>247.47632458384399</v>
      </c>
      <c r="M282" s="149">
        <v>231.03465603812</v>
      </c>
      <c r="N282" s="150">
        <f t="shared" si="24"/>
        <v>-5.7483495013110897E-5</v>
      </c>
      <c r="O282" s="150">
        <f t="shared" si="26"/>
        <v>5.1828207670432169E-2</v>
      </c>
      <c r="P282" s="150">
        <f t="shared" si="28"/>
        <v>6.646112824550765E-2</v>
      </c>
      <c r="Q282" s="153">
        <v>250.12866497982401</v>
      </c>
      <c r="R282" s="127">
        <f t="shared" si="25"/>
        <v>-3.6376016163022218E-3</v>
      </c>
      <c r="S282" s="127">
        <f t="shared" si="27"/>
        <v>1.7476277867816137E-2</v>
      </c>
      <c r="T282" s="127">
        <f t="shared" si="29"/>
        <v>7.8994298479503788E-2</v>
      </c>
    </row>
    <row r="283" spans="11:20" x14ac:dyDescent="0.25">
      <c r="K283" s="25">
        <v>44255</v>
      </c>
      <c r="L283" s="28">
        <v>246.55787710622101</v>
      </c>
      <c r="M283" s="149">
        <v>230.05226301823001</v>
      </c>
      <c r="N283" s="150">
        <f t="shared" si="24"/>
        <v>-4.2521457028850129E-3</v>
      </c>
      <c r="O283" s="150">
        <f t="shared" si="26"/>
        <v>2.2048612745285689E-2</v>
      </c>
      <c r="P283" s="150">
        <f t="shared" si="28"/>
        <v>4.2507045228387108E-2</v>
      </c>
      <c r="Q283" s="153">
        <v>249.430615124897</v>
      </c>
      <c r="R283" s="127">
        <f t="shared" si="25"/>
        <v>-2.790763125782969E-3</v>
      </c>
      <c r="S283" s="127">
        <f t="shared" si="27"/>
        <v>-1.0010766321080222E-3</v>
      </c>
      <c r="T283" s="127">
        <f t="shared" si="29"/>
        <v>5.7698563063108166E-2</v>
      </c>
    </row>
    <row r="284" spans="11:20" x14ac:dyDescent="0.25">
      <c r="K284" s="25">
        <v>44286</v>
      </c>
      <c r="L284" s="28">
        <v>248.81346093542101</v>
      </c>
      <c r="M284" s="149">
        <v>230.61434355932599</v>
      </c>
      <c r="N284" s="150">
        <f t="shared" si="24"/>
        <v>2.4432732533103962E-3</v>
      </c>
      <c r="O284" s="150">
        <f t="shared" si="26"/>
        <v>-1.8766405209373893E-3</v>
      </c>
      <c r="P284" s="150">
        <f t="shared" si="28"/>
        <v>3.7972271163973614E-2</v>
      </c>
      <c r="Q284" s="153">
        <v>251.987534834511</v>
      </c>
      <c r="R284" s="127">
        <f t="shared" si="25"/>
        <v>1.0251025954988169E-2</v>
      </c>
      <c r="S284" s="127">
        <f t="shared" si="27"/>
        <v>3.7670196287216129E-3</v>
      </c>
      <c r="T284" s="127">
        <f t="shared" si="29"/>
        <v>5.923854433121778E-2</v>
      </c>
    </row>
    <row r="285" spans="11:20" x14ac:dyDescent="0.25">
      <c r="K285" s="25">
        <v>44316</v>
      </c>
      <c r="L285" s="28">
        <v>252.51764343592501</v>
      </c>
      <c r="M285" s="149">
        <v>234.19548783839599</v>
      </c>
      <c r="N285" s="150">
        <f t="shared" si="24"/>
        <v>1.5528714406043642E-2</v>
      </c>
      <c r="O285" s="150">
        <f t="shared" si="26"/>
        <v>1.3681202008734461E-2</v>
      </c>
      <c r="P285" s="150">
        <f t="shared" si="28"/>
        <v>8.7617687242633746E-2</v>
      </c>
      <c r="Q285" s="153">
        <v>255.587525748628</v>
      </c>
      <c r="R285" s="127">
        <f t="shared" si="25"/>
        <v>1.4286384905829674E-2</v>
      </c>
      <c r="S285" s="127">
        <f t="shared" si="27"/>
        <v>2.1824211028529383E-2</v>
      </c>
      <c r="T285" s="127">
        <f t="shared" si="29"/>
        <v>7.2885557473852502E-2</v>
      </c>
    </row>
    <row r="286" spans="11:20" x14ac:dyDescent="0.25">
      <c r="K286" s="25">
        <v>44347</v>
      </c>
      <c r="L286" s="28">
        <v>256.65431850423897</v>
      </c>
      <c r="M286" s="149">
        <v>238.414908265848</v>
      </c>
      <c r="N286" s="150">
        <f t="shared" si="24"/>
        <v>1.801665978451128E-2</v>
      </c>
      <c r="O286" s="150">
        <f t="shared" si="26"/>
        <v>3.6351067091895173E-2</v>
      </c>
      <c r="P286" s="150">
        <f t="shared" si="28"/>
        <v>0.14812744515535803</v>
      </c>
      <c r="Q286" s="153">
        <v>259.43355092203598</v>
      </c>
      <c r="R286" s="127">
        <f t="shared" si="25"/>
        <v>1.5047781233230362E-2</v>
      </c>
      <c r="S286" s="127">
        <f t="shared" si="27"/>
        <v>4.0103079536288E-2</v>
      </c>
      <c r="T286" s="127">
        <f t="shared" si="29"/>
        <v>9.6380636503036632E-2</v>
      </c>
    </row>
    <row r="287" spans="11:20" x14ac:dyDescent="0.25">
      <c r="K287" s="25">
        <v>44377</v>
      </c>
      <c r="L287" s="28">
        <v>261.11539506754701</v>
      </c>
      <c r="M287" s="149">
        <v>242.00136956989101</v>
      </c>
      <c r="N287" s="150">
        <f t="shared" si="24"/>
        <v>1.504294060354594E-2</v>
      </c>
      <c r="O287" s="150">
        <f t="shared" si="26"/>
        <v>4.9376920077114361E-2</v>
      </c>
      <c r="P287" s="150">
        <f t="shared" si="28"/>
        <v>0.17329684358428454</v>
      </c>
      <c r="Q287" s="153">
        <v>263.98203201601802</v>
      </c>
      <c r="R287" s="127">
        <f t="shared" si="25"/>
        <v>1.7532354924089777E-2</v>
      </c>
      <c r="S287" s="127">
        <f t="shared" si="27"/>
        <v>4.7599565547495226E-2</v>
      </c>
      <c r="T287" s="127">
        <f t="shared" si="29"/>
        <v>0.12101767186716827</v>
      </c>
    </row>
    <row r="288" spans="11:20" x14ac:dyDescent="0.25">
      <c r="K288" s="25">
        <v>44408</v>
      </c>
      <c r="L288" s="28">
        <v>264.68115522968901</v>
      </c>
      <c r="M288" s="149">
        <v>246.894268395854</v>
      </c>
      <c r="N288" s="150">
        <f t="shared" si="24"/>
        <v>2.0218475765898081E-2</v>
      </c>
      <c r="O288" s="150">
        <f t="shared" si="26"/>
        <v>5.4222994109180522E-2</v>
      </c>
      <c r="P288" s="150">
        <f t="shared" si="28"/>
        <v>0.19367566366065736</v>
      </c>
      <c r="Q288" s="153">
        <v>267.37358364923699</v>
      </c>
      <c r="R288" s="127">
        <f t="shared" si="25"/>
        <v>1.2847660908274161E-2</v>
      </c>
      <c r="S288" s="127">
        <f t="shared" si="27"/>
        <v>4.6113588157665752E-2</v>
      </c>
      <c r="T288" s="127">
        <f t="shared" si="29"/>
        <v>0.13774207147213069</v>
      </c>
    </row>
    <row r="289" spans="11:20" x14ac:dyDescent="0.25">
      <c r="K289" s="25">
        <v>44439</v>
      </c>
      <c r="L289" s="28">
        <v>268.86430599840901</v>
      </c>
      <c r="M289" s="149">
        <v>252.94720643111199</v>
      </c>
      <c r="N289" s="150">
        <f t="shared" si="24"/>
        <v>2.4516316537381622E-2</v>
      </c>
      <c r="O289" s="150">
        <f t="shared" si="26"/>
        <v>6.0953814805320583E-2</v>
      </c>
      <c r="P289" s="150">
        <f t="shared" si="28"/>
        <v>0.20286443213573579</v>
      </c>
      <c r="Q289" s="153">
        <v>271.400398744874</v>
      </c>
      <c r="R289" s="127">
        <f t="shared" si="25"/>
        <v>1.5060631797192414E-2</v>
      </c>
      <c r="S289" s="127">
        <f t="shared" si="27"/>
        <v>4.6126832016550656E-2</v>
      </c>
      <c r="T289" s="127">
        <f t="shared" si="29"/>
        <v>0.1467394719765307</v>
      </c>
    </row>
    <row r="290" spans="11:20" x14ac:dyDescent="0.25">
      <c r="K290" s="25">
        <v>44469</v>
      </c>
      <c r="L290" s="28">
        <v>271.51921156292798</v>
      </c>
      <c r="M290" s="149">
        <v>260.491636013983</v>
      </c>
      <c r="N290" s="150">
        <f t="shared" si="24"/>
        <v>2.9826103594172926E-2</v>
      </c>
      <c r="O290" s="150">
        <f t="shared" si="26"/>
        <v>7.6405627277873478E-2</v>
      </c>
      <c r="P290" s="150">
        <f t="shared" si="28"/>
        <v>0.22511215108832028</v>
      </c>
      <c r="Q290" s="153">
        <v>273.188365257079</v>
      </c>
      <c r="R290" s="127">
        <f t="shared" si="25"/>
        <v>6.5879288330956687E-3</v>
      </c>
      <c r="S290" s="127">
        <f t="shared" si="27"/>
        <v>3.4874847999133429E-2</v>
      </c>
      <c r="T290" s="127">
        <f t="shared" si="29"/>
        <v>0.13568836054544975</v>
      </c>
    </row>
    <row r="291" spans="11:20" x14ac:dyDescent="0.25">
      <c r="K291" s="25">
        <v>44500</v>
      </c>
      <c r="L291" s="28">
        <v>277.27165291889497</v>
      </c>
      <c r="M291" s="149">
        <v>267.534860424204</v>
      </c>
      <c r="N291" s="150">
        <f t="shared" si="24"/>
        <v>2.7038197916815054E-2</v>
      </c>
      <c r="O291" s="150">
        <f t="shared" si="26"/>
        <v>8.3600936394587544E-2</v>
      </c>
      <c r="P291" s="150">
        <f t="shared" si="28"/>
        <v>0.21800217142712763</v>
      </c>
      <c r="Q291" s="153">
        <v>278.47529490867998</v>
      </c>
      <c r="R291" s="127">
        <f t="shared" si="25"/>
        <v>1.9352689660212308E-2</v>
      </c>
      <c r="S291" s="127">
        <f t="shared" si="27"/>
        <v>4.1521346678762283E-2</v>
      </c>
      <c r="T291" s="127">
        <f t="shared" si="29"/>
        <v>0.13278502711666884</v>
      </c>
    </row>
    <row r="292" spans="11:20" x14ac:dyDescent="0.25">
      <c r="K292" s="25">
        <v>44530</v>
      </c>
      <c r="L292" s="28">
        <v>281.738211995234</v>
      </c>
      <c r="M292" s="149">
        <v>269.72015945194698</v>
      </c>
      <c r="N292" s="150">
        <f t="shared" si="24"/>
        <v>8.1682776752083353E-3</v>
      </c>
      <c r="O292" s="150">
        <f t="shared" si="26"/>
        <v>6.6310093942084869E-2</v>
      </c>
      <c r="P292" s="150">
        <f t="shared" si="28"/>
        <v>0.19828038716339447</v>
      </c>
      <c r="Q292" s="153">
        <v>283.08203090216699</v>
      </c>
      <c r="R292" s="127">
        <f t="shared" si="25"/>
        <v>1.6542709812005674E-2</v>
      </c>
      <c r="S292" s="127">
        <f t="shared" si="27"/>
        <v>4.3042059670200139E-2</v>
      </c>
      <c r="T292" s="127">
        <f t="shared" si="29"/>
        <v>0.13377679782594387</v>
      </c>
    </row>
    <row r="293" spans="11:20" x14ac:dyDescent="0.25">
      <c r="K293" s="25">
        <v>44561</v>
      </c>
      <c r="L293" s="28">
        <v>285.879807122849</v>
      </c>
      <c r="M293" s="149">
        <v>269.62341887265598</v>
      </c>
      <c r="N293" s="150">
        <f t="shared" si="24"/>
        <v>-3.5867018426649633E-4</v>
      </c>
      <c r="O293" s="150">
        <f t="shared" si="26"/>
        <v>3.5055954188804694E-2</v>
      </c>
      <c r="P293" s="150">
        <f t="shared" si="28"/>
        <v>0.16695877839088058</v>
      </c>
      <c r="Q293" s="153">
        <v>287.87867747768502</v>
      </c>
      <c r="R293" s="127">
        <f t="shared" si="25"/>
        <v>1.6944369659322334E-2</v>
      </c>
      <c r="S293" s="127">
        <f t="shared" si="27"/>
        <v>5.3773564649365557E-2</v>
      </c>
      <c r="T293" s="127">
        <f t="shared" si="29"/>
        <v>0.14673577919719749</v>
      </c>
    </row>
    <row r="294" spans="11:20" x14ac:dyDescent="0.25">
      <c r="K294" s="25">
        <v>44592</v>
      </c>
      <c r="L294" s="28">
        <v>284.45735301220901</v>
      </c>
      <c r="M294" s="149">
        <v>262.72337475674499</v>
      </c>
      <c r="N294" s="150">
        <f t="shared" si="24"/>
        <v>-2.5591412440215011E-2</v>
      </c>
      <c r="O294" s="150">
        <f t="shared" si="26"/>
        <v>-1.7984518577616071E-2</v>
      </c>
      <c r="P294" s="150">
        <f t="shared" si="28"/>
        <v>0.13716002292485707</v>
      </c>
      <c r="Q294" s="153">
        <v>287.92808275898898</v>
      </c>
      <c r="R294" s="127">
        <f t="shared" si="25"/>
        <v>1.7161841139756717E-4</v>
      </c>
      <c r="S294" s="127">
        <f t="shared" si="27"/>
        <v>3.3944798777962859E-2</v>
      </c>
      <c r="T294" s="127">
        <f t="shared" si="29"/>
        <v>0.1511198957633022</v>
      </c>
    </row>
    <row r="295" spans="11:20" x14ac:dyDescent="0.25">
      <c r="K295" s="25">
        <v>44620</v>
      </c>
      <c r="L295" s="28">
        <v>283.98844991912802</v>
      </c>
      <c r="M295" s="149">
        <v>260.43007852889201</v>
      </c>
      <c r="N295" s="150">
        <f t="shared" si="24"/>
        <v>-8.7289386792337442E-3</v>
      </c>
      <c r="O295" s="150">
        <f t="shared" si="26"/>
        <v>-3.4443405869000632E-2</v>
      </c>
      <c r="P295" s="150">
        <f t="shared" si="28"/>
        <v>0.13204745353126457</v>
      </c>
      <c r="Q295" s="153">
        <v>288.26015600656399</v>
      </c>
      <c r="R295" s="127">
        <f t="shared" si="25"/>
        <v>1.1533201082472022E-3</v>
      </c>
      <c r="S295" s="127">
        <f t="shared" si="27"/>
        <v>1.8291959711800088E-2</v>
      </c>
      <c r="T295" s="127">
        <f t="shared" si="29"/>
        <v>0.15567271428258289</v>
      </c>
    </row>
    <row r="296" spans="11:20" x14ac:dyDescent="0.25">
      <c r="K296" s="25">
        <v>44651</v>
      </c>
      <c r="L296" s="28">
        <v>287.81450365070998</v>
      </c>
      <c r="M296" s="149">
        <v>264.98930989741098</v>
      </c>
      <c r="N296" s="150">
        <f t="shared" si="24"/>
        <v>1.7506546840798887E-2</v>
      </c>
      <c r="O296" s="150">
        <f t="shared" si="26"/>
        <v>-1.7187338528014573E-2</v>
      </c>
      <c r="P296" s="150">
        <f t="shared" si="28"/>
        <v>0.14905823205763413</v>
      </c>
      <c r="Q296" s="153">
        <v>292.306740229203</v>
      </c>
      <c r="R296" s="127">
        <f t="shared" si="25"/>
        <v>1.4037958900386061E-2</v>
      </c>
      <c r="S296" s="127">
        <f t="shared" si="27"/>
        <v>1.5381697562026675E-2</v>
      </c>
      <c r="T296" s="127">
        <f t="shared" si="29"/>
        <v>0.1600047614306439</v>
      </c>
    </row>
    <row r="297" spans="11:20" x14ac:dyDescent="0.25">
      <c r="K297" s="25">
        <v>44681</v>
      </c>
      <c r="L297" s="28">
        <v>296.40342100336102</v>
      </c>
      <c r="M297" s="149">
        <v>282.84461362405</v>
      </c>
      <c r="N297" s="150">
        <f t="shared" si="24"/>
        <v>6.7381222788012174E-2</v>
      </c>
      <c r="O297" s="150">
        <f t="shared" si="26"/>
        <v>7.6587166581333799E-2</v>
      </c>
      <c r="P297" s="150">
        <f t="shared" si="28"/>
        <v>0.20772870662317722</v>
      </c>
      <c r="Q297" s="153">
        <v>299.15584107806802</v>
      </c>
      <c r="R297" s="127">
        <f t="shared" si="25"/>
        <v>2.3431210801004854E-2</v>
      </c>
      <c r="S297" s="127">
        <f t="shared" si="27"/>
        <v>3.8995009488106414E-2</v>
      </c>
      <c r="T297" s="127">
        <f t="shared" si="29"/>
        <v>0.17046338706017194</v>
      </c>
    </row>
    <row r="298" spans="11:20" x14ac:dyDescent="0.25">
      <c r="K298" s="25">
        <v>44712</v>
      </c>
      <c r="L298" s="28">
        <v>303.05049478941999</v>
      </c>
      <c r="M298" s="149">
        <v>292.90516469754698</v>
      </c>
      <c r="N298" s="150">
        <f t="shared" si="24"/>
        <v>3.5569180351686658E-2</v>
      </c>
      <c r="O298" s="150">
        <f t="shared" si="26"/>
        <v>0.12469790875193465</v>
      </c>
      <c r="P298" s="150">
        <f t="shared" si="28"/>
        <v>0.22855221943981308</v>
      </c>
      <c r="Q298" s="153">
        <v>304.759966126574</v>
      </c>
      <c r="R298" s="127">
        <f t="shared" si="25"/>
        <v>1.8733129289103534E-2</v>
      </c>
      <c r="S298" s="127">
        <f t="shared" si="27"/>
        <v>5.7239301985371416E-2</v>
      </c>
      <c r="T298" s="127">
        <f t="shared" si="29"/>
        <v>0.17471300471140427</v>
      </c>
    </row>
    <row r="299" spans="11:20" x14ac:dyDescent="0.25">
      <c r="K299" s="25">
        <v>44742</v>
      </c>
      <c r="L299" s="28">
        <v>305.93928493540102</v>
      </c>
      <c r="M299" s="149">
        <v>295.60320071261498</v>
      </c>
      <c r="N299" s="150">
        <f t="shared" si="24"/>
        <v>9.2112954643663869E-3</v>
      </c>
      <c r="O299" s="150">
        <f t="shared" si="26"/>
        <v>0.11552877671577</v>
      </c>
      <c r="P299" s="150">
        <f t="shared" si="28"/>
        <v>0.22149391649307804</v>
      </c>
      <c r="Q299" s="153">
        <v>307.25706047191801</v>
      </c>
      <c r="R299" s="127">
        <f t="shared" si="25"/>
        <v>8.1936429416287204E-3</v>
      </c>
      <c r="S299" s="127">
        <f t="shared" si="27"/>
        <v>5.1145998997464748E-2</v>
      </c>
      <c r="T299" s="127">
        <f t="shared" si="29"/>
        <v>0.1639317196151977</v>
      </c>
    </row>
    <row r="300" spans="11:20" x14ac:dyDescent="0.25">
      <c r="K300" s="25">
        <v>44773</v>
      </c>
      <c r="L300" s="28">
        <v>304.18433089866301</v>
      </c>
      <c r="M300" s="149">
        <v>286.931159039161</v>
      </c>
      <c r="N300" s="150">
        <f t="shared" si="24"/>
        <v>-2.9336765138361698E-2</v>
      </c>
      <c r="O300" s="150">
        <f t="shared" si="26"/>
        <v>1.4448022759742996E-2</v>
      </c>
      <c r="P300" s="150">
        <f t="shared" si="28"/>
        <v>0.16216209028844086</v>
      </c>
      <c r="Q300" s="153">
        <v>306.74239880649498</v>
      </c>
      <c r="R300" s="127">
        <f t="shared" si="25"/>
        <v>-1.6750198177141185E-3</v>
      </c>
      <c r="S300" s="127">
        <f t="shared" si="27"/>
        <v>2.5359885005378002E-2</v>
      </c>
      <c r="T300" s="127">
        <f t="shared" si="29"/>
        <v>0.14724272540291516</v>
      </c>
    </row>
    <row r="301" spans="11:20" x14ac:dyDescent="0.25">
      <c r="K301" s="25">
        <v>44804</v>
      </c>
      <c r="L301" s="28">
        <v>304.47689177095901</v>
      </c>
      <c r="M301" s="149">
        <v>284.37203676871002</v>
      </c>
      <c r="N301" s="150">
        <f t="shared" si="24"/>
        <v>-8.9189416688680856E-3</v>
      </c>
      <c r="O301" s="150">
        <f t="shared" si="26"/>
        <v>-2.9132732902297009E-2</v>
      </c>
      <c r="P301" s="150">
        <f t="shared" si="28"/>
        <v>0.12423473965566934</v>
      </c>
      <c r="Q301" s="153">
        <v>307.65062527304502</v>
      </c>
      <c r="R301" s="127">
        <f t="shared" si="25"/>
        <v>2.9608768467739299E-3</v>
      </c>
      <c r="S301" s="127">
        <f t="shared" si="27"/>
        <v>9.4850356600659769E-3</v>
      </c>
      <c r="T301" s="127">
        <f t="shared" si="29"/>
        <v>0.13356732965690132</v>
      </c>
    </row>
    <row r="302" spans="11:20" x14ac:dyDescent="0.25">
      <c r="K302" s="25">
        <v>44834</v>
      </c>
      <c r="L302" s="28">
        <v>304.22072335203001</v>
      </c>
      <c r="M302" s="149">
        <v>282.15352292795399</v>
      </c>
      <c r="N302" s="150">
        <f t="shared" si="24"/>
        <v>-7.801448644405351E-3</v>
      </c>
      <c r="O302" s="150">
        <f t="shared" si="26"/>
        <v>-4.5499093894239451E-2</v>
      </c>
      <c r="P302" s="150">
        <f t="shared" si="28"/>
        <v>8.315770611847273E-2</v>
      </c>
      <c r="Q302" s="153">
        <v>307.86107758952397</v>
      </c>
      <c r="R302" s="127">
        <f t="shared" si="25"/>
        <v>6.8406269706811074E-4</v>
      </c>
      <c r="S302" s="127">
        <f t="shared" si="27"/>
        <v>1.9658364129313544E-3</v>
      </c>
      <c r="T302" s="127">
        <f t="shared" si="29"/>
        <v>0.12691870058161836</v>
      </c>
    </row>
    <row r="303" spans="11:20" x14ac:dyDescent="0.25">
      <c r="K303" s="25">
        <v>44865</v>
      </c>
      <c r="L303" s="28">
        <v>305.45596141495702</v>
      </c>
      <c r="M303" s="149">
        <v>285.36122383036201</v>
      </c>
      <c r="N303" s="150">
        <f t="shared" si="24"/>
        <v>1.1368636723444681E-2</v>
      </c>
      <c r="O303" s="150">
        <f t="shared" si="26"/>
        <v>-5.4714699304746484E-3</v>
      </c>
      <c r="P303" s="150">
        <f t="shared" si="28"/>
        <v>6.6631927435147897E-2</v>
      </c>
      <c r="Q303" s="153">
        <v>309.09284126628501</v>
      </c>
      <c r="R303" s="127">
        <f t="shared" si="25"/>
        <v>4.0010373718089021E-3</v>
      </c>
      <c r="S303" s="127">
        <f t="shared" si="27"/>
        <v>7.6625939841878932E-3</v>
      </c>
      <c r="T303" s="127">
        <f t="shared" si="29"/>
        <v>0.10994708298143796</v>
      </c>
    </row>
    <row r="304" spans="11:20" x14ac:dyDescent="0.25">
      <c r="K304" s="25">
        <v>44895</v>
      </c>
      <c r="L304" s="28">
        <v>302.76745853029098</v>
      </c>
      <c r="M304" s="149">
        <v>276.64360134562799</v>
      </c>
      <c r="N304" s="150">
        <f t="shared" si="24"/>
        <v>-3.0549429133077899E-2</v>
      </c>
      <c r="O304" s="150">
        <f t="shared" si="26"/>
        <v>-2.7177198964073446E-2</v>
      </c>
      <c r="P304" s="150">
        <f t="shared" si="28"/>
        <v>2.5668981909802158E-2</v>
      </c>
      <c r="Q304" s="153">
        <v>307.821283237979</v>
      </c>
      <c r="R304" s="127">
        <f t="shared" si="25"/>
        <v>-4.1138384929806371E-3</v>
      </c>
      <c r="S304" s="127">
        <f t="shared" si="27"/>
        <v>5.5471353189195938E-4</v>
      </c>
      <c r="T304" s="127">
        <f t="shared" si="29"/>
        <v>8.739252101932915E-2</v>
      </c>
    </row>
    <row r="305" spans="11:20" x14ac:dyDescent="0.25">
      <c r="K305" s="25">
        <v>44926</v>
      </c>
      <c r="L305" s="28">
        <v>301.28342980364602</v>
      </c>
      <c r="M305" s="149">
        <v>270.14993556993397</v>
      </c>
      <c r="N305" s="150">
        <f t="shared" si="24"/>
        <v>-2.3473038031995075E-2</v>
      </c>
      <c r="O305" s="150">
        <f t="shared" si="26"/>
        <v>-4.2542752021866637E-2</v>
      </c>
      <c r="P305" s="150">
        <f t="shared" si="28"/>
        <v>1.9527854793899291E-3</v>
      </c>
      <c r="Q305" s="153">
        <v>307.61309575304699</v>
      </c>
      <c r="R305" s="127">
        <f t="shared" si="25"/>
        <v>-6.7632583017673831E-4</v>
      </c>
      <c r="S305" s="127">
        <f t="shared" si="27"/>
        <v>-8.0549915052141596E-4</v>
      </c>
      <c r="T305" s="127">
        <f t="shared" si="29"/>
        <v>6.8551163456319841E-2</v>
      </c>
    </row>
    <row r="306" spans="11:20" x14ac:dyDescent="0.25">
      <c r="K306" s="25">
        <v>44957</v>
      </c>
      <c r="L306" s="28">
        <v>299.55538956542898</v>
      </c>
      <c r="M306" s="149">
        <v>259.695797518034</v>
      </c>
      <c r="N306" s="150">
        <f t="shared" si="24"/>
        <v>-3.8697540422672816E-2</v>
      </c>
      <c r="O306" s="150">
        <f t="shared" si="26"/>
        <v>-8.9940132607453593E-2</v>
      </c>
      <c r="P306" s="150">
        <f t="shared" si="28"/>
        <v>-1.1523821363493836E-2</v>
      </c>
      <c r="Q306" s="153">
        <v>307.40260239518801</v>
      </c>
      <c r="R306" s="127">
        <f t="shared" si="25"/>
        <v>-6.8427957315564392E-4</v>
      </c>
      <c r="S306" s="127">
        <f t="shared" si="27"/>
        <v>-5.4683856933485098E-3</v>
      </c>
      <c r="T306" s="127">
        <f t="shared" si="29"/>
        <v>6.7636749599379042E-2</v>
      </c>
    </row>
    <row r="307" spans="11:20" x14ac:dyDescent="0.25">
      <c r="K307" s="25">
        <v>44985</v>
      </c>
      <c r="L307" s="28">
        <v>300.60361118847902</v>
      </c>
      <c r="M307" s="149">
        <v>257.20124854292902</v>
      </c>
      <c r="N307" s="150">
        <f t="shared" si="24"/>
        <v>-9.6056578463952214E-3</v>
      </c>
      <c r="O307" s="150">
        <f t="shared" si="26"/>
        <v>-7.0279423446372946E-2</v>
      </c>
      <c r="P307" s="150">
        <f t="shared" si="28"/>
        <v>-1.2398068626334857E-2</v>
      </c>
      <c r="Q307" s="153">
        <v>308.70615218940901</v>
      </c>
      <c r="R307" s="127">
        <f t="shared" si="25"/>
        <v>4.2405294687297701E-3</v>
      </c>
      <c r="S307" s="127">
        <f t="shared" si="27"/>
        <v>2.8746191365394136E-3</v>
      </c>
      <c r="T307" s="127">
        <f t="shared" si="29"/>
        <v>7.0928970781447331E-2</v>
      </c>
    </row>
    <row r="308" spans="11:20" x14ac:dyDescent="0.25">
      <c r="K308" s="25">
        <v>45016</v>
      </c>
      <c r="L308" s="28">
        <v>303.40565233060499</v>
      </c>
      <c r="M308" s="149">
        <v>254.41709790379201</v>
      </c>
      <c r="N308" s="150">
        <f t="shared" si="24"/>
        <v>-1.082479441647155E-2</v>
      </c>
      <c r="O308" s="150">
        <f t="shared" si="26"/>
        <v>-5.8237428903880617E-2</v>
      </c>
      <c r="P308" s="150">
        <f t="shared" si="28"/>
        <v>-3.989674903380791E-2</v>
      </c>
      <c r="Q308" s="153">
        <v>311.707773082024</v>
      </c>
      <c r="R308" s="127">
        <f t="shared" si="25"/>
        <v>9.7232299107965492E-3</v>
      </c>
      <c r="S308" s="127">
        <f t="shared" si="27"/>
        <v>1.3311128120059745E-2</v>
      </c>
      <c r="T308" s="127">
        <f t="shared" si="29"/>
        <v>6.6372170677994946E-2</v>
      </c>
    </row>
    <row r="309" spans="11:20" x14ac:dyDescent="0.25">
      <c r="K309" s="25">
        <v>45046</v>
      </c>
      <c r="L309" s="28">
        <v>302.72681644760399</v>
      </c>
      <c r="M309" s="149">
        <v>254.30937463476701</v>
      </c>
      <c r="N309" s="150">
        <f t="shared" si="24"/>
        <v>-4.2341206590501557E-4</v>
      </c>
      <c r="O309" s="150">
        <f t="shared" si="26"/>
        <v>-2.074127858342778E-2</v>
      </c>
      <c r="P309" s="150">
        <f t="shared" si="28"/>
        <v>-0.10088662684314476</v>
      </c>
      <c r="Q309" s="153">
        <v>310.517282700956</v>
      </c>
      <c r="R309" s="127">
        <f t="shared" si="25"/>
        <v>-3.8192515037305252E-3</v>
      </c>
      <c r="S309" s="127">
        <f t="shared" si="27"/>
        <v>1.0132250935741327E-2</v>
      </c>
      <c r="T309" s="127">
        <f t="shared" si="29"/>
        <v>3.7978337918941341E-2</v>
      </c>
    </row>
    <row r="310" spans="11:20" x14ac:dyDescent="0.25">
      <c r="K310" s="25">
        <v>45077</v>
      </c>
      <c r="L310" s="28">
        <v>305.79204556557698</v>
      </c>
      <c r="M310" s="149">
        <v>262.28584122666803</v>
      </c>
      <c r="N310" s="150">
        <f t="shared" si="24"/>
        <v>3.1365208629672514E-2</v>
      </c>
      <c r="O310" s="150">
        <f t="shared" si="26"/>
        <v>1.9768926910517459E-2</v>
      </c>
      <c r="P310" s="150">
        <f t="shared" si="28"/>
        <v>-0.10453664585428657</v>
      </c>
      <c r="Q310" s="153">
        <v>312.85928162931998</v>
      </c>
      <c r="R310" s="127">
        <f t="shared" si="25"/>
        <v>7.5422498483586065E-3</v>
      </c>
      <c r="S310" s="127">
        <f t="shared" si="27"/>
        <v>1.3453341990291134E-2</v>
      </c>
      <c r="T310" s="127">
        <f t="shared" si="29"/>
        <v>2.6576048047538325E-2</v>
      </c>
    </row>
    <row r="311" spans="11:20" x14ac:dyDescent="0.25">
      <c r="K311" s="25">
        <v>45107</v>
      </c>
      <c r="L311" s="28">
        <v>308.10610123908901</v>
      </c>
      <c r="M311" s="149">
        <v>270.43413040083101</v>
      </c>
      <c r="N311" s="150">
        <f t="shared" si="24"/>
        <v>3.1066446957467297E-2</v>
      </c>
      <c r="O311" s="150">
        <f t="shared" si="26"/>
        <v>6.2955802220084456E-2</v>
      </c>
      <c r="P311" s="150">
        <f t="shared" si="28"/>
        <v>-8.5144782773354688E-2</v>
      </c>
      <c r="Q311" s="153">
        <v>314.83595017871102</v>
      </c>
      <c r="R311" s="127">
        <f t="shared" si="25"/>
        <v>6.3180754590270727E-3</v>
      </c>
      <c r="S311" s="127">
        <f t="shared" si="27"/>
        <v>1.00356082421591E-2</v>
      </c>
      <c r="T311" s="127">
        <f t="shared" si="29"/>
        <v>2.4666283323652616E-2</v>
      </c>
    </row>
    <row r="312" spans="11:20" x14ac:dyDescent="0.25">
      <c r="K312" s="25">
        <v>45138</v>
      </c>
      <c r="L312" s="28">
        <v>312.961634679273</v>
      </c>
      <c r="M312" s="149">
        <v>275.35534797732998</v>
      </c>
      <c r="N312" s="150">
        <f t="shared" si="24"/>
        <v>1.8197472224400268E-2</v>
      </c>
      <c r="O312" s="150">
        <f t="shared" si="26"/>
        <v>8.2757363438877185E-2</v>
      </c>
      <c r="P312" s="150">
        <f t="shared" si="28"/>
        <v>-4.0343513407866349E-2</v>
      </c>
      <c r="Q312" s="153">
        <v>320.32629190799202</v>
      </c>
      <c r="R312" s="127">
        <f t="shared" si="25"/>
        <v>1.7438738257700592E-2</v>
      </c>
      <c r="S312" s="127">
        <f t="shared" si="27"/>
        <v>3.1589253653499849E-2</v>
      </c>
      <c r="T312" s="127">
        <f t="shared" si="29"/>
        <v>4.428436745083375E-2</v>
      </c>
    </row>
    <row r="313" spans="11:20" x14ac:dyDescent="0.25">
      <c r="K313" s="25">
        <v>45169</v>
      </c>
      <c r="L313" s="28">
        <v>313.64567196398298</v>
      </c>
      <c r="M313" s="149">
        <v>263.83004532852999</v>
      </c>
      <c r="N313" s="150">
        <f t="shared" si="24"/>
        <v>-4.1856106058811182E-2</v>
      </c>
      <c r="O313" s="150">
        <f t="shared" si="26"/>
        <v>5.8874855563684214E-3</v>
      </c>
      <c r="P313" s="150">
        <f t="shared" si="28"/>
        <v>-7.2236327008789458E-2</v>
      </c>
      <c r="Q313" s="153">
        <v>323.21965814414199</v>
      </c>
      <c r="R313" s="127">
        <f t="shared" si="25"/>
        <v>9.0325593285394135E-3</v>
      </c>
      <c r="S313" s="127">
        <f t="shared" si="27"/>
        <v>3.3115132339583742E-2</v>
      </c>
      <c r="T313" s="127">
        <f t="shared" si="29"/>
        <v>5.0606212346486101E-2</v>
      </c>
    </row>
    <row r="314" spans="11:20" x14ac:dyDescent="0.25">
      <c r="K314" s="25">
        <v>45199</v>
      </c>
      <c r="L314" s="28">
        <v>316.28497241948901</v>
      </c>
      <c r="M314" s="149">
        <v>253.69472980618701</v>
      </c>
      <c r="N314" s="150">
        <f t="shared" si="24"/>
        <v>-3.8416077705335394E-2</v>
      </c>
      <c r="O314" s="150">
        <f t="shared" si="26"/>
        <v>-6.1898254372823591E-2</v>
      </c>
      <c r="P314" s="150">
        <f t="shared" si="28"/>
        <v>-0.10086279563850686</v>
      </c>
      <c r="Q314" s="153">
        <v>327.62798932265298</v>
      </c>
      <c r="R314" s="127">
        <f t="shared" si="25"/>
        <v>1.363880898774128E-2</v>
      </c>
      <c r="S314" s="127">
        <f t="shared" si="27"/>
        <v>4.063080831995447E-2</v>
      </c>
      <c r="T314" s="127">
        <f t="shared" si="29"/>
        <v>6.4207245319541695E-2</v>
      </c>
    </row>
    <row r="315" spans="11:20" x14ac:dyDescent="0.25">
      <c r="K315" s="25">
        <v>45230</v>
      </c>
      <c r="L315" s="28">
        <v>312.05528112090502</v>
      </c>
      <c r="M315" s="149">
        <v>236.372646901792</v>
      </c>
      <c r="N315" s="150">
        <f t="shared" si="24"/>
        <v>-6.8279238270453679E-2</v>
      </c>
      <c r="O315" s="150">
        <f t="shared" si="26"/>
        <v>-0.14157234047528811</v>
      </c>
      <c r="P315" s="150">
        <f t="shared" si="28"/>
        <v>-0.17167215738355579</v>
      </c>
      <c r="Q315" s="153">
        <v>325.10417987298302</v>
      </c>
      <c r="R315" s="127">
        <f t="shared" si="25"/>
        <v>-7.7032779003031182E-3</v>
      </c>
      <c r="S315" s="127">
        <f t="shared" si="27"/>
        <v>1.491569092418854E-2</v>
      </c>
      <c r="T315" s="127">
        <f t="shared" si="29"/>
        <v>5.1801065793381396E-2</v>
      </c>
    </row>
    <row r="316" spans="11:20" x14ac:dyDescent="0.25">
      <c r="K316" s="25">
        <v>45260</v>
      </c>
      <c r="L316" s="28">
        <v>311.676991244237</v>
      </c>
      <c r="M316" s="149">
        <v>237.66865378630499</v>
      </c>
      <c r="N316" s="150">
        <f t="shared" si="24"/>
        <v>5.4828970335618621E-3</v>
      </c>
      <c r="O316" s="150">
        <f t="shared" si="26"/>
        <v>-9.9160016099182235E-2</v>
      </c>
      <c r="P316" s="150">
        <f t="shared" si="28"/>
        <v>-0.14088504982491601</v>
      </c>
      <c r="Q316" s="153">
        <v>324.40469737125198</v>
      </c>
      <c r="R316" s="127">
        <f t="shared" si="25"/>
        <v>-2.1515641601541624E-3</v>
      </c>
      <c r="S316" s="127">
        <f t="shared" si="27"/>
        <v>3.666358766401201E-3</v>
      </c>
      <c r="T316" s="127">
        <f t="shared" si="29"/>
        <v>5.3873513744181922E-2</v>
      </c>
    </row>
    <row r="317" spans="11:20" x14ac:dyDescent="0.25">
      <c r="K317" s="25">
        <v>45291</v>
      </c>
      <c r="L317" s="28">
        <v>308.418770636462</v>
      </c>
      <c r="M317" s="149">
        <v>235.052320330855</v>
      </c>
      <c r="N317" s="150">
        <f t="shared" si="24"/>
        <v>-1.1008323621012339E-2</v>
      </c>
      <c r="O317" s="150">
        <f t="shared" si="26"/>
        <v>-7.3483629279859741E-2</v>
      </c>
      <c r="P317" s="150">
        <f t="shared" si="28"/>
        <v>-0.12991902132063704</v>
      </c>
      <c r="Q317" s="153">
        <v>321.91042403342601</v>
      </c>
      <c r="R317" s="127">
        <f t="shared" si="25"/>
        <v>-7.688770717680149E-3</v>
      </c>
      <c r="S317" s="127">
        <f t="shared" si="27"/>
        <v>-1.7451394494858663E-2</v>
      </c>
      <c r="T317" s="127">
        <f t="shared" si="29"/>
        <v>4.6478282224554412E-2</v>
      </c>
    </row>
    <row r="318" spans="11:20" x14ac:dyDescent="0.25">
      <c r="K318" s="25">
        <v>45322</v>
      </c>
      <c r="L318" s="28">
        <v>311.24572496279501</v>
      </c>
      <c r="M318" s="149">
        <v>247.07443266978501</v>
      </c>
      <c r="N318" s="150">
        <f t="shared" si="24"/>
        <v>5.1146537596429287E-2</v>
      </c>
      <c r="O318" s="150">
        <f t="shared" si="26"/>
        <v>4.5275059987966326E-2</v>
      </c>
      <c r="P318" s="150">
        <f t="shared" si="28"/>
        <v>-4.8600574090431836E-2</v>
      </c>
      <c r="Q318" s="153">
        <v>323.36538507138903</v>
      </c>
      <c r="R318" s="127">
        <f t="shared" si="25"/>
        <v>4.5197698780079509E-3</v>
      </c>
      <c r="S318" s="127">
        <f t="shared" si="27"/>
        <v>-5.3484233954584903E-3</v>
      </c>
      <c r="T318" s="127">
        <f t="shared" si="29"/>
        <v>5.1927936041607392E-2</v>
      </c>
    </row>
    <row r="319" spans="11:20" x14ac:dyDescent="0.25">
      <c r="K319" s="25">
        <v>45351</v>
      </c>
      <c r="L319" s="28">
        <v>310.53213002458102</v>
      </c>
      <c r="M319" s="149">
        <v>244.31220042690899</v>
      </c>
      <c r="N319" s="150">
        <f t="shared" si="24"/>
        <v>-1.1179757504766741E-2</v>
      </c>
      <c r="O319" s="150">
        <f t="shared" si="26"/>
        <v>2.7952977958033198E-2</v>
      </c>
      <c r="P319" s="150">
        <f t="shared" si="28"/>
        <v>-5.0112696532531587E-2</v>
      </c>
      <c r="Q319" s="153">
        <v>323.45386493643798</v>
      </c>
      <c r="R319" s="127">
        <f t="shared" si="25"/>
        <v>2.736219432684095E-4</v>
      </c>
      <c r="S319" s="127">
        <f t="shared" si="27"/>
        <v>-2.9310069876264944E-3</v>
      </c>
      <c r="T319" s="127">
        <f t="shared" si="29"/>
        <v>4.7772655784263041E-2</v>
      </c>
    </row>
    <row r="320" spans="11:20" x14ac:dyDescent="0.25">
      <c r="K320" s="25">
        <v>45382</v>
      </c>
      <c r="L320" s="28">
        <v>314.03943832732602</v>
      </c>
      <c r="M320" s="149">
        <v>252.402468503233</v>
      </c>
      <c r="N320" s="150">
        <f t="shared" si="24"/>
        <v>3.311446608964741E-2</v>
      </c>
      <c r="O320" s="150">
        <f t="shared" si="26"/>
        <v>7.3813983831158447E-2</v>
      </c>
      <c r="P320" s="150">
        <f t="shared" si="28"/>
        <v>-7.9186085257557659E-3</v>
      </c>
      <c r="Q320" s="153">
        <v>325.44481119987302</v>
      </c>
      <c r="R320" s="127">
        <f t="shared" si="25"/>
        <v>6.1552712125616527E-3</v>
      </c>
      <c r="S320" s="127">
        <f t="shared" si="27"/>
        <v>1.0979411981017373E-2</v>
      </c>
      <c r="T320" s="127">
        <f t="shared" si="29"/>
        <v>4.4070245608646363E-2</v>
      </c>
    </row>
    <row r="321" spans="11:20" x14ac:dyDescent="0.25">
      <c r="K321" s="25">
        <v>45412</v>
      </c>
      <c r="L321" s="28">
        <v>313.001154893121</v>
      </c>
      <c r="M321" s="149">
        <v>245.401626194687</v>
      </c>
      <c r="N321" s="150">
        <f t="shared" si="24"/>
        <v>-2.7736821870489425E-2</v>
      </c>
      <c r="O321" s="150">
        <f t="shared" si="26"/>
        <v>-6.7704555951919598E-3</v>
      </c>
      <c r="P321" s="150">
        <f t="shared" si="28"/>
        <v>-3.5027212240496874E-2</v>
      </c>
      <c r="Q321" s="153">
        <v>325.38810390104197</v>
      </c>
      <c r="R321" s="127">
        <f t="shared" si="25"/>
        <v>-1.7424551530553778E-4</v>
      </c>
      <c r="S321" s="127">
        <f t="shared" si="27"/>
        <v>6.2552113585268021E-3</v>
      </c>
      <c r="T321" s="127">
        <f t="shared" si="29"/>
        <v>4.7890478335814057E-2</v>
      </c>
    </row>
    <row r="322" spans="11:20" x14ac:dyDescent="0.25">
      <c r="K322" s="25">
        <v>45443</v>
      </c>
      <c r="L322" s="28">
        <v>313.81350981276597</v>
      </c>
      <c r="M322" s="149">
        <v>246.88519586230399</v>
      </c>
      <c r="N322" s="150">
        <f t="shared" si="24"/>
        <v>6.0454761063402085E-3</v>
      </c>
      <c r="O322" s="150">
        <f t="shared" si="26"/>
        <v>1.0531587988233726E-2</v>
      </c>
      <c r="P322" s="150">
        <f t="shared" si="28"/>
        <v>-5.8717029071556959E-2</v>
      </c>
      <c r="Q322" s="153">
        <v>325.25921008044099</v>
      </c>
      <c r="R322" s="127">
        <f t="shared" si="25"/>
        <v>-3.9612333412220035E-4</v>
      </c>
      <c r="S322" s="127">
        <f t="shared" si="27"/>
        <v>5.5814610357423078E-3</v>
      </c>
      <c r="T322" s="127">
        <f t="shared" si="29"/>
        <v>3.9634203551655034E-2</v>
      </c>
    </row>
    <row r="323" spans="11:20" x14ac:dyDescent="0.25">
      <c r="K323" s="25">
        <v>45473</v>
      </c>
      <c r="L323" s="28">
        <v>311.51947950569598</v>
      </c>
      <c r="M323" s="149">
        <v>239.911936656427</v>
      </c>
      <c r="N323" s="150">
        <f t="shared" si="24"/>
        <v>-2.8244946731298515E-2</v>
      </c>
      <c r="O323" s="150">
        <f t="shared" si="26"/>
        <v>-4.9486567706234608E-2</v>
      </c>
      <c r="P323" s="150">
        <f t="shared" si="28"/>
        <v>-0.11286368957632953</v>
      </c>
      <c r="Q323" s="153">
        <v>324.21104162044099</v>
      </c>
      <c r="R323" s="127">
        <f t="shared" si="25"/>
        <v>-3.2225635047836709E-3</v>
      </c>
      <c r="S323" s="127">
        <f t="shared" si="27"/>
        <v>-3.7910255040886076E-3</v>
      </c>
      <c r="T323" s="127">
        <f t="shared" si="29"/>
        <v>2.9777703074913786E-2</v>
      </c>
    </row>
    <row r="324" spans="11:20" x14ac:dyDescent="0.25">
      <c r="K324" s="25">
        <v>45504</v>
      </c>
      <c r="L324" s="28">
        <v>310.61982625209799</v>
      </c>
      <c r="M324" s="149">
        <v>242.60249672045799</v>
      </c>
      <c r="N324" s="150">
        <f t="shared" si="24"/>
        <v>1.1214781980123378E-2</v>
      </c>
      <c r="O324" s="150">
        <f t="shared" si="26"/>
        <v>-1.1406319989128111E-2</v>
      </c>
      <c r="P324" s="150">
        <f t="shared" si="28"/>
        <v>-0.11894757627721297</v>
      </c>
      <c r="Q324" s="153">
        <v>322.97159695724099</v>
      </c>
      <c r="R324" s="127">
        <f t="shared" si="25"/>
        <v>-3.8229563589355919E-3</v>
      </c>
      <c r="S324" s="127">
        <f t="shared" si="27"/>
        <v>-7.4265374635081871E-3</v>
      </c>
      <c r="T324" s="127">
        <f t="shared" si="29"/>
        <v>8.2581577475031587E-3</v>
      </c>
    </row>
    <row r="325" spans="11:20" x14ac:dyDescent="0.25">
      <c r="K325" s="25">
        <v>45535</v>
      </c>
      <c r="L325" s="28">
        <v>309.93505120573099</v>
      </c>
      <c r="M325" s="149">
        <v>239.12458321471499</v>
      </c>
      <c r="N325" s="150">
        <f t="shared" si="24"/>
        <v>-1.4335852073898758E-2</v>
      </c>
      <c r="O325" s="150">
        <f t="shared" si="26"/>
        <v>-3.1434094784352107E-2</v>
      </c>
      <c r="P325" s="150">
        <f t="shared" si="28"/>
        <v>-9.3641579309327483E-2</v>
      </c>
      <c r="Q325" s="153">
        <v>324.04020256725198</v>
      </c>
      <c r="R325" s="127">
        <f t="shared" si="25"/>
        <v>3.3086674496409785E-3</v>
      </c>
      <c r="S325" s="127">
        <f t="shared" si="27"/>
        <v>-3.7478032148191565E-3</v>
      </c>
      <c r="T325" s="127">
        <f t="shared" si="29"/>
        <v>2.5386587802900262E-3</v>
      </c>
    </row>
    <row r="326" spans="11:20" x14ac:dyDescent="0.25">
      <c r="K326" s="25">
        <v>45565</v>
      </c>
      <c r="L326" s="28">
        <v>310.38063381371398</v>
      </c>
      <c r="M326" s="149">
        <v>239.472471338107</v>
      </c>
      <c r="N326" s="150">
        <f t="shared" si="24"/>
        <v>1.4548404798666592E-3</v>
      </c>
      <c r="O326" s="150">
        <f t="shared" si="26"/>
        <v>-1.8317776282609222E-3</v>
      </c>
      <c r="P326" s="150">
        <f t="shared" si="28"/>
        <v>-5.6060519975898893E-2</v>
      </c>
      <c r="Q326" s="153">
        <v>325.31571232114999</v>
      </c>
      <c r="R326" s="127">
        <f t="shared" si="25"/>
        <v>3.9362700794303151E-3</v>
      </c>
      <c r="S326" s="127">
        <f t="shared" si="27"/>
        <v>3.4072581093713694E-3</v>
      </c>
      <c r="T326" s="127">
        <f t="shared" si="29"/>
        <v>-7.0576296191404708E-3</v>
      </c>
    </row>
    <row r="327" spans="11:20" x14ac:dyDescent="0.25">
      <c r="K327" s="25">
        <v>45596</v>
      </c>
      <c r="L327" s="28">
        <v>316.25594110128202</v>
      </c>
      <c r="M327" s="149">
        <v>242.28195772631099</v>
      </c>
      <c r="N327" s="150">
        <f t="shared" si="24"/>
        <v>1.1731980600965697E-2</v>
      </c>
      <c r="O327" s="150">
        <f t="shared" si="26"/>
        <v>-1.321251835739945E-3</v>
      </c>
      <c r="P327" s="150">
        <f t="shared" si="28"/>
        <v>2.4999977374599469E-2</v>
      </c>
      <c r="Q327" s="153">
        <v>331.42701905763897</v>
      </c>
      <c r="R327" s="127">
        <f t="shared" si="25"/>
        <v>1.8785771805746476E-2</v>
      </c>
      <c r="S327" s="127">
        <f t="shared" si="27"/>
        <v>2.6180079548968616E-2</v>
      </c>
      <c r="T327" s="127">
        <f t="shared" si="29"/>
        <v>1.9448655465230447E-2</v>
      </c>
    </row>
    <row r="328" spans="11:20" x14ac:dyDescent="0.25">
      <c r="K328" s="25">
        <v>45626</v>
      </c>
      <c r="L328" s="28">
        <v>320.58124987632601</v>
      </c>
      <c r="M328" s="149">
        <v>245.767619549377</v>
      </c>
      <c r="N328" s="150">
        <f t="shared" ref="N328" si="30">M328/M327-1</f>
        <v>1.4386798983205829E-2</v>
      </c>
      <c r="O328" s="150">
        <f t="shared" ref="O328" si="31">M328/M325-1</f>
        <v>2.7780649924634027E-2</v>
      </c>
      <c r="P328" s="150">
        <f t="shared" ref="P328" si="32">M328/M316-1</f>
        <v>3.4076709881792233E-2</v>
      </c>
      <c r="Q328" s="153">
        <v>335.07680675439201</v>
      </c>
      <c r="R328" s="127">
        <f t="shared" ref="R328" si="33">Q328/Q327-1</f>
        <v>1.1012342044805612E-2</v>
      </c>
      <c r="S328" s="127">
        <f t="shared" ref="S328" si="34">Q328/Q325-1</f>
        <v>3.4059367015885744E-2</v>
      </c>
      <c r="T328" s="127">
        <f t="shared" ref="T328" si="35">Q328/Q316-1</f>
        <v>3.2897518037251938E-2</v>
      </c>
    </row>
    <row r="329" spans="11:20" x14ac:dyDescent="0.25">
      <c r="L329" s="30"/>
    </row>
    <row r="330" spans="11:20" x14ac:dyDescent="0.25">
      <c r="K330" s="68"/>
      <c r="L330" s="155" t="s">
        <v>114</v>
      </c>
      <c r="M330" s="156" t="s">
        <v>115</v>
      </c>
      <c r="N330" s="27"/>
      <c r="O330" s="27"/>
      <c r="P330" s="27"/>
      <c r="Q330" s="156" t="s">
        <v>116</v>
      </c>
    </row>
    <row r="331" spans="11:20" x14ac:dyDescent="0.25">
      <c r="K331" s="68" t="s">
        <v>103</v>
      </c>
      <c r="L331" s="157">
        <f>MIN($L$138:$L$173)</f>
        <v>119.633178312282</v>
      </c>
      <c r="M331" s="157">
        <f>MIN($M$138:$M$173)</f>
        <v>100.482168591175</v>
      </c>
      <c r="N331" s="25">
        <f>INDEX($K$138:$K$173,MATCH(M331,$M$138:$M$173,0),1)</f>
        <v>40237</v>
      </c>
      <c r="O331" s="27"/>
      <c r="P331" s="27"/>
      <c r="Q331" s="157">
        <f>MIN($Q$138:$Q$173)</f>
        <v>122.69300559402799</v>
      </c>
      <c r="R331" s="25">
        <f>INDEX($K$138:$K$173,MATCH(Q331,$Q$138:$Q$173,0),1)</f>
        <v>40755</v>
      </c>
    </row>
    <row r="332" spans="11:20" x14ac:dyDescent="0.25">
      <c r="K332" s="68" t="s">
        <v>104</v>
      </c>
      <c r="L332" s="147">
        <f>L328/L331-1</f>
        <v>1.6797018552788372</v>
      </c>
      <c r="M332" s="147">
        <f>M328/M331-1</f>
        <v>1.4458829162944831</v>
      </c>
      <c r="N332" s="27"/>
      <c r="O332" s="27"/>
      <c r="P332" s="27"/>
      <c r="Q332" s="147">
        <f>Q328/Q331-1</f>
        <v>1.7310180000244584</v>
      </c>
    </row>
    <row r="333" spans="11:20" x14ac:dyDescent="0.25">
      <c r="K333" s="68" t="s">
        <v>105</v>
      </c>
      <c r="L333" s="147">
        <f>L328/L316-1</f>
        <v>2.8568867392304353E-2</v>
      </c>
      <c r="M333" s="147">
        <f>M328/M316-1</f>
        <v>3.4076709881792233E-2</v>
      </c>
      <c r="N333" s="27"/>
      <c r="O333" s="27"/>
      <c r="P333" s="27"/>
      <c r="Q333" s="147">
        <f>Q328/Q316-1</f>
        <v>3.2897518037251938E-2</v>
      </c>
    </row>
    <row r="334" spans="11:20" x14ac:dyDescent="0.25">
      <c r="K334" s="68" t="s">
        <v>106</v>
      </c>
      <c r="L334" s="147">
        <f>L328/L325-1</f>
        <v>3.4349773054639821E-2</v>
      </c>
      <c r="M334" s="147">
        <f>M328/M325-1</f>
        <v>2.7780649924634027E-2</v>
      </c>
      <c r="N334" s="27"/>
      <c r="O334" s="27"/>
      <c r="P334" s="27"/>
      <c r="Q334" s="147">
        <f>Q328/Q325-1</f>
        <v>3.4059367015885744E-2</v>
      </c>
    </row>
    <row r="335" spans="11:20" x14ac:dyDescent="0.25">
      <c r="K335" s="68" t="s">
        <v>107</v>
      </c>
      <c r="L335" s="147">
        <f>L328/L327-1</f>
        <v>1.3676608761821862E-2</v>
      </c>
      <c r="M335" s="147">
        <f>M328/M327-1</f>
        <v>1.4386798983205829E-2</v>
      </c>
      <c r="N335" s="27"/>
      <c r="O335" s="27"/>
      <c r="P335" s="27"/>
      <c r="Q335" s="147">
        <f>Q328/Q327-1</f>
        <v>1.1012342044805612E-2</v>
      </c>
    </row>
    <row r="336" spans="11:20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8">
    <cfRule type="expression" dxfId="23" priority="5">
      <formula>$L6=""</formula>
    </cfRule>
  </conditionalFormatting>
  <conditionalFormatting sqref="K330:K332">
    <cfRule type="expression" dxfId="22" priority="4">
      <formula>$L330=""</formula>
    </cfRule>
  </conditionalFormatting>
  <conditionalFormatting sqref="K333:K335">
    <cfRule type="expression" dxfId="21" priority="3">
      <formula>$L332=""</formula>
    </cfRule>
  </conditionalFormatting>
  <conditionalFormatting sqref="N331">
    <cfRule type="expression" dxfId="20" priority="2">
      <formula>$L331=""</formula>
    </cfRule>
  </conditionalFormatting>
  <conditionalFormatting sqref="R331">
    <cfRule type="expression" dxfId="19" priority="1">
      <formula>$L331=""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04674-423C-4930-A37C-F1DB1B2476D1}">
  <sheetPr codeName="Sheet4"/>
  <dimension ref="A1:S364"/>
  <sheetViews>
    <sheetView workbookViewId="0">
      <selection activeCell="J41" sqref="J41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8" t="s">
        <v>5</v>
      </c>
      <c r="M5" s="148" t="s">
        <v>117</v>
      </c>
      <c r="N5" s="148" t="s">
        <v>118</v>
      </c>
      <c r="O5" s="148" t="s">
        <v>119</v>
      </c>
      <c r="P5" s="154" t="s">
        <v>6</v>
      </c>
      <c r="Q5" s="160" t="s">
        <v>120</v>
      </c>
      <c r="R5" s="160" t="s">
        <v>121</v>
      </c>
      <c r="S5" s="160" t="s">
        <v>122</v>
      </c>
    </row>
    <row r="6" spans="1:19" x14ac:dyDescent="0.25">
      <c r="A6" s="40"/>
      <c r="K6" s="41">
        <v>35079</v>
      </c>
      <c r="L6" s="158">
        <v>64.260853699189894</v>
      </c>
      <c r="M6" s="158"/>
      <c r="N6" s="158"/>
      <c r="O6" s="158"/>
      <c r="P6" s="163">
        <v>70.059522611252405</v>
      </c>
      <c r="Q6" s="161"/>
      <c r="R6" s="152"/>
      <c r="S6" s="152"/>
    </row>
    <row r="7" spans="1:19" x14ac:dyDescent="0.25">
      <c r="A7" s="107" t="s">
        <v>76</v>
      </c>
      <c r="B7" s="107"/>
      <c r="C7" s="107"/>
      <c r="D7" s="107"/>
      <c r="E7" s="107"/>
      <c r="F7" s="107"/>
      <c r="G7" s="107"/>
      <c r="H7" s="107"/>
      <c r="I7" s="107"/>
      <c r="J7" s="107"/>
      <c r="K7" s="41">
        <v>35110</v>
      </c>
      <c r="L7" s="158">
        <v>63.881129625717001</v>
      </c>
      <c r="M7" s="159">
        <f>L7/L6-1</f>
        <v>-5.9091040908110237E-3</v>
      </c>
      <c r="N7" s="158"/>
      <c r="O7" s="158"/>
      <c r="P7" s="163">
        <v>67.685591981341901</v>
      </c>
      <c r="Q7" s="162">
        <f>P7/P6-1</f>
        <v>-3.388448195804894E-2</v>
      </c>
      <c r="R7" s="163"/>
      <c r="S7" s="163"/>
    </row>
    <row r="8" spans="1:19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41">
        <v>35139</v>
      </c>
      <c r="L8" s="158">
        <v>63.646455382407403</v>
      </c>
      <c r="M8" s="159">
        <f t="shared" ref="M8:M71" si="0">L8/L7-1</f>
        <v>-3.6736082264757774E-3</v>
      </c>
      <c r="N8" s="158"/>
      <c r="O8" s="158"/>
      <c r="P8" s="163">
        <v>65.892527206385495</v>
      </c>
      <c r="Q8" s="162">
        <f t="shared" ref="Q8:Q71" si="1">P8/P7-1</f>
        <v>-2.6491085066533526E-2</v>
      </c>
      <c r="R8" s="163"/>
      <c r="S8" s="163"/>
    </row>
    <row r="9" spans="1:19" ht="15" x14ac:dyDescent="0.25">
      <c r="K9" s="41">
        <v>35170</v>
      </c>
      <c r="L9" s="158">
        <v>63.691750666619903</v>
      </c>
      <c r="M9" s="159">
        <f t="shared" si="0"/>
        <v>7.1167017770834562E-4</v>
      </c>
      <c r="N9" s="159">
        <f>L9/L6-1</f>
        <v>-8.8561386880107174E-3</v>
      </c>
      <c r="O9" s="158"/>
      <c r="P9" s="163">
        <v>65.367516361941099</v>
      </c>
      <c r="Q9" s="162">
        <f t="shared" si="1"/>
        <v>-7.9676841472475779E-3</v>
      </c>
      <c r="R9" s="162">
        <f>P9/P6-1</f>
        <v>-6.6971713115237752E-2</v>
      </c>
      <c r="S9" s="163"/>
    </row>
    <row r="10" spans="1:19" ht="15" x14ac:dyDescent="0.25">
      <c r="K10" s="41">
        <v>35200</v>
      </c>
      <c r="L10" s="158">
        <v>63.519053293603903</v>
      </c>
      <c r="M10" s="159">
        <f t="shared" si="0"/>
        <v>-2.7114558982677117E-3</v>
      </c>
      <c r="N10" s="159">
        <f t="shared" ref="N10:N73" si="2">L10/L7-1</f>
        <v>-5.6679700912385389E-3</v>
      </c>
      <c r="O10" s="158"/>
      <c r="P10" s="163">
        <v>64.3673069285732</v>
      </c>
      <c r="Q10" s="162">
        <f t="shared" si="1"/>
        <v>-1.5301322262723294E-2</v>
      </c>
      <c r="R10" s="162">
        <f t="shared" ref="R10:R73" si="3">P10/P7-1</f>
        <v>-4.9024983835310398E-2</v>
      </c>
      <c r="S10" s="163"/>
    </row>
    <row r="11" spans="1:19" ht="15" x14ac:dyDescent="0.25">
      <c r="K11" s="41">
        <v>35231</v>
      </c>
      <c r="L11" s="158">
        <v>63.712204334715402</v>
      </c>
      <c r="M11" s="159">
        <f t="shared" si="0"/>
        <v>3.0408362703187031E-3</v>
      </c>
      <c r="N11" s="159">
        <f t="shared" si="2"/>
        <v>1.033033998719235E-3</v>
      </c>
      <c r="O11" s="158"/>
      <c r="P11" s="163">
        <v>65.487027509894105</v>
      </c>
      <c r="Q11" s="162">
        <f t="shared" si="1"/>
        <v>1.739579663575852E-2</v>
      </c>
      <c r="R11" s="162">
        <f t="shared" si="3"/>
        <v>-6.1539557470804418E-3</v>
      </c>
      <c r="S11" s="163"/>
    </row>
    <row r="12" spans="1:19" ht="15" x14ac:dyDescent="0.25">
      <c r="K12" s="41">
        <v>35261</v>
      </c>
      <c r="L12" s="158">
        <v>63.841187411743</v>
      </c>
      <c r="M12" s="159">
        <f t="shared" si="0"/>
        <v>2.0244642039064509E-3</v>
      </c>
      <c r="N12" s="159">
        <f t="shared" si="2"/>
        <v>2.3462496093926699E-3</v>
      </c>
      <c r="O12" s="158"/>
      <c r="P12" s="163">
        <v>66.688910436862201</v>
      </c>
      <c r="Q12" s="162">
        <f t="shared" si="1"/>
        <v>1.8352992534078849E-2</v>
      </c>
      <c r="R12" s="162">
        <f t="shared" si="3"/>
        <v>2.0214842913787834E-2</v>
      </c>
      <c r="S12" s="163"/>
    </row>
    <row r="13" spans="1:19" ht="15" x14ac:dyDescent="0.25">
      <c r="K13" s="41">
        <v>35292</v>
      </c>
      <c r="L13" s="158">
        <v>63.549225166918497</v>
      </c>
      <c r="M13" s="159">
        <f t="shared" si="0"/>
        <v>-4.5732583722400966E-3</v>
      </c>
      <c r="N13" s="159">
        <f t="shared" si="2"/>
        <v>4.75005085090352E-4</v>
      </c>
      <c r="O13" s="158"/>
      <c r="P13" s="163">
        <v>68.265476960129504</v>
      </c>
      <c r="Q13" s="162">
        <f t="shared" si="1"/>
        <v>2.3640610004566076E-2</v>
      </c>
      <c r="R13" s="162">
        <f t="shared" si="3"/>
        <v>6.056133490068194E-2</v>
      </c>
      <c r="S13" s="163"/>
    </row>
    <row r="14" spans="1:19" ht="15" x14ac:dyDescent="0.25">
      <c r="K14" s="41">
        <v>35323</v>
      </c>
      <c r="L14" s="158">
        <v>63.289171204097102</v>
      </c>
      <c r="M14" s="159">
        <f t="shared" si="0"/>
        <v>-4.0921657524278787E-3</v>
      </c>
      <c r="N14" s="159">
        <f t="shared" si="2"/>
        <v>-6.639750343527151E-3</v>
      </c>
      <c r="O14" s="158"/>
      <c r="P14" s="163">
        <v>68.267867743498897</v>
      </c>
      <c r="Q14" s="162">
        <f t="shared" si="1"/>
        <v>3.5021851100269785E-5</v>
      </c>
      <c r="R14" s="162">
        <f t="shared" si="3"/>
        <v>4.2463986217494032E-2</v>
      </c>
      <c r="S14" s="163"/>
    </row>
    <row r="15" spans="1:19" ht="15" x14ac:dyDescent="0.25">
      <c r="K15" s="41">
        <v>35353</v>
      </c>
      <c r="L15" s="158">
        <v>62.806022325330098</v>
      </c>
      <c r="M15" s="159">
        <f t="shared" si="0"/>
        <v>-7.6339896632384718E-3</v>
      </c>
      <c r="N15" s="159">
        <f t="shared" si="2"/>
        <v>-1.6214690364961704E-2</v>
      </c>
      <c r="O15" s="158"/>
      <c r="P15" s="163">
        <v>68.056537584495601</v>
      </c>
      <c r="Q15" s="162">
        <f t="shared" si="1"/>
        <v>-3.0956021623133045E-3</v>
      </c>
      <c r="R15" s="162">
        <f t="shared" si="3"/>
        <v>2.0507564731143679E-2</v>
      </c>
      <c r="S15" s="163"/>
    </row>
    <row r="16" spans="1:19" ht="15" x14ac:dyDescent="0.25">
      <c r="K16" s="41">
        <v>35384</v>
      </c>
      <c r="L16" s="158">
        <v>64.412335204776397</v>
      </c>
      <c r="M16" s="159">
        <f t="shared" si="0"/>
        <v>2.5575777926609256E-2</v>
      </c>
      <c r="N16" s="159">
        <f t="shared" si="2"/>
        <v>1.3581755490973402E-2</v>
      </c>
      <c r="O16" s="158"/>
      <c r="P16" s="163">
        <v>67.254781938736301</v>
      </c>
      <c r="Q16" s="162">
        <f t="shared" si="1"/>
        <v>-1.1780729290905789E-2</v>
      </c>
      <c r="R16" s="162">
        <f t="shared" si="3"/>
        <v>-1.4805360870524642E-2</v>
      </c>
      <c r="S16" s="163"/>
    </row>
    <row r="17" spans="11:19" ht="15" x14ac:dyDescent="0.25">
      <c r="K17" s="41">
        <v>35414</v>
      </c>
      <c r="L17" s="158">
        <v>67.071764185650807</v>
      </c>
      <c r="M17" s="159">
        <f t="shared" si="0"/>
        <v>4.1287572829329822E-2</v>
      </c>
      <c r="N17" s="159">
        <f t="shared" si="2"/>
        <v>5.9766827556573032E-2</v>
      </c>
      <c r="O17" s="158"/>
      <c r="P17" s="163">
        <v>67.701137860999197</v>
      </c>
      <c r="Q17" s="162">
        <f t="shared" si="1"/>
        <v>6.6367908629827443E-3</v>
      </c>
      <c r="R17" s="162">
        <f t="shared" si="3"/>
        <v>-8.3015612063505051E-3</v>
      </c>
      <c r="S17" s="163"/>
    </row>
    <row r="18" spans="11:19" ht="15" x14ac:dyDescent="0.25">
      <c r="K18" s="41">
        <v>35445</v>
      </c>
      <c r="L18" s="158">
        <v>70.532447622808803</v>
      </c>
      <c r="M18" s="159">
        <f t="shared" si="0"/>
        <v>5.1596725972184343E-2</v>
      </c>
      <c r="N18" s="159">
        <f t="shared" si="2"/>
        <v>0.12302045267978357</v>
      </c>
      <c r="O18" s="159">
        <f>L18/L6-1</f>
        <v>9.7595869998502227E-2</v>
      </c>
      <c r="P18" s="163">
        <v>67.685676946063595</v>
      </c>
      <c r="Q18" s="162">
        <f t="shared" si="1"/>
        <v>-2.2837008984022411E-4</v>
      </c>
      <c r="R18" s="162">
        <f t="shared" si="3"/>
        <v>-5.4493021772017425E-3</v>
      </c>
      <c r="S18" s="162">
        <f>P18/P6-1</f>
        <v>-3.3883269207540145E-2</v>
      </c>
    </row>
    <row r="19" spans="11:19" ht="15" x14ac:dyDescent="0.25">
      <c r="K19" s="41">
        <v>35476</v>
      </c>
      <c r="L19" s="158">
        <v>71.997541048118705</v>
      </c>
      <c r="M19" s="159">
        <f t="shared" si="0"/>
        <v>2.0771906756233527E-2</v>
      </c>
      <c r="N19" s="159">
        <f t="shared" si="2"/>
        <v>0.11776014360025622</v>
      </c>
      <c r="O19" s="159">
        <f t="shared" ref="O19:O82" si="4">L19/L7-1</f>
        <v>0.12705491386824552</v>
      </c>
      <c r="P19" s="163">
        <v>68.885345939843603</v>
      </c>
      <c r="Q19" s="162">
        <f t="shared" si="1"/>
        <v>1.7724119014662199E-2</v>
      </c>
      <c r="R19" s="162">
        <f t="shared" si="3"/>
        <v>2.4244580892294199E-2</v>
      </c>
      <c r="S19" s="162">
        <f t="shared" ref="S19:S82" si="5">P19/P7-1</f>
        <v>1.772539654868388E-2</v>
      </c>
    </row>
    <row r="20" spans="11:19" ht="15" x14ac:dyDescent="0.25">
      <c r="K20" s="41">
        <v>35504</v>
      </c>
      <c r="L20" s="158">
        <v>72.343017895947298</v>
      </c>
      <c r="M20" s="159">
        <f t="shared" si="0"/>
        <v>4.7984534304816862E-3</v>
      </c>
      <c r="N20" s="159">
        <f t="shared" si="2"/>
        <v>7.8591248855568452E-2</v>
      </c>
      <c r="O20" s="159">
        <f t="shared" si="4"/>
        <v>0.13663859929493771</v>
      </c>
      <c r="P20" s="163">
        <v>68.729783128016194</v>
      </c>
      <c r="Q20" s="162">
        <f t="shared" si="1"/>
        <v>-2.2582859925427412E-3</v>
      </c>
      <c r="R20" s="162">
        <f t="shared" si="3"/>
        <v>1.5193914009672405E-2</v>
      </c>
      <c r="S20" s="162">
        <f t="shared" si="5"/>
        <v>4.3058842055700541E-2</v>
      </c>
    </row>
    <row r="21" spans="11:19" ht="15" x14ac:dyDescent="0.25">
      <c r="K21" s="41">
        <v>35535</v>
      </c>
      <c r="L21" s="158">
        <v>71.764615294277903</v>
      </c>
      <c r="M21" s="159">
        <f t="shared" si="0"/>
        <v>-7.9952788602395408E-3</v>
      </c>
      <c r="N21" s="159">
        <f t="shared" si="2"/>
        <v>1.7469515279810555E-2</v>
      </c>
      <c r="O21" s="159">
        <f t="shared" si="4"/>
        <v>0.1267489830812405</v>
      </c>
      <c r="P21" s="163">
        <v>69.288360368429693</v>
      </c>
      <c r="Q21" s="162">
        <f t="shared" si="1"/>
        <v>8.1271497594148645E-3</v>
      </c>
      <c r="R21" s="162">
        <f t="shared" si="3"/>
        <v>2.3678324494607939E-2</v>
      </c>
      <c r="S21" s="162">
        <f t="shared" si="5"/>
        <v>5.998153555014718E-2</v>
      </c>
    </row>
    <row r="22" spans="11:19" ht="15" x14ac:dyDescent="0.25">
      <c r="K22" s="41">
        <v>35565</v>
      </c>
      <c r="L22" s="158">
        <v>72.008614838084895</v>
      </c>
      <c r="M22" s="159">
        <f t="shared" si="0"/>
        <v>3.3999979350052278E-3</v>
      </c>
      <c r="N22" s="159">
        <f t="shared" si="2"/>
        <v>1.5380789128327521E-4</v>
      </c>
      <c r="O22" s="159">
        <f t="shared" si="4"/>
        <v>0.13365377952406998</v>
      </c>
      <c r="P22" s="163">
        <v>69.869890215312793</v>
      </c>
      <c r="Q22" s="162">
        <f t="shared" si="1"/>
        <v>8.3928937528743308E-3</v>
      </c>
      <c r="R22" s="162">
        <f t="shared" si="3"/>
        <v>1.4292506802956018E-2</v>
      </c>
      <c r="S22" s="162">
        <f t="shared" si="5"/>
        <v>8.5487237998719934E-2</v>
      </c>
    </row>
    <row r="23" spans="11:19" ht="15" x14ac:dyDescent="0.25">
      <c r="K23" s="41">
        <v>35596</v>
      </c>
      <c r="L23" s="158">
        <v>72.5214245118745</v>
      </c>
      <c r="M23" s="159">
        <f t="shared" si="0"/>
        <v>7.1215044886321355E-3</v>
      </c>
      <c r="N23" s="159">
        <f t="shared" si="2"/>
        <v>2.4661207275566976E-3</v>
      </c>
      <c r="O23" s="159">
        <f t="shared" si="4"/>
        <v>0.13826582001274668</v>
      </c>
      <c r="P23" s="163">
        <v>70.386981309207897</v>
      </c>
      <c r="Q23" s="162">
        <f t="shared" si="1"/>
        <v>7.400771524066041E-3</v>
      </c>
      <c r="R23" s="162">
        <f t="shared" si="3"/>
        <v>2.4111791217280576E-2</v>
      </c>
      <c r="S23" s="162">
        <f t="shared" si="5"/>
        <v>7.4823273946484692E-2</v>
      </c>
    </row>
    <row r="24" spans="11:19" ht="15" x14ac:dyDescent="0.25">
      <c r="K24" s="41">
        <v>35626</v>
      </c>
      <c r="L24" s="158">
        <v>73.500473042462005</v>
      </c>
      <c r="M24" s="159">
        <f t="shared" si="0"/>
        <v>1.3500128233515207E-2</v>
      </c>
      <c r="N24" s="159">
        <f t="shared" si="2"/>
        <v>2.4188212269598885E-2</v>
      </c>
      <c r="O24" s="159">
        <f t="shared" si="4"/>
        <v>0.15130178529452398</v>
      </c>
      <c r="P24" s="163">
        <v>71.129155870226796</v>
      </c>
      <c r="Q24" s="162">
        <f t="shared" si="1"/>
        <v>1.0544202169411765E-2</v>
      </c>
      <c r="R24" s="162">
        <f t="shared" si="3"/>
        <v>2.6567167876523134E-2</v>
      </c>
      <c r="S24" s="162">
        <f t="shared" si="5"/>
        <v>6.6581466157981328E-2</v>
      </c>
    </row>
    <row r="25" spans="11:19" ht="15" x14ac:dyDescent="0.25">
      <c r="K25" s="41">
        <v>35657</v>
      </c>
      <c r="L25" s="158">
        <v>73.730097099301304</v>
      </c>
      <c r="M25" s="159">
        <f t="shared" si="0"/>
        <v>3.1241167210807053E-3</v>
      </c>
      <c r="N25" s="159">
        <f t="shared" si="2"/>
        <v>2.3906615411048326E-2</v>
      </c>
      <c r="O25" s="159">
        <f t="shared" si="4"/>
        <v>0.1602045014025224</v>
      </c>
      <c r="P25" s="163">
        <v>71.551362487339304</v>
      </c>
      <c r="Q25" s="162">
        <f t="shared" si="1"/>
        <v>5.9357743241437166E-3</v>
      </c>
      <c r="R25" s="162">
        <f t="shared" si="3"/>
        <v>2.406576376239955E-2</v>
      </c>
      <c r="S25" s="162">
        <f t="shared" si="5"/>
        <v>4.8133927623898787E-2</v>
      </c>
    </row>
    <row r="26" spans="11:19" ht="15" x14ac:dyDescent="0.25">
      <c r="K26" s="41">
        <v>35688</v>
      </c>
      <c r="L26" s="158">
        <v>74.800725628781393</v>
      </c>
      <c r="M26" s="159">
        <f t="shared" si="0"/>
        <v>1.4520915767114007E-2</v>
      </c>
      <c r="N26" s="159">
        <f t="shared" si="2"/>
        <v>3.1429348392538525E-2</v>
      </c>
      <c r="O26" s="159">
        <f t="shared" si="4"/>
        <v>0.18188821571958069</v>
      </c>
      <c r="P26" s="163">
        <v>73.777865346373801</v>
      </c>
      <c r="Q26" s="162">
        <f t="shared" si="1"/>
        <v>3.1117546635516025E-2</v>
      </c>
      <c r="R26" s="162">
        <f t="shared" si="3"/>
        <v>4.8174875155816865E-2</v>
      </c>
      <c r="S26" s="162">
        <f t="shared" si="5"/>
        <v>8.0711435482026195E-2</v>
      </c>
    </row>
    <row r="27" spans="11:19" ht="15" x14ac:dyDescent="0.25">
      <c r="K27" s="41">
        <v>35718</v>
      </c>
      <c r="L27" s="158">
        <v>75.613661013661201</v>
      </c>
      <c r="M27" s="159">
        <f t="shared" si="0"/>
        <v>1.0868014688977912E-2</v>
      </c>
      <c r="N27" s="159">
        <f t="shared" si="2"/>
        <v>2.875067171307033E-2</v>
      </c>
      <c r="O27" s="159">
        <f t="shared" si="4"/>
        <v>0.2039237355613539</v>
      </c>
      <c r="P27" s="163">
        <v>75.503919097176706</v>
      </c>
      <c r="Q27" s="162">
        <f t="shared" si="1"/>
        <v>2.339527909488015E-2</v>
      </c>
      <c r="R27" s="162">
        <f t="shared" si="3"/>
        <v>6.1504500839733689E-2</v>
      </c>
      <c r="S27" s="162">
        <f t="shared" si="5"/>
        <v>0.10942933297825808</v>
      </c>
    </row>
    <row r="28" spans="11:19" ht="15" x14ac:dyDescent="0.25">
      <c r="K28" s="41">
        <v>35749</v>
      </c>
      <c r="L28" s="158">
        <v>79.035018331360902</v>
      </c>
      <c r="M28" s="159">
        <f t="shared" si="0"/>
        <v>4.5247872829244029E-2</v>
      </c>
      <c r="N28" s="159">
        <f t="shared" si="2"/>
        <v>7.1950552634086673E-2</v>
      </c>
      <c r="O28" s="159">
        <f t="shared" si="4"/>
        <v>0.22701681409464225</v>
      </c>
      <c r="P28" s="163">
        <v>76.459221308319499</v>
      </c>
      <c r="Q28" s="162">
        <f t="shared" si="1"/>
        <v>1.265235265355269E-2</v>
      </c>
      <c r="R28" s="162">
        <f t="shared" si="3"/>
        <v>6.8592108526914775E-2</v>
      </c>
      <c r="S28" s="162">
        <f t="shared" si="5"/>
        <v>0.13685925527150911</v>
      </c>
    </row>
    <row r="29" spans="11:19" ht="15" x14ac:dyDescent="0.25">
      <c r="K29" s="41">
        <v>35779</v>
      </c>
      <c r="L29" s="158">
        <v>81.468899439250904</v>
      </c>
      <c r="M29" s="159">
        <f t="shared" si="0"/>
        <v>3.0794971131476778E-2</v>
      </c>
      <c r="N29" s="159">
        <f t="shared" si="2"/>
        <v>8.9145843899457677E-2</v>
      </c>
      <c r="O29" s="159">
        <f t="shared" si="4"/>
        <v>0.2146526996628515</v>
      </c>
      <c r="P29" s="163">
        <v>77.321915521406893</v>
      </c>
      <c r="Q29" s="162">
        <f t="shared" si="1"/>
        <v>1.128306302791926E-2</v>
      </c>
      <c r="R29" s="162">
        <f t="shared" si="3"/>
        <v>4.8036767645613043E-2</v>
      </c>
      <c r="S29" s="162">
        <f t="shared" si="5"/>
        <v>0.14210658733920578</v>
      </c>
    </row>
    <row r="30" spans="11:19" ht="15" x14ac:dyDescent="0.25">
      <c r="K30" s="41">
        <v>35810</v>
      </c>
      <c r="L30" s="158">
        <v>85.629572952093298</v>
      </c>
      <c r="M30" s="159">
        <f t="shared" si="0"/>
        <v>5.1070697425400935E-2</v>
      </c>
      <c r="N30" s="159">
        <f t="shared" si="2"/>
        <v>0.13246167166304135</v>
      </c>
      <c r="O30" s="159">
        <f t="shared" si="4"/>
        <v>0.21404510743793304</v>
      </c>
      <c r="P30" s="163">
        <v>78.109514395102494</v>
      </c>
      <c r="Q30" s="162">
        <f t="shared" si="1"/>
        <v>1.0185972093223139E-2</v>
      </c>
      <c r="R30" s="162">
        <f t="shared" si="3"/>
        <v>3.4509404665104659E-2</v>
      </c>
      <c r="S30" s="162">
        <f t="shared" si="5"/>
        <v>0.15400359306955447</v>
      </c>
    </row>
    <row r="31" spans="11:19" ht="15" x14ac:dyDescent="0.25">
      <c r="K31" s="41">
        <v>35841</v>
      </c>
      <c r="L31" s="158">
        <v>84.440702218119199</v>
      </c>
      <c r="M31" s="159">
        <f t="shared" si="0"/>
        <v>-1.3883880217868572E-2</v>
      </c>
      <c r="N31" s="159">
        <f t="shared" si="2"/>
        <v>6.8396060390528701E-2</v>
      </c>
      <c r="O31" s="159">
        <f t="shared" si="4"/>
        <v>0.17282758534328635</v>
      </c>
      <c r="P31" s="163">
        <v>79.727723769576301</v>
      </c>
      <c r="Q31" s="162">
        <f t="shared" si="1"/>
        <v>2.0717186465766479E-2</v>
      </c>
      <c r="R31" s="162">
        <f t="shared" si="3"/>
        <v>4.2748309560682873E-2</v>
      </c>
      <c r="S31" s="162">
        <f t="shared" si="5"/>
        <v>0.15739745052889997</v>
      </c>
    </row>
    <row r="32" spans="11:19" ht="15" x14ac:dyDescent="0.25">
      <c r="K32" s="41">
        <v>35869</v>
      </c>
      <c r="L32" s="158">
        <v>82.9737551006247</v>
      </c>
      <c r="M32" s="159">
        <f t="shared" si="0"/>
        <v>-1.7372512058287048E-2</v>
      </c>
      <c r="N32" s="159">
        <f t="shared" si="2"/>
        <v>1.847153541697133E-2</v>
      </c>
      <c r="O32" s="159">
        <f t="shared" si="4"/>
        <v>0.1469490424074904</v>
      </c>
      <c r="P32" s="163">
        <v>79.693749424076202</v>
      </c>
      <c r="Q32" s="162">
        <f t="shared" si="1"/>
        <v>-4.2612963087085287E-4</v>
      </c>
      <c r="R32" s="162">
        <f t="shared" si="3"/>
        <v>3.0674794935889205E-2</v>
      </c>
      <c r="S32" s="162">
        <f t="shared" si="5"/>
        <v>0.15952278323996039</v>
      </c>
    </row>
    <row r="33" spans="11:19" ht="15" x14ac:dyDescent="0.25">
      <c r="K33" s="41">
        <v>35900</v>
      </c>
      <c r="L33" s="158">
        <v>81.072270386688899</v>
      </c>
      <c r="M33" s="159">
        <f t="shared" si="0"/>
        <v>-2.2916700728197958E-2</v>
      </c>
      <c r="N33" s="159">
        <f t="shared" si="2"/>
        <v>-5.3221129199768957E-2</v>
      </c>
      <c r="O33" s="159">
        <f t="shared" si="4"/>
        <v>0.12969699697049908</v>
      </c>
      <c r="P33" s="163">
        <v>79.546172210970596</v>
      </c>
      <c r="Q33" s="162">
        <f t="shared" si="1"/>
        <v>-1.8518041147781439E-3</v>
      </c>
      <c r="R33" s="162">
        <f t="shared" si="3"/>
        <v>1.8392865798666058E-2</v>
      </c>
      <c r="S33" s="162">
        <f t="shared" si="5"/>
        <v>0.14804523859413954</v>
      </c>
    </row>
    <row r="34" spans="11:19" ht="15" x14ac:dyDescent="0.25">
      <c r="K34" s="41">
        <v>35930</v>
      </c>
      <c r="L34" s="158">
        <v>83.171459690318102</v>
      </c>
      <c r="M34" s="159">
        <f t="shared" si="0"/>
        <v>2.5892815060152286E-2</v>
      </c>
      <c r="N34" s="159">
        <f t="shared" si="2"/>
        <v>-1.5031169737581229E-2</v>
      </c>
      <c r="O34" s="159">
        <f t="shared" si="4"/>
        <v>0.15502096349629046</v>
      </c>
      <c r="P34" s="163">
        <v>78.7384929024455</v>
      </c>
      <c r="Q34" s="162">
        <f t="shared" si="1"/>
        <v>-1.0153591129224759E-2</v>
      </c>
      <c r="R34" s="162">
        <f t="shared" si="3"/>
        <v>-1.2407614570683179E-2</v>
      </c>
      <c r="S34" s="162">
        <f t="shared" si="5"/>
        <v>0.12693025078188902</v>
      </c>
    </row>
    <row r="35" spans="11:19" ht="15" x14ac:dyDescent="0.25">
      <c r="K35" s="41">
        <v>35961</v>
      </c>
      <c r="L35" s="158">
        <v>86.342743274174495</v>
      </c>
      <c r="M35" s="159">
        <f t="shared" si="0"/>
        <v>3.8129468878680184E-2</v>
      </c>
      <c r="N35" s="159">
        <f t="shared" si="2"/>
        <v>4.0603057791757546E-2</v>
      </c>
      <c r="O35" s="159">
        <f t="shared" si="4"/>
        <v>0.19058256033066368</v>
      </c>
      <c r="P35" s="163">
        <v>79.141935923871699</v>
      </c>
      <c r="Q35" s="162">
        <f t="shared" si="1"/>
        <v>5.12383469069011E-3</v>
      </c>
      <c r="R35" s="162">
        <f t="shared" si="3"/>
        <v>-6.9241754114005571E-3</v>
      </c>
      <c r="S35" s="162">
        <f t="shared" si="5"/>
        <v>0.12438315227930508</v>
      </c>
    </row>
    <row r="36" spans="11:19" ht="15" x14ac:dyDescent="0.25">
      <c r="K36" s="41">
        <v>35991</v>
      </c>
      <c r="L36" s="158">
        <v>87.075300785632606</v>
      </c>
      <c r="M36" s="159">
        <f t="shared" si="0"/>
        <v>8.4842973905976393E-3</v>
      </c>
      <c r="N36" s="159">
        <f t="shared" si="2"/>
        <v>7.4045421083080099E-2</v>
      </c>
      <c r="O36" s="159">
        <f t="shared" si="4"/>
        <v>0.1846903452625166</v>
      </c>
      <c r="P36" s="163">
        <v>80.320710658071505</v>
      </c>
      <c r="Q36" s="162">
        <f t="shared" si="1"/>
        <v>1.4894438965123324E-2</v>
      </c>
      <c r="R36" s="162">
        <f t="shared" si="3"/>
        <v>9.7369669158522409E-3</v>
      </c>
      <c r="S36" s="162">
        <f t="shared" si="5"/>
        <v>0.12922344818226783</v>
      </c>
    </row>
    <row r="37" spans="11:19" ht="15" x14ac:dyDescent="0.25">
      <c r="K37" s="41">
        <v>36022</v>
      </c>
      <c r="L37" s="158">
        <v>87.182687474238506</v>
      </c>
      <c r="M37" s="159">
        <f t="shared" si="0"/>
        <v>1.2332623331416936E-3</v>
      </c>
      <c r="N37" s="159">
        <f t="shared" si="2"/>
        <v>4.8228416320404532E-2</v>
      </c>
      <c r="O37" s="159">
        <f t="shared" si="4"/>
        <v>0.18245724479134973</v>
      </c>
      <c r="P37" s="163">
        <v>81.811795601737003</v>
      </c>
      <c r="Q37" s="162">
        <f t="shared" si="1"/>
        <v>1.856414032506648E-2</v>
      </c>
      <c r="R37" s="162">
        <f t="shared" si="3"/>
        <v>3.903176941803066E-2</v>
      </c>
      <c r="S37" s="162">
        <f t="shared" si="5"/>
        <v>0.14339954904720709</v>
      </c>
    </row>
    <row r="38" spans="11:19" ht="15" x14ac:dyDescent="0.25">
      <c r="K38" s="41">
        <v>36053</v>
      </c>
      <c r="L38" s="158">
        <v>86.555747393761607</v>
      </c>
      <c r="M38" s="159">
        <f t="shared" si="0"/>
        <v>-7.1911075310927552E-3</v>
      </c>
      <c r="N38" s="159">
        <f t="shared" si="2"/>
        <v>2.4669602969498161E-3</v>
      </c>
      <c r="O38" s="159">
        <f t="shared" si="4"/>
        <v>0.15715117288190017</v>
      </c>
      <c r="P38" s="163">
        <v>81.808399342823506</v>
      </c>
      <c r="Q38" s="162">
        <f t="shared" si="1"/>
        <v>-4.1513071416088287E-5</v>
      </c>
      <c r="R38" s="162">
        <f t="shared" si="3"/>
        <v>3.3692168226927555E-2</v>
      </c>
      <c r="S38" s="162">
        <f t="shared" si="5"/>
        <v>0.10884747015582241</v>
      </c>
    </row>
    <row r="39" spans="11:19" ht="15" x14ac:dyDescent="0.25">
      <c r="K39" s="41">
        <v>36083</v>
      </c>
      <c r="L39" s="158">
        <v>87.753041574045795</v>
      </c>
      <c r="M39" s="159">
        <f t="shared" si="0"/>
        <v>1.3832636379851548E-2</v>
      </c>
      <c r="N39" s="159">
        <f t="shared" si="2"/>
        <v>7.7833872785773028E-3</v>
      </c>
      <c r="O39" s="159">
        <f t="shared" si="4"/>
        <v>0.16054480629090762</v>
      </c>
      <c r="P39" s="163">
        <v>80.062150969576805</v>
      </c>
      <c r="Q39" s="162">
        <f t="shared" si="1"/>
        <v>-2.1345587828077828E-2</v>
      </c>
      <c r="R39" s="162">
        <f t="shared" si="3"/>
        <v>-3.2190911456871918E-3</v>
      </c>
      <c r="S39" s="162">
        <f t="shared" si="5"/>
        <v>6.037079832284542E-2</v>
      </c>
    </row>
    <row r="40" spans="11:19" ht="15" x14ac:dyDescent="0.25">
      <c r="K40" s="41">
        <v>36114</v>
      </c>
      <c r="L40" s="158">
        <v>88.011665998343005</v>
      </c>
      <c r="M40" s="159">
        <f t="shared" si="0"/>
        <v>2.9471847318134348E-3</v>
      </c>
      <c r="N40" s="159">
        <f t="shared" si="2"/>
        <v>9.5085222550572723E-3</v>
      </c>
      <c r="O40" s="159">
        <f t="shared" si="4"/>
        <v>0.11357810571191074</v>
      </c>
      <c r="P40" s="163">
        <v>80.380380473855496</v>
      </c>
      <c r="Q40" s="162">
        <f t="shared" si="1"/>
        <v>3.9747808474395185E-3</v>
      </c>
      <c r="R40" s="162">
        <f t="shared" si="3"/>
        <v>-1.7496439448043577E-2</v>
      </c>
      <c r="S40" s="162">
        <f t="shared" si="5"/>
        <v>5.1284319908569742E-2</v>
      </c>
    </row>
    <row r="41" spans="11:19" ht="15" x14ac:dyDescent="0.25">
      <c r="K41" s="41">
        <v>36144</v>
      </c>
      <c r="L41" s="158">
        <v>88.027719295382994</v>
      </c>
      <c r="M41" s="159">
        <f t="shared" si="0"/>
        <v>1.8239964961330735E-4</v>
      </c>
      <c r="N41" s="159">
        <f t="shared" si="2"/>
        <v>1.7006056165456584E-2</v>
      </c>
      <c r="O41" s="159">
        <f t="shared" si="4"/>
        <v>8.0507038897988492E-2</v>
      </c>
      <c r="P41" s="163">
        <v>81.069021138678494</v>
      </c>
      <c r="Q41" s="162">
        <f t="shared" si="1"/>
        <v>8.5672730181587387E-3</v>
      </c>
      <c r="R41" s="162">
        <f t="shared" si="3"/>
        <v>-9.0379253241051893E-3</v>
      </c>
      <c r="S41" s="162">
        <f t="shared" si="5"/>
        <v>4.8461106944954091E-2</v>
      </c>
    </row>
    <row r="42" spans="11:19" ht="15" x14ac:dyDescent="0.25">
      <c r="K42" s="41">
        <v>36175</v>
      </c>
      <c r="L42" s="158">
        <v>87.585044602243599</v>
      </c>
      <c r="M42" s="159">
        <f t="shared" si="0"/>
        <v>-5.0288102052714612E-3</v>
      </c>
      <c r="N42" s="159">
        <f t="shared" si="2"/>
        <v>-1.9144290475725523E-3</v>
      </c>
      <c r="O42" s="159">
        <f t="shared" si="4"/>
        <v>2.2836405493278811E-2</v>
      </c>
      <c r="P42" s="163">
        <v>83.301425777073504</v>
      </c>
      <c r="Q42" s="162">
        <f t="shared" si="1"/>
        <v>2.7537086386872911E-2</v>
      </c>
      <c r="R42" s="162">
        <f t="shared" si="3"/>
        <v>4.0459502627247845E-2</v>
      </c>
      <c r="S42" s="162">
        <f t="shared" si="5"/>
        <v>6.6469641018489733E-2</v>
      </c>
    </row>
    <row r="43" spans="11:19" ht="15" x14ac:dyDescent="0.25">
      <c r="K43" s="41">
        <v>36206</v>
      </c>
      <c r="L43" s="158">
        <v>86.649247127321303</v>
      </c>
      <c r="M43" s="159">
        <f t="shared" si="0"/>
        <v>-1.0684443664693011E-2</v>
      </c>
      <c r="N43" s="159">
        <f t="shared" si="2"/>
        <v>-1.5479980472672294E-2</v>
      </c>
      <c r="O43" s="159">
        <f t="shared" si="4"/>
        <v>2.6154980373057635E-2</v>
      </c>
      <c r="P43" s="163">
        <v>81.687177890972904</v>
      </c>
      <c r="Q43" s="162">
        <f t="shared" si="1"/>
        <v>-1.9378394439736879E-2</v>
      </c>
      <c r="R43" s="162">
        <f t="shared" si="3"/>
        <v>1.6257666477984101E-2</v>
      </c>
      <c r="S43" s="162">
        <f t="shared" si="5"/>
        <v>2.4576822575039126E-2</v>
      </c>
    </row>
    <row r="44" spans="11:19" ht="15" x14ac:dyDescent="0.25">
      <c r="K44" s="41">
        <v>36234</v>
      </c>
      <c r="L44" s="158">
        <v>84.975446075349595</v>
      </c>
      <c r="M44" s="159">
        <f t="shared" si="0"/>
        <v>-1.9316971669843253E-2</v>
      </c>
      <c r="N44" s="159">
        <f t="shared" si="2"/>
        <v>-3.4674000922269577E-2</v>
      </c>
      <c r="O44" s="159">
        <f t="shared" si="4"/>
        <v>2.4124386949793797E-2</v>
      </c>
      <c r="P44" s="163">
        <v>81.097300517494503</v>
      </c>
      <c r="Q44" s="162">
        <f t="shared" si="1"/>
        <v>-7.2211745919991133E-3</v>
      </c>
      <c r="R44" s="162">
        <f t="shared" si="3"/>
        <v>3.4883089025616876E-4</v>
      </c>
      <c r="S44" s="162">
        <f t="shared" si="5"/>
        <v>1.7611809000848355E-2</v>
      </c>
    </row>
    <row r="45" spans="11:19" ht="15" x14ac:dyDescent="0.25">
      <c r="K45" s="41">
        <v>36265</v>
      </c>
      <c r="L45" s="158">
        <v>83.513868818890103</v>
      </c>
      <c r="M45" s="159">
        <f t="shared" si="0"/>
        <v>-1.7199995104038357E-2</v>
      </c>
      <c r="N45" s="159">
        <f t="shared" si="2"/>
        <v>-4.6482545071960923E-2</v>
      </c>
      <c r="O45" s="159">
        <f t="shared" si="4"/>
        <v>3.0116319927338431E-2</v>
      </c>
      <c r="P45" s="163">
        <v>80.563184527968005</v>
      </c>
      <c r="Q45" s="162">
        <f t="shared" si="1"/>
        <v>-6.5861130533102497E-3</v>
      </c>
      <c r="R45" s="162">
        <f t="shared" si="3"/>
        <v>-3.2871481172884409E-2</v>
      </c>
      <c r="S45" s="162">
        <f t="shared" si="5"/>
        <v>1.2785182350448121E-2</v>
      </c>
    </row>
    <row r="46" spans="11:19" ht="15" x14ac:dyDescent="0.25">
      <c r="K46" s="41">
        <v>36295</v>
      </c>
      <c r="L46" s="158">
        <v>83.211509433992504</v>
      </c>
      <c r="M46" s="159">
        <f t="shared" si="0"/>
        <v>-3.6204691409196244E-3</v>
      </c>
      <c r="N46" s="159">
        <f t="shared" si="2"/>
        <v>-3.967417845278487E-2</v>
      </c>
      <c r="O46" s="159">
        <f t="shared" si="4"/>
        <v>4.8153229273029119E-4</v>
      </c>
      <c r="P46" s="163">
        <v>81.665657128182303</v>
      </c>
      <c r="Q46" s="162">
        <f t="shared" si="1"/>
        <v>1.3684570771052007E-2</v>
      </c>
      <c r="R46" s="162">
        <f t="shared" si="3"/>
        <v>-2.6345337599154028E-4</v>
      </c>
      <c r="S46" s="162">
        <f t="shared" si="5"/>
        <v>3.7175771567833582E-2</v>
      </c>
    </row>
    <row r="47" spans="11:19" ht="15" x14ac:dyDescent="0.25">
      <c r="K47" s="41">
        <v>36326</v>
      </c>
      <c r="L47" s="158">
        <v>84.894198808899205</v>
      </c>
      <c r="M47" s="159">
        <f t="shared" si="0"/>
        <v>2.0221834531694016E-2</v>
      </c>
      <c r="N47" s="159">
        <f t="shared" si="2"/>
        <v>-9.5612638947895068E-4</v>
      </c>
      <c r="O47" s="159">
        <f t="shared" si="4"/>
        <v>-1.677667873807942E-2</v>
      </c>
      <c r="P47" s="163">
        <v>83.033643711502506</v>
      </c>
      <c r="Q47" s="162">
        <f t="shared" si="1"/>
        <v>1.675106319383457E-2</v>
      </c>
      <c r="R47" s="162">
        <f t="shared" si="3"/>
        <v>2.3876789753196404E-2</v>
      </c>
      <c r="S47" s="162">
        <f t="shared" si="5"/>
        <v>4.917377547314894E-2</v>
      </c>
    </row>
    <row r="48" spans="11:19" ht="15" x14ac:dyDescent="0.25">
      <c r="K48" s="41">
        <v>36356</v>
      </c>
      <c r="L48" s="158">
        <v>86.678380333820201</v>
      </c>
      <c r="M48" s="159">
        <f t="shared" si="0"/>
        <v>2.1016530575160619E-2</v>
      </c>
      <c r="N48" s="159">
        <f t="shared" si="2"/>
        <v>3.7892047868034018E-2</v>
      </c>
      <c r="O48" s="159">
        <f t="shared" si="4"/>
        <v>-4.558358664640938E-3</v>
      </c>
      <c r="P48" s="163">
        <v>84.858141896329897</v>
      </c>
      <c r="Q48" s="162">
        <f t="shared" si="1"/>
        <v>2.1972999175690067E-2</v>
      </c>
      <c r="R48" s="162">
        <f t="shared" si="3"/>
        <v>5.3311663305350976E-2</v>
      </c>
      <c r="S48" s="162">
        <f t="shared" si="5"/>
        <v>5.6491422960317506E-2</v>
      </c>
    </row>
    <row r="49" spans="11:19" ht="15" x14ac:dyDescent="0.25">
      <c r="K49" s="41">
        <v>36387</v>
      </c>
      <c r="L49" s="158">
        <v>88.7411337299813</v>
      </c>
      <c r="M49" s="159">
        <f t="shared" si="0"/>
        <v>2.379778427119783E-2</v>
      </c>
      <c r="N49" s="159">
        <f t="shared" si="2"/>
        <v>6.6452637785343383E-2</v>
      </c>
      <c r="O49" s="159">
        <f t="shared" si="4"/>
        <v>1.7875639084919293E-2</v>
      </c>
      <c r="P49" s="163">
        <v>88.875003576290595</v>
      </c>
      <c r="Q49" s="162">
        <f t="shared" si="1"/>
        <v>4.7336196506259087E-2</v>
      </c>
      <c r="R49" s="162">
        <f t="shared" si="3"/>
        <v>8.8278802885189744E-2</v>
      </c>
      <c r="S49" s="162">
        <f t="shared" si="5"/>
        <v>8.6334836225054445E-2</v>
      </c>
    </row>
    <row r="50" spans="11:19" ht="15" x14ac:dyDescent="0.25">
      <c r="K50" s="41">
        <v>36418</v>
      </c>
      <c r="L50" s="158">
        <v>89.399090266834094</v>
      </c>
      <c r="M50" s="159">
        <f t="shared" si="0"/>
        <v>7.4143354856701649E-3</v>
      </c>
      <c r="N50" s="159">
        <f t="shared" si="2"/>
        <v>5.3064773814234467E-2</v>
      </c>
      <c r="O50" s="159">
        <f t="shared" si="4"/>
        <v>3.2849844853600318E-2</v>
      </c>
      <c r="P50" s="163">
        <v>92.635506045301696</v>
      </c>
      <c r="Q50" s="162">
        <f t="shared" si="1"/>
        <v>4.2312262365008735E-2</v>
      </c>
      <c r="R50" s="162">
        <f t="shared" si="3"/>
        <v>0.11563821488022996</v>
      </c>
      <c r="S50" s="162">
        <f t="shared" si="5"/>
        <v>0.13234712803885196</v>
      </c>
    </row>
    <row r="51" spans="11:19" ht="15" x14ac:dyDescent="0.25">
      <c r="K51" s="41">
        <v>36448</v>
      </c>
      <c r="L51" s="158">
        <v>90.146818498746299</v>
      </c>
      <c r="M51" s="159">
        <f t="shared" si="0"/>
        <v>8.363935580109727E-3</v>
      </c>
      <c r="N51" s="159">
        <f t="shared" si="2"/>
        <v>4.0015032024921071E-2</v>
      </c>
      <c r="O51" s="159">
        <f t="shared" si="4"/>
        <v>2.7278563588940097E-2</v>
      </c>
      <c r="P51" s="163">
        <v>94.950240229314304</v>
      </c>
      <c r="Q51" s="162">
        <f t="shared" si="1"/>
        <v>2.4987548326023346E-2</v>
      </c>
      <c r="R51" s="162">
        <f t="shared" si="3"/>
        <v>0.11892905156129618</v>
      </c>
      <c r="S51" s="162">
        <f t="shared" si="5"/>
        <v>0.18595664842173543</v>
      </c>
    </row>
    <row r="52" spans="11:19" ht="15" x14ac:dyDescent="0.25">
      <c r="K52" s="41">
        <v>36479</v>
      </c>
      <c r="L52" s="158">
        <v>90.291662079873504</v>
      </c>
      <c r="M52" s="159">
        <f t="shared" si="0"/>
        <v>1.6067520023372861E-3</v>
      </c>
      <c r="N52" s="159">
        <f t="shared" si="2"/>
        <v>1.7472487500667988E-2</v>
      </c>
      <c r="O52" s="159">
        <f t="shared" si="4"/>
        <v>2.5905612121618349E-2</v>
      </c>
      <c r="P52" s="163">
        <v>94.497642734806007</v>
      </c>
      <c r="Q52" s="162">
        <f t="shared" si="1"/>
        <v>-4.7666808784815329E-3</v>
      </c>
      <c r="R52" s="162">
        <f t="shared" si="3"/>
        <v>6.3264573077501218E-2</v>
      </c>
      <c r="S52" s="162">
        <f t="shared" si="5"/>
        <v>0.17563069716424495</v>
      </c>
    </row>
    <row r="53" spans="11:19" ht="15" x14ac:dyDescent="0.25">
      <c r="K53" s="41">
        <v>36509</v>
      </c>
      <c r="L53" s="158">
        <v>90.543387500143496</v>
      </c>
      <c r="M53" s="159">
        <f t="shared" si="0"/>
        <v>2.787914348584053E-3</v>
      </c>
      <c r="N53" s="159">
        <f t="shared" si="2"/>
        <v>1.2799875590388643E-2</v>
      </c>
      <c r="O53" s="159">
        <f t="shared" si="4"/>
        <v>2.8578136806191701E-2</v>
      </c>
      <c r="P53" s="163">
        <v>93.316144172178298</v>
      </c>
      <c r="Q53" s="162">
        <f t="shared" si="1"/>
        <v>-1.2502942173313381E-2</v>
      </c>
      <c r="R53" s="162">
        <f t="shared" si="3"/>
        <v>7.3474864653273464E-3</v>
      </c>
      <c r="S53" s="162">
        <f t="shared" si="5"/>
        <v>0.15107032083870364</v>
      </c>
    </row>
    <row r="54" spans="11:19" ht="15" x14ac:dyDescent="0.25">
      <c r="K54" s="41">
        <v>36540</v>
      </c>
      <c r="L54" s="158">
        <v>91.232167877765306</v>
      </c>
      <c r="M54" s="159">
        <f t="shared" si="0"/>
        <v>7.6071858656792113E-3</v>
      </c>
      <c r="N54" s="159">
        <f t="shared" si="2"/>
        <v>1.2039796823601678E-2</v>
      </c>
      <c r="O54" s="159">
        <f t="shared" si="4"/>
        <v>4.1640936441656784E-2</v>
      </c>
      <c r="P54" s="163">
        <v>93.142852573790606</v>
      </c>
      <c r="Q54" s="162">
        <f t="shared" si="1"/>
        <v>-1.8570377068726218E-3</v>
      </c>
      <c r="R54" s="162">
        <f t="shared" si="3"/>
        <v>-1.9035103556964916E-2</v>
      </c>
      <c r="S54" s="162">
        <f t="shared" si="5"/>
        <v>0.1181423571675011</v>
      </c>
    </row>
    <row r="55" spans="11:19" ht="15" x14ac:dyDescent="0.25">
      <c r="K55" s="41">
        <v>36571</v>
      </c>
      <c r="L55" s="158">
        <v>88.416092126463894</v>
      </c>
      <c r="M55" s="159">
        <f t="shared" si="0"/>
        <v>-3.0867136195584455E-2</v>
      </c>
      <c r="N55" s="159">
        <f t="shared" si="2"/>
        <v>-2.0772349408635815E-2</v>
      </c>
      <c r="O55" s="159">
        <f t="shared" si="4"/>
        <v>2.0390771503720151E-2</v>
      </c>
      <c r="P55" s="163">
        <v>93.479499771199897</v>
      </c>
      <c r="Q55" s="162">
        <f t="shared" si="1"/>
        <v>3.6143105789312457E-3</v>
      </c>
      <c r="R55" s="162">
        <f t="shared" si="3"/>
        <v>-1.0774268374750706E-2</v>
      </c>
      <c r="S55" s="162">
        <f t="shared" si="5"/>
        <v>0.14435952109847761</v>
      </c>
    </row>
    <row r="56" spans="11:19" ht="15" x14ac:dyDescent="0.25">
      <c r="K56" s="41">
        <v>36600</v>
      </c>
      <c r="L56" s="158">
        <v>86.110757849861898</v>
      </c>
      <c r="M56" s="159">
        <f t="shared" si="0"/>
        <v>-2.607369564925599E-2</v>
      </c>
      <c r="N56" s="159">
        <f t="shared" si="2"/>
        <v>-4.8955862737900868E-2</v>
      </c>
      <c r="O56" s="159">
        <f t="shared" si="4"/>
        <v>1.336046854647388E-2</v>
      </c>
      <c r="P56" s="163">
        <v>94.755368177159696</v>
      </c>
      <c r="Q56" s="162">
        <f t="shared" si="1"/>
        <v>1.3648643917464343E-2</v>
      </c>
      <c r="R56" s="162">
        <f t="shared" si="3"/>
        <v>1.5423097661706686E-2</v>
      </c>
      <c r="S56" s="162">
        <f t="shared" si="5"/>
        <v>0.16841581128485084</v>
      </c>
    </row>
    <row r="57" spans="11:19" ht="15" x14ac:dyDescent="0.25">
      <c r="K57" s="41">
        <v>36631</v>
      </c>
      <c r="L57" s="158">
        <v>84.298444690425001</v>
      </c>
      <c r="M57" s="159">
        <f t="shared" si="0"/>
        <v>-2.1046303675514633E-2</v>
      </c>
      <c r="N57" s="159">
        <f t="shared" si="2"/>
        <v>-7.6000859659832387E-2</v>
      </c>
      <c r="O57" s="159">
        <f t="shared" si="4"/>
        <v>9.3945578456715584E-3</v>
      </c>
      <c r="P57" s="163">
        <v>94.636327710364199</v>
      </c>
      <c r="Q57" s="162">
        <f t="shared" si="1"/>
        <v>-1.2562925888581766E-3</v>
      </c>
      <c r="R57" s="162">
        <f t="shared" si="3"/>
        <v>1.6034243050377039E-2</v>
      </c>
      <c r="S57" s="162">
        <f t="shared" si="5"/>
        <v>0.17468454437163694</v>
      </c>
    </row>
    <row r="58" spans="11:19" ht="15" x14ac:dyDescent="0.25">
      <c r="K58" s="41">
        <v>36661</v>
      </c>
      <c r="L58" s="158">
        <v>87.840072637571197</v>
      </c>
      <c r="M58" s="159">
        <f t="shared" si="0"/>
        <v>4.2012969042932724E-2</v>
      </c>
      <c r="N58" s="159">
        <f t="shared" si="2"/>
        <v>-6.5148716148730745E-3</v>
      </c>
      <c r="O58" s="159">
        <f t="shared" si="4"/>
        <v>5.5624074542840685E-2</v>
      </c>
      <c r="P58" s="163">
        <v>94.404180828155106</v>
      </c>
      <c r="Q58" s="162">
        <f t="shared" si="1"/>
        <v>-2.4530419536098469E-3</v>
      </c>
      <c r="R58" s="162">
        <f t="shared" si="3"/>
        <v>9.8918057886323574E-3</v>
      </c>
      <c r="S58" s="162">
        <f t="shared" si="5"/>
        <v>0.15598385108171531</v>
      </c>
    </row>
    <row r="59" spans="11:19" ht="15" x14ac:dyDescent="0.25">
      <c r="K59" s="41">
        <v>36692</v>
      </c>
      <c r="L59" s="158">
        <v>92.115904723857497</v>
      </c>
      <c r="M59" s="159">
        <f t="shared" si="0"/>
        <v>4.8677465283167631E-2</v>
      </c>
      <c r="N59" s="159">
        <f t="shared" si="2"/>
        <v>6.9737475594696896E-2</v>
      </c>
      <c r="O59" s="159">
        <f t="shared" si="4"/>
        <v>8.5067130808486491E-2</v>
      </c>
      <c r="P59" s="163">
        <v>93.393568593816198</v>
      </c>
      <c r="Q59" s="162">
        <f t="shared" si="1"/>
        <v>-1.070516396067811E-2</v>
      </c>
      <c r="R59" s="162">
        <f t="shared" si="3"/>
        <v>-1.4371740720772741E-2</v>
      </c>
      <c r="S59" s="162">
        <f t="shared" si="5"/>
        <v>0.12476779795800463</v>
      </c>
    </row>
    <row r="60" spans="11:19" ht="15" x14ac:dyDescent="0.25">
      <c r="K60" s="41">
        <v>36722</v>
      </c>
      <c r="L60" s="158">
        <v>95.206168270590695</v>
      </c>
      <c r="M60" s="159">
        <f t="shared" si="0"/>
        <v>3.3547556808969148E-2</v>
      </c>
      <c r="N60" s="159">
        <f t="shared" si="2"/>
        <v>0.12939412607460166</v>
      </c>
      <c r="O60" s="159">
        <f t="shared" si="4"/>
        <v>9.8384255727066439E-2</v>
      </c>
      <c r="P60" s="163">
        <v>94.114255322273493</v>
      </c>
      <c r="Q60" s="162">
        <f t="shared" si="1"/>
        <v>7.7166633560354914E-3</v>
      </c>
      <c r="R60" s="162">
        <f t="shared" si="3"/>
        <v>-5.5166171460976354E-3</v>
      </c>
      <c r="S60" s="162">
        <f t="shared" si="5"/>
        <v>0.10907749355685481</v>
      </c>
    </row>
    <row r="61" spans="11:19" ht="15" x14ac:dyDescent="0.25">
      <c r="K61" s="41">
        <v>36753</v>
      </c>
      <c r="L61" s="158">
        <v>96.727862112115503</v>
      </c>
      <c r="M61" s="159">
        <f t="shared" si="0"/>
        <v>1.5983143415665202E-2</v>
      </c>
      <c r="N61" s="159">
        <f t="shared" si="2"/>
        <v>0.10118149049369984</v>
      </c>
      <c r="O61" s="159">
        <f t="shared" si="4"/>
        <v>9.000029689090927E-2</v>
      </c>
      <c r="P61" s="163">
        <v>95.020508786972599</v>
      </c>
      <c r="Q61" s="162">
        <f t="shared" si="1"/>
        <v>9.6292900750885035E-3</v>
      </c>
      <c r="R61" s="162">
        <f t="shared" si="3"/>
        <v>6.5286087269735837E-3</v>
      </c>
      <c r="S61" s="162">
        <f t="shared" si="5"/>
        <v>6.9147735171753766E-2</v>
      </c>
    </row>
    <row r="62" spans="11:19" ht="15" x14ac:dyDescent="0.25">
      <c r="K62" s="41">
        <v>36784</v>
      </c>
      <c r="L62" s="158">
        <v>98.138767791303806</v>
      </c>
      <c r="M62" s="159">
        <f t="shared" si="0"/>
        <v>1.458634201542619E-2</v>
      </c>
      <c r="N62" s="159">
        <f t="shared" si="2"/>
        <v>6.5383530515185972E-2</v>
      </c>
      <c r="O62" s="159">
        <f t="shared" si="4"/>
        <v>9.7760251232802853E-2</v>
      </c>
      <c r="P62" s="163">
        <v>96.350531602743899</v>
      </c>
      <c r="Q62" s="162">
        <f t="shared" si="1"/>
        <v>1.3997218418952961E-2</v>
      </c>
      <c r="R62" s="162">
        <f t="shared" si="3"/>
        <v>3.1661313015974413E-2</v>
      </c>
      <c r="S62" s="162">
        <f t="shared" si="5"/>
        <v>4.0103689352389837E-2</v>
      </c>
    </row>
    <row r="63" spans="11:19" ht="15" x14ac:dyDescent="0.25">
      <c r="K63" s="41">
        <v>36814</v>
      </c>
      <c r="L63" s="158">
        <v>99.578616824511897</v>
      </c>
      <c r="M63" s="159">
        <f t="shared" si="0"/>
        <v>1.4671562172759112E-2</v>
      </c>
      <c r="N63" s="159">
        <f t="shared" si="2"/>
        <v>4.5926105769681147E-2</v>
      </c>
      <c r="O63" s="159">
        <f t="shared" si="4"/>
        <v>0.10462707927841919</v>
      </c>
      <c r="P63" s="163">
        <v>97.548254378594706</v>
      </c>
      <c r="Q63" s="162">
        <f t="shared" si="1"/>
        <v>1.2430889128760114E-2</v>
      </c>
      <c r="R63" s="162">
        <f t="shared" si="3"/>
        <v>3.6487554882756568E-2</v>
      </c>
      <c r="S63" s="162">
        <f t="shared" si="5"/>
        <v>2.736184914336115E-2</v>
      </c>
    </row>
    <row r="64" spans="11:19" ht="15" x14ac:dyDescent="0.25">
      <c r="K64" s="41">
        <v>36845</v>
      </c>
      <c r="L64" s="158">
        <v>100.381943847364</v>
      </c>
      <c r="M64" s="159">
        <f t="shared" si="0"/>
        <v>8.0672643231007868E-3</v>
      </c>
      <c r="N64" s="159">
        <f t="shared" si="2"/>
        <v>3.7776930611917336E-2</v>
      </c>
      <c r="O64" s="159">
        <f t="shared" si="4"/>
        <v>0.11175208801189718</v>
      </c>
      <c r="P64" s="163">
        <v>98.697032411170596</v>
      </c>
      <c r="Q64" s="162">
        <f t="shared" si="1"/>
        <v>1.1776510403941787E-2</v>
      </c>
      <c r="R64" s="162">
        <f t="shared" si="3"/>
        <v>3.8691895793153686E-2</v>
      </c>
      <c r="S64" s="162">
        <f t="shared" si="5"/>
        <v>4.4439094508945232E-2</v>
      </c>
    </row>
    <row r="65" spans="11:19" ht="15" x14ac:dyDescent="0.25">
      <c r="K65" s="41">
        <v>36875</v>
      </c>
      <c r="L65" s="158">
        <v>100</v>
      </c>
      <c r="M65" s="159">
        <f t="shared" si="0"/>
        <v>-3.8049058697724458E-3</v>
      </c>
      <c r="N65" s="159">
        <f t="shared" si="2"/>
        <v>1.8965310555500103E-2</v>
      </c>
      <c r="O65" s="159">
        <f t="shared" si="4"/>
        <v>0.10444288380354139</v>
      </c>
      <c r="P65" s="163">
        <v>100</v>
      </c>
      <c r="Q65" s="162">
        <f t="shared" si="1"/>
        <v>1.3201689625289337E-2</v>
      </c>
      <c r="R65" s="162">
        <f t="shared" si="3"/>
        <v>3.78769928566971E-2</v>
      </c>
      <c r="S65" s="162">
        <f t="shared" si="5"/>
        <v>7.1625932330522168E-2</v>
      </c>
    </row>
    <row r="66" spans="11:19" ht="15" x14ac:dyDescent="0.25">
      <c r="K66" s="41">
        <v>36906</v>
      </c>
      <c r="L66" s="158">
        <v>99.752611611313995</v>
      </c>
      <c r="M66" s="159">
        <f t="shared" si="0"/>
        <v>-2.4738838868600954E-3</v>
      </c>
      <c r="N66" s="159">
        <f t="shared" si="2"/>
        <v>1.7473107415091338E-3</v>
      </c>
      <c r="O66" s="159">
        <f t="shared" si="4"/>
        <v>9.3392976750969581E-2</v>
      </c>
      <c r="P66" s="163">
        <v>100.564550957845</v>
      </c>
      <c r="Q66" s="162">
        <f t="shared" si="1"/>
        <v>5.6455095784500031E-3</v>
      </c>
      <c r="R66" s="162">
        <f t="shared" si="3"/>
        <v>3.0921071816864432E-2</v>
      </c>
      <c r="S66" s="162">
        <f t="shared" si="5"/>
        <v>7.9680814780443754E-2</v>
      </c>
    </row>
    <row r="67" spans="11:19" ht="15" x14ac:dyDescent="0.25">
      <c r="K67" s="41">
        <v>36937</v>
      </c>
      <c r="L67" s="158">
        <v>99.054786176138606</v>
      </c>
      <c r="M67" s="159">
        <f t="shared" si="0"/>
        <v>-6.9955605562936896E-3</v>
      </c>
      <c r="N67" s="159">
        <f t="shared" si="2"/>
        <v>-1.3221079612120379E-2</v>
      </c>
      <c r="O67" s="159">
        <f t="shared" si="4"/>
        <v>0.12032531402154611</v>
      </c>
      <c r="P67" s="163">
        <v>101.110053850771</v>
      </c>
      <c r="Q67" s="162">
        <f t="shared" si="1"/>
        <v>5.4244053966359118E-3</v>
      </c>
      <c r="R67" s="162">
        <f t="shared" si="3"/>
        <v>2.4448773997051809E-2</v>
      </c>
      <c r="S67" s="162">
        <f t="shared" si="5"/>
        <v>8.1628101329677794E-2</v>
      </c>
    </row>
    <row r="68" spans="11:19" ht="15" x14ac:dyDescent="0.25">
      <c r="K68" s="41">
        <v>36965</v>
      </c>
      <c r="L68" s="158">
        <v>99.0478471708347</v>
      </c>
      <c r="M68" s="159">
        <f t="shared" si="0"/>
        <v>-7.0052196080361284E-5</v>
      </c>
      <c r="N68" s="159">
        <f t="shared" si="2"/>
        <v>-9.5215282916529809E-3</v>
      </c>
      <c r="O68" s="159">
        <f t="shared" si="4"/>
        <v>0.15023778264185306</v>
      </c>
      <c r="P68" s="163">
        <v>100.746768994071</v>
      </c>
      <c r="Q68" s="162">
        <f t="shared" si="1"/>
        <v>-3.5929647237273876E-3</v>
      </c>
      <c r="R68" s="162">
        <f t="shared" si="3"/>
        <v>7.4676899407100095E-3</v>
      </c>
      <c r="S68" s="162">
        <f t="shared" si="5"/>
        <v>6.3230199324532999E-2</v>
      </c>
    </row>
    <row r="69" spans="11:19" ht="15" x14ac:dyDescent="0.25">
      <c r="K69" s="41">
        <v>36996</v>
      </c>
      <c r="L69" s="158">
        <v>99.103797925874503</v>
      </c>
      <c r="M69" s="159">
        <f t="shared" si="0"/>
        <v>5.6488612966321128E-4</v>
      </c>
      <c r="N69" s="159">
        <f t="shared" si="2"/>
        <v>-6.5042275581475018E-3</v>
      </c>
      <c r="O69" s="159">
        <f t="shared" si="4"/>
        <v>0.17563020634390369</v>
      </c>
      <c r="P69" s="163">
        <v>100.373898023279</v>
      </c>
      <c r="Q69" s="162">
        <f t="shared" si="1"/>
        <v>-3.7010712553366965E-3</v>
      </c>
      <c r="R69" s="162">
        <f t="shared" si="3"/>
        <v>-1.8958264393377222E-3</v>
      </c>
      <c r="S69" s="162">
        <f t="shared" si="5"/>
        <v>6.062756714815376E-2</v>
      </c>
    </row>
    <row r="70" spans="11:19" ht="15" x14ac:dyDescent="0.25">
      <c r="K70" s="41">
        <v>37026</v>
      </c>
      <c r="L70" s="158">
        <v>99.544880733434397</v>
      </c>
      <c r="M70" s="159">
        <f t="shared" si="0"/>
        <v>4.4507154800446092E-3</v>
      </c>
      <c r="N70" s="159">
        <f t="shared" si="2"/>
        <v>4.9477120310401634E-3</v>
      </c>
      <c r="O70" s="159">
        <f t="shared" si="4"/>
        <v>0.13325134809664063</v>
      </c>
      <c r="P70" s="163">
        <v>100.895769305046</v>
      </c>
      <c r="Q70" s="162">
        <f t="shared" si="1"/>
        <v>5.1992728392991072E-3</v>
      </c>
      <c r="R70" s="162">
        <f t="shared" si="3"/>
        <v>-2.1193198654730905E-3</v>
      </c>
      <c r="S70" s="162">
        <f t="shared" si="5"/>
        <v>6.8763781645514221E-2</v>
      </c>
    </row>
    <row r="71" spans="11:19" ht="15" x14ac:dyDescent="0.25">
      <c r="K71" s="41">
        <v>37057</v>
      </c>
      <c r="L71" s="158">
        <v>99.879865219685698</v>
      </c>
      <c r="M71" s="159">
        <f t="shared" si="0"/>
        <v>3.3651603556423826E-3</v>
      </c>
      <c r="N71" s="159">
        <f t="shared" si="2"/>
        <v>8.400162876997852E-3</v>
      </c>
      <c r="O71" s="159">
        <f t="shared" si="4"/>
        <v>8.4284690240005622E-2</v>
      </c>
      <c r="P71" s="163">
        <v>102.214705985511</v>
      </c>
      <c r="Q71" s="162">
        <f t="shared" si="1"/>
        <v>1.3072269427644168E-2</v>
      </c>
      <c r="R71" s="162">
        <f t="shared" si="3"/>
        <v>1.4570561479012589E-2</v>
      </c>
      <c r="S71" s="162">
        <f t="shared" si="5"/>
        <v>9.4451229613672583E-2</v>
      </c>
    </row>
    <row r="72" spans="11:19" ht="15" x14ac:dyDescent="0.25">
      <c r="K72" s="41">
        <v>37087</v>
      </c>
      <c r="L72" s="158">
        <v>100.54663820474801</v>
      </c>
      <c r="M72" s="159">
        <f t="shared" ref="M72:M135" si="6">L72/L71-1</f>
        <v>6.6757497479170702E-3</v>
      </c>
      <c r="N72" s="159">
        <f t="shared" si="2"/>
        <v>1.4558879771214173E-2</v>
      </c>
      <c r="O72" s="159">
        <f t="shared" si="4"/>
        <v>5.6093738789894987E-2</v>
      </c>
      <c r="P72" s="163">
        <v>103.521014213456</v>
      </c>
      <c r="Q72" s="162">
        <f t="shared" ref="Q72:Q135" si="7">P72/P71-1</f>
        <v>1.2780041925964714E-2</v>
      </c>
      <c r="R72" s="162">
        <f t="shared" si="3"/>
        <v>3.1353930176619471E-2</v>
      </c>
      <c r="S72" s="162">
        <f t="shared" si="5"/>
        <v>9.9950415151999428E-2</v>
      </c>
    </row>
    <row r="73" spans="11:19" ht="15" x14ac:dyDescent="0.25">
      <c r="K73" s="41">
        <v>37118</v>
      </c>
      <c r="L73" s="158">
        <v>100.72466558443701</v>
      </c>
      <c r="M73" s="159">
        <f t="shared" si="6"/>
        <v>1.7705950479067756E-3</v>
      </c>
      <c r="N73" s="159">
        <f t="shared" si="2"/>
        <v>1.1851788281929787E-2</v>
      </c>
      <c r="O73" s="159">
        <f t="shared" si="4"/>
        <v>4.1320084875740237E-2</v>
      </c>
      <c r="P73" s="163">
        <v>103.942870284262</v>
      </c>
      <c r="Q73" s="162">
        <f t="shared" si="7"/>
        <v>4.0750766789836579E-3</v>
      </c>
      <c r="R73" s="162">
        <f t="shared" si="3"/>
        <v>3.0200483134267708E-2</v>
      </c>
      <c r="S73" s="162">
        <f t="shared" si="5"/>
        <v>9.3899323537537827E-2</v>
      </c>
    </row>
    <row r="74" spans="11:19" ht="15" x14ac:dyDescent="0.25">
      <c r="K74" s="41">
        <v>37149</v>
      </c>
      <c r="L74" s="158">
        <v>100.484265650857</v>
      </c>
      <c r="M74" s="159">
        <f t="shared" si="6"/>
        <v>-2.386703715372307E-3</v>
      </c>
      <c r="N74" s="159">
        <f t="shared" ref="N74:N137" si="8">L74/L71-1</f>
        <v>6.0512739964349027E-3</v>
      </c>
      <c r="O74" s="159">
        <f t="shared" si="4"/>
        <v>2.3899809548668882E-2</v>
      </c>
      <c r="P74" s="163">
        <v>104.190089117787</v>
      </c>
      <c r="Q74" s="162">
        <f t="shared" si="7"/>
        <v>2.3784106870332611E-3</v>
      </c>
      <c r="R74" s="162">
        <f t="shared" ref="R74:R137" si="9">P74/P71-1</f>
        <v>1.9325821203810101E-2</v>
      </c>
      <c r="S74" s="162">
        <f t="shared" si="5"/>
        <v>8.1364963790400591E-2</v>
      </c>
    </row>
    <row r="75" spans="11:19" ht="15" x14ac:dyDescent="0.25">
      <c r="K75" s="41">
        <v>37179</v>
      </c>
      <c r="L75" s="158">
        <v>98.675529457244593</v>
      </c>
      <c r="M75" s="159">
        <f t="shared" si="6"/>
        <v>-1.8000193183448698E-2</v>
      </c>
      <c r="N75" s="159">
        <f t="shared" si="8"/>
        <v>-1.8609361594896678E-2</v>
      </c>
      <c r="O75" s="159">
        <f t="shared" si="4"/>
        <v>-9.0690892891073238E-3</v>
      </c>
      <c r="P75" s="163">
        <v>104.267023206722</v>
      </c>
      <c r="Q75" s="162">
        <f t="shared" si="7"/>
        <v>7.3840122017787557E-4</v>
      </c>
      <c r="R75" s="162">
        <f t="shared" si="9"/>
        <v>7.2063532118007423E-3</v>
      </c>
      <c r="S75" s="162">
        <f t="shared" si="5"/>
        <v>6.887636145749032E-2</v>
      </c>
    </row>
    <row r="76" spans="11:19" ht="15" x14ac:dyDescent="0.25">
      <c r="K76" s="41">
        <v>37210</v>
      </c>
      <c r="L76" s="158">
        <v>96.968952624878398</v>
      </c>
      <c r="M76" s="159">
        <f t="shared" si="6"/>
        <v>-1.7294833296087275E-2</v>
      </c>
      <c r="N76" s="159">
        <f t="shared" si="8"/>
        <v>-3.7286924089216411E-2</v>
      </c>
      <c r="O76" s="159">
        <f t="shared" si="4"/>
        <v>-3.4000051121496844E-2</v>
      </c>
      <c r="P76" s="163">
        <v>104.25678948004099</v>
      </c>
      <c r="Q76" s="162">
        <f t="shared" si="7"/>
        <v>-9.8149216945841999E-5</v>
      </c>
      <c r="R76" s="162">
        <f t="shared" si="9"/>
        <v>3.0201128265987531E-3</v>
      </c>
      <c r="S76" s="162">
        <f t="shared" si="5"/>
        <v>5.6331552560856313E-2</v>
      </c>
    </row>
    <row r="77" spans="11:19" ht="15" x14ac:dyDescent="0.25">
      <c r="K77" s="41">
        <v>37240</v>
      </c>
      <c r="L77" s="158">
        <v>95.404019432979197</v>
      </c>
      <c r="M77" s="159">
        <f t="shared" si="6"/>
        <v>-1.6138497421469555E-2</v>
      </c>
      <c r="N77" s="159">
        <f t="shared" si="8"/>
        <v>-5.0557628947895616E-2</v>
      </c>
      <c r="O77" s="159">
        <f t="shared" si="4"/>
        <v>-4.5959805670208076E-2</v>
      </c>
      <c r="P77" s="163">
        <v>104.488361675584</v>
      </c>
      <c r="Q77" s="162">
        <f t="shared" si="7"/>
        <v>2.2211713663726762E-3</v>
      </c>
      <c r="R77" s="162">
        <f t="shared" si="9"/>
        <v>2.8627728445438372E-3</v>
      </c>
      <c r="S77" s="162">
        <f t="shared" si="5"/>
        <v>4.4883616755839961E-2</v>
      </c>
    </row>
    <row r="78" spans="11:19" ht="15" x14ac:dyDescent="0.25">
      <c r="K78" s="41">
        <v>37271</v>
      </c>
      <c r="L78" s="158">
        <v>96.054985896157604</v>
      </c>
      <c r="M78" s="159">
        <f t="shared" si="6"/>
        <v>6.823260351579874E-3</v>
      </c>
      <c r="N78" s="159">
        <f t="shared" si="8"/>
        <v>-2.6557177605238569E-2</v>
      </c>
      <c r="O78" s="159">
        <f t="shared" si="4"/>
        <v>-3.7067958977998416E-2</v>
      </c>
      <c r="P78" s="163">
        <v>105.73055689635</v>
      </c>
      <c r="Q78" s="162">
        <f t="shared" si="7"/>
        <v>1.1888359630163992E-2</v>
      </c>
      <c r="R78" s="162">
        <f t="shared" si="9"/>
        <v>1.4036400432439367E-2</v>
      </c>
      <c r="S78" s="162">
        <f t="shared" si="5"/>
        <v>5.1370049279795493E-2</v>
      </c>
    </row>
    <row r="79" spans="11:19" ht="15" x14ac:dyDescent="0.25">
      <c r="K79" s="41">
        <v>37302</v>
      </c>
      <c r="L79" s="158">
        <v>97.184419059777298</v>
      </c>
      <c r="M79" s="159">
        <f t="shared" si="6"/>
        <v>1.1758194049819481E-2</v>
      </c>
      <c r="N79" s="159">
        <f t="shared" si="8"/>
        <v>2.2220146662037532E-3</v>
      </c>
      <c r="O79" s="159">
        <f t="shared" si="4"/>
        <v>-1.8882147835193264E-2</v>
      </c>
      <c r="P79" s="163">
        <v>107.741660964559</v>
      </c>
      <c r="Q79" s="162">
        <f t="shared" si="7"/>
        <v>1.9021029749994867E-2</v>
      </c>
      <c r="R79" s="162">
        <f t="shared" si="9"/>
        <v>3.3425846910288382E-2</v>
      </c>
      <c r="S79" s="162">
        <f t="shared" si="5"/>
        <v>6.5588008919228225E-2</v>
      </c>
    </row>
    <row r="80" spans="11:19" ht="15" x14ac:dyDescent="0.25">
      <c r="K80" s="41">
        <v>37330</v>
      </c>
      <c r="L80" s="158">
        <v>98.241852505592604</v>
      </c>
      <c r="M80" s="159">
        <f t="shared" si="6"/>
        <v>1.0880689065650317E-2</v>
      </c>
      <c r="N80" s="159">
        <f t="shared" si="8"/>
        <v>2.9745424663234044E-2</v>
      </c>
      <c r="O80" s="159">
        <f t="shared" si="4"/>
        <v>-8.1374273976085876E-3</v>
      </c>
      <c r="P80" s="163">
        <v>109.004601846729</v>
      </c>
      <c r="Q80" s="162">
        <f t="shared" si="7"/>
        <v>1.1721936258115129E-2</v>
      </c>
      <c r="R80" s="162">
        <f t="shared" si="9"/>
        <v>4.322242304044388E-2</v>
      </c>
      <c r="S80" s="162">
        <f t="shared" si="5"/>
        <v>8.1966230134328022E-2</v>
      </c>
    </row>
    <row r="81" spans="11:19" ht="15" x14ac:dyDescent="0.25">
      <c r="K81" s="41">
        <v>37361</v>
      </c>
      <c r="L81" s="158">
        <v>97.415827051078494</v>
      </c>
      <c r="M81" s="159">
        <f t="shared" si="6"/>
        <v>-8.4080810107595161E-3</v>
      </c>
      <c r="N81" s="159">
        <f t="shared" si="8"/>
        <v>1.4167314088120886E-2</v>
      </c>
      <c r="O81" s="159">
        <f t="shared" si="4"/>
        <v>-1.7032353049259874E-2</v>
      </c>
      <c r="P81" s="163">
        <v>110.64986147515501</v>
      </c>
      <c r="Q81" s="162">
        <f t="shared" si="7"/>
        <v>1.5093487802830596E-2</v>
      </c>
      <c r="R81" s="162">
        <f t="shared" si="9"/>
        <v>4.6526800985523087E-2</v>
      </c>
      <c r="S81" s="162">
        <f t="shared" si="5"/>
        <v>0.10237684950217618</v>
      </c>
    </row>
    <row r="82" spans="11:19" ht="15" x14ac:dyDescent="0.25">
      <c r="K82" s="41">
        <v>37391</v>
      </c>
      <c r="L82" s="158">
        <v>96.939691331181507</v>
      </c>
      <c r="M82" s="159">
        <f t="shared" si="6"/>
        <v>-4.8876628604439532E-3</v>
      </c>
      <c r="N82" s="159">
        <f t="shared" si="8"/>
        <v>-2.5181786438962517E-3</v>
      </c>
      <c r="O82" s="159">
        <f t="shared" si="4"/>
        <v>-2.6171003300804352E-2</v>
      </c>
      <c r="P82" s="163">
        <v>110.773411736239</v>
      </c>
      <c r="Q82" s="162">
        <f t="shared" si="7"/>
        <v>1.116587580290318E-3</v>
      </c>
      <c r="R82" s="162">
        <f t="shared" si="9"/>
        <v>2.8139075864787921E-2</v>
      </c>
      <c r="S82" s="162">
        <f t="shared" si="5"/>
        <v>9.7899470901789298E-2</v>
      </c>
    </row>
    <row r="83" spans="11:19" ht="15" x14ac:dyDescent="0.25">
      <c r="K83" s="41">
        <v>37422</v>
      </c>
      <c r="L83" s="158">
        <v>96.934312537374197</v>
      </c>
      <c r="M83" s="159">
        <f t="shared" si="6"/>
        <v>-5.548598033944252E-5</v>
      </c>
      <c r="N83" s="159">
        <f t="shared" si="8"/>
        <v>-1.3309398539120276E-2</v>
      </c>
      <c r="O83" s="159">
        <f t="shared" ref="O83:O146" si="10">L83/L71-1</f>
        <v>-2.9490955717979439E-2</v>
      </c>
      <c r="P83" s="163">
        <v>111.634657791558</v>
      </c>
      <c r="Q83" s="162">
        <f t="shared" si="7"/>
        <v>7.7748445391363497E-3</v>
      </c>
      <c r="R83" s="162">
        <f t="shared" si="9"/>
        <v>2.4127934970370468E-2</v>
      </c>
      <c r="S83" s="162">
        <f t="shared" ref="S83:S146" si="11">P83/P71-1</f>
        <v>9.2158478716186654E-2</v>
      </c>
    </row>
    <row r="84" spans="11:19" ht="15" x14ac:dyDescent="0.25">
      <c r="K84" s="41">
        <v>37452</v>
      </c>
      <c r="L84" s="158">
        <v>97.830843132253705</v>
      </c>
      <c r="M84" s="159">
        <f t="shared" si="6"/>
        <v>9.2488466819613535E-3</v>
      </c>
      <c r="N84" s="159">
        <f t="shared" si="8"/>
        <v>4.2602531204463112E-3</v>
      </c>
      <c r="O84" s="159">
        <f t="shared" si="10"/>
        <v>-2.7010302094476746E-2</v>
      </c>
      <c r="P84" s="163">
        <v>110.31581378038901</v>
      </c>
      <c r="Q84" s="162">
        <f t="shared" si="7"/>
        <v>-1.1813929806919865E-2</v>
      </c>
      <c r="R84" s="162">
        <f t="shared" si="9"/>
        <v>-3.0189617077921449E-3</v>
      </c>
      <c r="S84" s="162">
        <f t="shared" si="11"/>
        <v>6.5636910713823049E-2</v>
      </c>
    </row>
    <row r="85" spans="11:19" ht="15" x14ac:dyDescent="0.25">
      <c r="K85" s="41">
        <v>37483</v>
      </c>
      <c r="L85" s="158">
        <v>98.284171500111</v>
      </c>
      <c r="M85" s="159">
        <f t="shared" si="6"/>
        <v>4.6337980267068257E-3</v>
      </c>
      <c r="N85" s="159">
        <f t="shared" si="8"/>
        <v>1.3869243345703053E-2</v>
      </c>
      <c r="O85" s="159">
        <f t="shared" si="10"/>
        <v>-2.422935901713319E-2</v>
      </c>
      <c r="P85" s="163">
        <v>109.92729005107</v>
      </c>
      <c r="Q85" s="162">
        <f t="shared" si="7"/>
        <v>-3.5219223428153423E-3</v>
      </c>
      <c r="R85" s="162">
        <f t="shared" si="9"/>
        <v>-7.6383102398587255E-3</v>
      </c>
      <c r="S85" s="162">
        <f t="shared" si="11"/>
        <v>5.7574124617127298E-2</v>
      </c>
    </row>
    <row r="86" spans="11:19" ht="15" x14ac:dyDescent="0.25">
      <c r="K86" s="41">
        <v>37514</v>
      </c>
      <c r="L86" s="158">
        <v>98.615460058121997</v>
      </c>
      <c r="M86" s="159">
        <f t="shared" si="6"/>
        <v>3.3707213781684064E-3</v>
      </c>
      <c r="N86" s="159">
        <f t="shared" si="8"/>
        <v>1.7343162361621145E-2</v>
      </c>
      <c r="O86" s="159">
        <f t="shared" si="10"/>
        <v>-1.8597992239186567E-2</v>
      </c>
      <c r="P86" s="163">
        <v>109.146389377372</v>
      </c>
      <c r="Q86" s="162">
        <f t="shared" si="7"/>
        <v>-7.1037926372533589E-3</v>
      </c>
      <c r="R86" s="162">
        <f t="shared" si="9"/>
        <v>-2.2289389902838574E-2</v>
      </c>
      <c r="S86" s="162">
        <f t="shared" si="11"/>
        <v>4.7569786162500627E-2</v>
      </c>
    </row>
    <row r="87" spans="11:19" ht="15" x14ac:dyDescent="0.25">
      <c r="K87" s="41">
        <v>37544</v>
      </c>
      <c r="L87" s="158">
        <v>99.0796134858128</v>
      </c>
      <c r="M87" s="159">
        <f t="shared" si="6"/>
        <v>4.7067004242260513E-3</v>
      </c>
      <c r="N87" s="159">
        <f t="shared" si="8"/>
        <v>1.2764587461143728E-2</v>
      </c>
      <c r="O87" s="159">
        <f t="shared" si="10"/>
        <v>4.0950783926960721E-3</v>
      </c>
      <c r="P87" s="163">
        <v>110.440843918977</v>
      </c>
      <c r="Q87" s="162">
        <f t="shared" si="7"/>
        <v>1.1859801767051037E-2</v>
      </c>
      <c r="R87" s="162">
        <f t="shared" si="9"/>
        <v>1.1333836401450359E-3</v>
      </c>
      <c r="S87" s="162">
        <f t="shared" si="11"/>
        <v>5.9211633001305275E-2</v>
      </c>
    </row>
    <row r="88" spans="11:19" ht="15" x14ac:dyDescent="0.25">
      <c r="K88" s="41">
        <v>37575</v>
      </c>
      <c r="L88" s="158">
        <v>100.637949496931</v>
      </c>
      <c r="M88" s="159">
        <f t="shared" si="6"/>
        <v>1.5728119602942625E-2</v>
      </c>
      <c r="N88" s="159">
        <f t="shared" si="8"/>
        <v>2.3948698563505122E-2</v>
      </c>
      <c r="O88" s="159">
        <f t="shared" si="10"/>
        <v>3.7836820680594574E-2</v>
      </c>
      <c r="P88" s="163">
        <v>112.26169142840099</v>
      </c>
      <c r="Q88" s="162">
        <f t="shared" si="7"/>
        <v>1.6487084350422343E-2</v>
      </c>
      <c r="R88" s="162">
        <f t="shared" si="9"/>
        <v>2.1235867601634428E-2</v>
      </c>
      <c r="S88" s="162">
        <f t="shared" si="11"/>
        <v>7.6780629715175186E-2</v>
      </c>
    </row>
    <row r="89" spans="11:19" ht="15" x14ac:dyDescent="0.25">
      <c r="K89" s="41">
        <v>37605</v>
      </c>
      <c r="L89" s="158">
        <v>102.65097111848701</v>
      </c>
      <c r="M89" s="159">
        <f t="shared" si="6"/>
        <v>2.00026096678112E-2</v>
      </c>
      <c r="N89" s="159">
        <f t="shared" si="8"/>
        <v>4.0921687714954302E-2</v>
      </c>
      <c r="O89" s="159">
        <f t="shared" si="10"/>
        <v>7.5960653739528761E-2</v>
      </c>
      <c r="P89" s="163">
        <v>114.792675826066</v>
      </c>
      <c r="Q89" s="162">
        <f t="shared" si="7"/>
        <v>2.2545396969002818E-2</v>
      </c>
      <c r="R89" s="162">
        <f t="shared" si="9"/>
        <v>5.1731316820495588E-2</v>
      </c>
      <c r="S89" s="162">
        <f t="shared" si="11"/>
        <v>9.8616860148261098E-2</v>
      </c>
    </row>
    <row r="90" spans="11:19" ht="15" x14ac:dyDescent="0.25">
      <c r="K90" s="41">
        <v>37636</v>
      </c>
      <c r="L90" s="158">
        <v>105.409172035498</v>
      </c>
      <c r="M90" s="159">
        <f t="shared" si="6"/>
        <v>2.6869701152922199E-2</v>
      </c>
      <c r="N90" s="159">
        <f t="shared" si="8"/>
        <v>6.3883561178723625E-2</v>
      </c>
      <c r="O90" s="159">
        <f t="shared" si="10"/>
        <v>9.7383660536403127E-2</v>
      </c>
      <c r="P90" s="163">
        <v>116.345391933074</v>
      </c>
      <c r="Q90" s="162">
        <f t="shared" si="7"/>
        <v>1.352626459688655E-2</v>
      </c>
      <c r="R90" s="162">
        <f t="shared" si="9"/>
        <v>5.3463445266940912E-2</v>
      </c>
      <c r="S90" s="162">
        <f t="shared" si="11"/>
        <v>0.10039514922001169</v>
      </c>
    </row>
    <row r="91" spans="11:19" ht="15" x14ac:dyDescent="0.25">
      <c r="K91" s="41">
        <v>37667</v>
      </c>
      <c r="L91" s="158">
        <v>106.411431257535</v>
      </c>
      <c r="M91" s="159">
        <f t="shared" si="6"/>
        <v>9.5082733568903066E-3</v>
      </c>
      <c r="N91" s="159">
        <f t="shared" si="8"/>
        <v>5.7368833421830301E-2</v>
      </c>
      <c r="O91" s="159">
        <f t="shared" si="10"/>
        <v>9.4943328231269719E-2</v>
      </c>
      <c r="P91" s="163">
        <v>117.522620724554</v>
      </c>
      <c r="Q91" s="162">
        <f t="shared" si="7"/>
        <v>1.0118396370671912E-2</v>
      </c>
      <c r="R91" s="162">
        <f t="shared" si="9"/>
        <v>4.6863085966492468E-2</v>
      </c>
      <c r="S91" s="162">
        <f t="shared" si="11"/>
        <v>9.0781594347356442E-2</v>
      </c>
    </row>
    <row r="92" spans="11:19" ht="15" x14ac:dyDescent="0.25">
      <c r="K92" s="41">
        <v>37695</v>
      </c>
      <c r="L92" s="158">
        <v>106.603890968839</v>
      </c>
      <c r="M92" s="159">
        <f t="shared" si="6"/>
        <v>1.8086375592318849E-3</v>
      </c>
      <c r="N92" s="159">
        <f t="shared" si="8"/>
        <v>3.8508353182448163E-2</v>
      </c>
      <c r="O92" s="159">
        <f t="shared" si="10"/>
        <v>8.5116864655726765E-2</v>
      </c>
      <c r="P92" s="163">
        <v>117.990304838255</v>
      </c>
      <c r="Q92" s="162">
        <f t="shared" si="7"/>
        <v>3.9795242040860934E-3</v>
      </c>
      <c r="R92" s="162">
        <f t="shared" si="9"/>
        <v>2.78556884328931E-2</v>
      </c>
      <c r="S92" s="162">
        <f t="shared" si="11"/>
        <v>8.2434161854567867E-2</v>
      </c>
    </row>
    <row r="93" spans="11:19" ht="15" x14ac:dyDescent="0.25">
      <c r="K93" s="41">
        <v>37726</v>
      </c>
      <c r="L93" s="158">
        <v>105.04915103761201</v>
      </c>
      <c r="M93" s="159">
        <f t="shared" si="6"/>
        <v>-1.4584270021452128E-2</v>
      </c>
      <c r="N93" s="159">
        <f t="shared" si="8"/>
        <v>-3.4154617756104733E-3</v>
      </c>
      <c r="O93" s="159">
        <f t="shared" si="10"/>
        <v>7.8358149980404024E-2</v>
      </c>
      <c r="P93" s="163">
        <v>118.964922622293</v>
      </c>
      <c r="Q93" s="162">
        <f t="shared" si="7"/>
        <v>8.2601514198479276E-3</v>
      </c>
      <c r="R93" s="162">
        <f t="shared" si="9"/>
        <v>2.2515121963110118E-2</v>
      </c>
      <c r="S93" s="162">
        <f t="shared" si="11"/>
        <v>7.5147506162988043E-2</v>
      </c>
    </row>
    <row r="94" spans="11:19" ht="15" x14ac:dyDescent="0.25">
      <c r="K94" s="41">
        <v>37756</v>
      </c>
      <c r="L94" s="158">
        <v>105.46086255777099</v>
      </c>
      <c r="M94" s="159">
        <f t="shared" si="6"/>
        <v>3.9192274862991372E-3</v>
      </c>
      <c r="N94" s="159">
        <f t="shared" si="8"/>
        <v>-8.9329566244011893E-3</v>
      </c>
      <c r="O94" s="159">
        <f t="shared" si="10"/>
        <v>8.7901777998013575E-2</v>
      </c>
      <c r="P94" s="163">
        <v>119.781821030614</v>
      </c>
      <c r="Q94" s="162">
        <f t="shared" si="7"/>
        <v>6.8667165943914199E-3</v>
      </c>
      <c r="R94" s="162">
        <f t="shared" si="9"/>
        <v>1.9223535793632784E-2</v>
      </c>
      <c r="S94" s="162">
        <f t="shared" si="11"/>
        <v>8.132284772292464E-2</v>
      </c>
    </row>
    <row r="95" spans="11:19" ht="15" x14ac:dyDescent="0.25">
      <c r="K95" s="41">
        <v>37787</v>
      </c>
      <c r="L95" s="158">
        <v>105.446278120174</v>
      </c>
      <c r="M95" s="159">
        <f t="shared" si="6"/>
        <v>-1.3829241714202745E-4</v>
      </c>
      <c r="N95" s="159">
        <f t="shared" si="8"/>
        <v>-1.0859011225053394E-2</v>
      </c>
      <c r="O95" s="159">
        <f t="shared" si="10"/>
        <v>8.781168772943948E-2</v>
      </c>
      <c r="P95" s="163">
        <v>121.134910739101</v>
      </c>
      <c r="Q95" s="162">
        <f t="shared" si="7"/>
        <v>1.1296286004377709E-2</v>
      </c>
      <c r="R95" s="162">
        <f t="shared" si="9"/>
        <v>2.6651392291567877E-2</v>
      </c>
      <c r="S95" s="162">
        <f t="shared" si="11"/>
        <v>8.5101286065494941E-2</v>
      </c>
    </row>
    <row r="96" spans="11:19" ht="15" x14ac:dyDescent="0.25">
      <c r="K96" s="41">
        <v>37817</v>
      </c>
      <c r="L96" s="158">
        <v>105.922673045804</v>
      </c>
      <c r="M96" s="159">
        <f t="shared" si="6"/>
        <v>4.5178922776873964E-3</v>
      </c>
      <c r="N96" s="159">
        <f t="shared" si="8"/>
        <v>8.3153647560583188E-3</v>
      </c>
      <c r="O96" s="159">
        <f t="shared" si="10"/>
        <v>8.2712462189570068E-2</v>
      </c>
      <c r="P96" s="163">
        <v>121.877624424495</v>
      </c>
      <c r="Q96" s="162">
        <f t="shared" si="7"/>
        <v>6.1312934550605824E-3</v>
      </c>
      <c r="R96" s="162">
        <f t="shared" si="9"/>
        <v>2.4483702741938895E-2</v>
      </c>
      <c r="S96" s="162">
        <f t="shared" si="11"/>
        <v>0.1048064665245787</v>
      </c>
    </row>
    <row r="97" spans="11:19" ht="15" x14ac:dyDescent="0.25">
      <c r="K97" s="41">
        <v>37848</v>
      </c>
      <c r="L97" s="158">
        <v>103.736167572534</v>
      </c>
      <c r="M97" s="159">
        <f t="shared" si="6"/>
        <v>-2.0642468797256397E-2</v>
      </c>
      <c r="N97" s="159">
        <f t="shared" si="8"/>
        <v>-1.6353886583207244E-2</v>
      </c>
      <c r="O97" s="159">
        <f t="shared" si="10"/>
        <v>5.5471761009012965E-2</v>
      </c>
      <c r="P97" s="163">
        <v>122.32981355678</v>
      </c>
      <c r="Q97" s="162">
        <f t="shared" si="7"/>
        <v>3.7101899091012136E-3</v>
      </c>
      <c r="R97" s="162">
        <f t="shared" si="9"/>
        <v>2.1271946813321341E-2</v>
      </c>
      <c r="S97" s="162">
        <f t="shared" si="11"/>
        <v>0.11282479082262498</v>
      </c>
    </row>
    <row r="98" spans="11:19" ht="15" x14ac:dyDescent="0.25">
      <c r="K98" s="41">
        <v>37879</v>
      </c>
      <c r="L98" s="158">
        <v>102.59386740325699</v>
      </c>
      <c r="M98" s="159">
        <f t="shared" si="6"/>
        <v>-1.1011590229398904E-2</v>
      </c>
      <c r="N98" s="159">
        <f t="shared" si="8"/>
        <v>-2.705084302421934E-2</v>
      </c>
      <c r="O98" s="159">
        <f t="shared" si="10"/>
        <v>4.0342633323316779E-2</v>
      </c>
      <c r="P98" s="163">
        <v>121.565917895056</v>
      </c>
      <c r="Q98" s="162">
        <f t="shared" si="7"/>
        <v>-6.244558374720488E-3</v>
      </c>
      <c r="R98" s="162">
        <f t="shared" si="9"/>
        <v>3.5580754823296701E-3</v>
      </c>
      <c r="S98" s="162">
        <f t="shared" si="11"/>
        <v>0.11378780909319564</v>
      </c>
    </row>
    <row r="99" spans="11:19" ht="15" x14ac:dyDescent="0.25">
      <c r="K99" s="41">
        <v>37909</v>
      </c>
      <c r="L99" s="158">
        <v>102.345893310679</v>
      </c>
      <c r="M99" s="159">
        <f t="shared" si="6"/>
        <v>-2.4170459585396431E-3</v>
      </c>
      <c r="N99" s="159">
        <f t="shared" si="8"/>
        <v>-3.3767838672068784E-2</v>
      </c>
      <c r="O99" s="159">
        <f t="shared" si="10"/>
        <v>3.2966214844327268E-2</v>
      </c>
      <c r="P99" s="163">
        <v>120.934913930608</v>
      </c>
      <c r="Q99" s="162">
        <f t="shared" si="7"/>
        <v>-5.1906321720264215E-3</v>
      </c>
      <c r="R99" s="162">
        <f t="shared" si="9"/>
        <v>-7.7348939014725282E-3</v>
      </c>
      <c r="S99" s="162">
        <f t="shared" si="11"/>
        <v>9.5019828165472831E-2</v>
      </c>
    </row>
    <row r="100" spans="11:19" ht="15" x14ac:dyDescent="0.25">
      <c r="K100" s="41">
        <v>37940</v>
      </c>
      <c r="L100" s="158">
        <v>103.246049091374</v>
      </c>
      <c r="M100" s="159">
        <f t="shared" si="6"/>
        <v>8.7952310696288727E-3</v>
      </c>
      <c r="N100" s="159">
        <f t="shared" si="8"/>
        <v>-4.724663467226109E-3</v>
      </c>
      <c r="O100" s="159">
        <f t="shared" si="10"/>
        <v>2.591566707668802E-2</v>
      </c>
      <c r="P100" s="163">
        <v>121.15477731961499</v>
      </c>
      <c r="Q100" s="162">
        <f t="shared" si="7"/>
        <v>1.8180307229815895E-3</v>
      </c>
      <c r="R100" s="162">
        <f t="shared" si="9"/>
        <v>-9.6054772176988878E-3</v>
      </c>
      <c r="S100" s="162">
        <f t="shared" si="11"/>
        <v>7.9217458583241473E-2</v>
      </c>
    </row>
    <row r="101" spans="11:19" ht="15" x14ac:dyDescent="0.25">
      <c r="K101" s="41">
        <v>37970</v>
      </c>
      <c r="L101" s="158">
        <v>104.357279276014</v>
      </c>
      <c r="M101" s="159">
        <f t="shared" si="6"/>
        <v>1.0762931796610919E-2</v>
      </c>
      <c r="N101" s="159">
        <f t="shared" si="8"/>
        <v>1.7188277597779855E-2</v>
      </c>
      <c r="O101" s="159">
        <f t="shared" si="10"/>
        <v>1.6622425866360757E-2</v>
      </c>
      <c r="P101" s="163">
        <v>122.70097519548899</v>
      </c>
      <c r="Q101" s="162">
        <f t="shared" si="7"/>
        <v>1.2762170094168246E-2</v>
      </c>
      <c r="R101" s="162">
        <f t="shared" si="9"/>
        <v>9.3369697698728604E-3</v>
      </c>
      <c r="S101" s="162">
        <f t="shared" si="11"/>
        <v>6.889202044044751E-2</v>
      </c>
    </row>
    <row r="102" spans="11:19" ht="15" x14ac:dyDescent="0.25">
      <c r="K102" s="41">
        <v>38001</v>
      </c>
      <c r="L102" s="158">
        <v>104.956953067306</v>
      </c>
      <c r="M102" s="159">
        <f t="shared" si="6"/>
        <v>5.746353253479608E-3</v>
      </c>
      <c r="N102" s="159">
        <f t="shared" si="8"/>
        <v>2.5512110668680421E-2</v>
      </c>
      <c r="O102" s="159">
        <f t="shared" si="10"/>
        <v>-4.2901292122824453E-3</v>
      </c>
      <c r="P102" s="163">
        <v>123.737705777711</v>
      </c>
      <c r="Q102" s="162">
        <f t="shared" si="7"/>
        <v>8.4492448456117142E-3</v>
      </c>
      <c r="R102" s="162">
        <f t="shared" si="9"/>
        <v>2.317603540621227E-2</v>
      </c>
      <c r="S102" s="162">
        <f t="shared" si="11"/>
        <v>6.353765904961084E-2</v>
      </c>
    </row>
    <row r="103" spans="11:19" ht="15" x14ac:dyDescent="0.25">
      <c r="K103" s="41">
        <v>38032</v>
      </c>
      <c r="L103" s="158">
        <v>108.446146735816</v>
      </c>
      <c r="M103" s="159">
        <f t="shared" si="6"/>
        <v>3.3244044977872811E-2</v>
      </c>
      <c r="N103" s="159">
        <f t="shared" si="8"/>
        <v>5.0366069115534318E-2</v>
      </c>
      <c r="O103" s="159">
        <f t="shared" si="10"/>
        <v>1.9121211454778964E-2</v>
      </c>
      <c r="P103" s="163">
        <v>123.955444946417</v>
      </c>
      <c r="Q103" s="162">
        <f t="shared" si="7"/>
        <v>1.7596832536814766E-3</v>
      </c>
      <c r="R103" s="162">
        <f t="shared" si="9"/>
        <v>2.3116444012881487E-2</v>
      </c>
      <c r="S103" s="162">
        <f t="shared" si="11"/>
        <v>5.473690241251572E-2</v>
      </c>
    </row>
    <row r="104" spans="11:19" ht="15" x14ac:dyDescent="0.25">
      <c r="K104" s="41">
        <v>38061</v>
      </c>
      <c r="L104" s="158">
        <v>110.59354056722201</v>
      </c>
      <c r="M104" s="159">
        <f t="shared" si="6"/>
        <v>1.9801476548883201E-2</v>
      </c>
      <c r="N104" s="159">
        <f t="shared" si="8"/>
        <v>5.9758756978645966E-2</v>
      </c>
      <c r="O104" s="159">
        <f t="shared" si="10"/>
        <v>3.7424990421308424E-2</v>
      </c>
      <c r="P104" s="163">
        <v>124.120755508234</v>
      </c>
      <c r="Q104" s="162">
        <f t="shared" si="7"/>
        <v>1.3336288848662115E-3</v>
      </c>
      <c r="R104" s="162">
        <f t="shared" si="9"/>
        <v>1.1571059728604283E-2</v>
      </c>
      <c r="S104" s="162">
        <f t="shared" si="11"/>
        <v>5.1957240710436503E-2</v>
      </c>
    </row>
    <row r="105" spans="11:19" ht="15" x14ac:dyDescent="0.25">
      <c r="K105" s="41">
        <v>38092</v>
      </c>
      <c r="L105" s="158">
        <v>113.34537290965</v>
      </c>
      <c r="M105" s="159">
        <f t="shared" si="6"/>
        <v>2.4882396641920934E-2</v>
      </c>
      <c r="N105" s="159">
        <f t="shared" si="8"/>
        <v>7.9922478665751084E-2</v>
      </c>
      <c r="O105" s="159">
        <f t="shared" si="10"/>
        <v>7.8974668429900863E-2</v>
      </c>
      <c r="P105" s="163">
        <v>125.31036555792301</v>
      </c>
      <c r="Q105" s="162">
        <f t="shared" si="7"/>
        <v>9.5842959126211102E-3</v>
      </c>
      <c r="R105" s="162">
        <f t="shared" si="9"/>
        <v>1.2709624526554775E-2</v>
      </c>
      <c r="S105" s="162">
        <f t="shared" si="11"/>
        <v>5.3338772436110737E-2</v>
      </c>
    </row>
    <row r="106" spans="11:19" ht="15" x14ac:dyDescent="0.25">
      <c r="K106" s="41">
        <v>38122</v>
      </c>
      <c r="L106" s="158">
        <v>113.65526641920999</v>
      </c>
      <c r="M106" s="159">
        <f t="shared" si="6"/>
        <v>2.7340640522399706E-3</v>
      </c>
      <c r="N106" s="159">
        <f t="shared" si="8"/>
        <v>4.8034161103795103E-2</v>
      </c>
      <c r="O106" s="159">
        <f t="shared" si="10"/>
        <v>7.7700899297596271E-2</v>
      </c>
      <c r="P106" s="163">
        <v>127.188729450018</v>
      </c>
      <c r="Q106" s="162">
        <f t="shared" si="7"/>
        <v>1.498969286165508E-2</v>
      </c>
      <c r="R106" s="162">
        <f t="shared" si="9"/>
        <v>2.6084247489077006E-2</v>
      </c>
      <c r="S106" s="162">
        <f t="shared" si="11"/>
        <v>6.1836665661569201E-2</v>
      </c>
    </row>
    <row r="107" spans="11:19" ht="15" x14ac:dyDescent="0.25">
      <c r="K107" s="41">
        <v>38153</v>
      </c>
      <c r="L107" s="158">
        <v>116.289191652875</v>
      </c>
      <c r="M107" s="159">
        <f t="shared" si="6"/>
        <v>2.3174687074771771E-2</v>
      </c>
      <c r="N107" s="159">
        <f t="shared" si="8"/>
        <v>5.1500757245320328E-2</v>
      </c>
      <c r="O107" s="159">
        <f t="shared" si="10"/>
        <v>0.10282879325853167</v>
      </c>
      <c r="P107" s="163">
        <v>128.73836740347701</v>
      </c>
      <c r="Q107" s="162">
        <f t="shared" si="7"/>
        <v>1.2183767855531435E-2</v>
      </c>
      <c r="R107" s="162">
        <f t="shared" si="9"/>
        <v>3.7202576445296343E-2</v>
      </c>
      <c r="S107" s="162">
        <f t="shared" si="11"/>
        <v>6.2768500162205587E-2</v>
      </c>
    </row>
    <row r="108" spans="11:19" ht="15" x14ac:dyDescent="0.25">
      <c r="K108" s="41">
        <v>38183</v>
      </c>
      <c r="L108" s="158">
        <v>119.095876610126</v>
      </c>
      <c r="M108" s="159">
        <f t="shared" si="6"/>
        <v>2.4135389689774467E-2</v>
      </c>
      <c r="N108" s="159">
        <f t="shared" si="8"/>
        <v>5.0734348944794228E-2</v>
      </c>
      <c r="O108" s="159">
        <f t="shared" si="10"/>
        <v>0.12436623043515449</v>
      </c>
      <c r="P108" s="163">
        <v>131.10860999880799</v>
      </c>
      <c r="Q108" s="162">
        <f t="shared" si="7"/>
        <v>1.8411314693019598E-2</v>
      </c>
      <c r="R108" s="162">
        <f t="shared" si="9"/>
        <v>4.627106796049385E-2</v>
      </c>
      <c r="S108" s="162">
        <f t="shared" si="11"/>
        <v>7.573978913604229E-2</v>
      </c>
    </row>
    <row r="109" spans="11:19" ht="15" x14ac:dyDescent="0.25">
      <c r="K109" s="41">
        <v>38214</v>
      </c>
      <c r="L109" s="158">
        <v>121.939311548052</v>
      </c>
      <c r="M109" s="159">
        <f t="shared" si="6"/>
        <v>2.387517535333572E-2</v>
      </c>
      <c r="N109" s="159">
        <f t="shared" si="8"/>
        <v>7.2887472704404654E-2</v>
      </c>
      <c r="O109" s="159">
        <f t="shared" si="10"/>
        <v>0.17547538531139661</v>
      </c>
      <c r="P109" s="163">
        <v>133.72337505300601</v>
      </c>
      <c r="Q109" s="162">
        <f t="shared" si="7"/>
        <v>1.9943503742597679E-2</v>
      </c>
      <c r="R109" s="162">
        <f t="shared" si="9"/>
        <v>5.1377552329084031E-2</v>
      </c>
      <c r="S109" s="162">
        <f t="shared" si="11"/>
        <v>9.3138059847836185E-2</v>
      </c>
    </row>
    <row r="110" spans="11:19" ht="15" x14ac:dyDescent="0.25">
      <c r="K110" s="41">
        <v>38245</v>
      </c>
      <c r="L110" s="158">
        <v>123.59668083803</v>
      </c>
      <c r="M110" s="159">
        <f t="shared" si="6"/>
        <v>1.3591755348929313E-2</v>
      </c>
      <c r="N110" s="159">
        <f t="shared" si="8"/>
        <v>6.2838936975053938E-2</v>
      </c>
      <c r="O110" s="159">
        <f t="shared" si="10"/>
        <v>0.20471802034929665</v>
      </c>
      <c r="P110" s="163">
        <v>136.598617792282</v>
      </c>
      <c r="Q110" s="162">
        <f t="shared" si="7"/>
        <v>2.1501422157018446E-2</v>
      </c>
      <c r="R110" s="162">
        <f t="shared" si="9"/>
        <v>6.1056004882913406E-2</v>
      </c>
      <c r="S110" s="162">
        <f t="shared" si="11"/>
        <v>0.1236588359428441</v>
      </c>
    </row>
    <row r="111" spans="11:19" ht="15" x14ac:dyDescent="0.25">
      <c r="K111" s="41">
        <v>38275</v>
      </c>
      <c r="L111" s="158">
        <v>124.51860971212101</v>
      </c>
      <c r="M111" s="159">
        <f t="shared" si="6"/>
        <v>7.4591717822840575E-3</v>
      </c>
      <c r="N111" s="159">
        <f t="shared" si="8"/>
        <v>4.5532500841712231E-2</v>
      </c>
      <c r="O111" s="159">
        <f t="shared" si="10"/>
        <v>0.21664490566450945</v>
      </c>
      <c r="P111" s="163">
        <v>137.21778633648401</v>
      </c>
      <c r="Q111" s="162">
        <f t="shared" si="7"/>
        <v>4.5327584876704297E-3</v>
      </c>
      <c r="R111" s="162">
        <f t="shared" si="9"/>
        <v>4.6596301629096448E-2</v>
      </c>
      <c r="S111" s="162">
        <f t="shared" si="11"/>
        <v>0.13464161735145441</v>
      </c>
    </row>
    <row r="112" spans="11:19" ht="15" x14ac:dyDescent="0.25">
      <c r="K112" s="41">
        <v>38306</v>
      </c>
      <c r="L112" s="158">
        <v>123.96777248500899</v>
      </c>
      <c r="M112" s="159">
        <f t="shared" si="6"/>
        <v>-4.4237341581753187E-3</v>
      </c>
      <c r="N112" s="159">
        <f t="shared" si="8"/>
        <v>1.6635004013104027E-2</v>
      </c>
      <c r="O112" s="159">
        <f t="shared" si="10"/>
        <v>0.20070233753250943</v>
      </c>
      <c r="P112" s="163">
        <v>137.96540110829901</v>
      </c>
      <c r="Q112" s="162">
        <f t="shared" si="7"/>
        <v>5.4483809408039097E-3</v>
      </c>
      <c r="R112" s="162">
        <f t="shared" si="9"/>
        <v>3.17223974762193E-2</v>
      </c>
      <c r="S112" s="162">
        <f t="shared" si="11"/>
        <v>0.13875328864941405</v>
      </c>
    </row>
    <row r="113" spans="11:19" ht="15" x14ac:dyDescent="0.25">
      <c r="K113" s="41">
        <v>38336</v>
      </c>
      <c r="L113" s="158">
        <v>123.47396699225899</v>
      </c>
      <c r="M113" s="159">
        <f t="shared" si="6"/>
        <v>-3.9833376276057209E-3</v>
      </c>
      <c r="N113" s="159">
        <f t="shared" si="8"/>
        <v>-9.9285712964913841E-4</v>
      </c>
      <c r="O113" s="159">
        <f t="shared" si="10"/>
        <v>0.18318499532441224</v>
      </c>
      <c r="P113" s="163">
        <v>138.03155783146701</v>
      </c>
      <c r="Q113" s="162">
        <f t="shared" si="7"/>
        <v>4.7951676751245564E-4</v>
      </c>
      <c r="R113" s="162">
        <f t="shared" si="9"/>
        <v>1.0490150356894601E-2</v>
      </c>
      <c r="S113" s="162">
        <f t="shared" si="11"/>
        <v>0.12494263074562451</v>
      </c>
    </row>
    <row r="114" spans="11:19" ht="15" x14ac:dyDescent="0.25">
      <c r="K114" s="41">
        <v>38367</v>
      </c>
      <c r="L114" s="158">
        <v>122.841687976495</v>
      </c>
      <c r="M114" s="159">
        <f t="shared" si="6"/>
        <v>-5.1207475645748124E-3</v>
      </c>
      <c r="N114" s="159">
        <f t="shared" si="8"/>
        <v>-1.3467237865110615E-2</v>
      </c>
      <c r="O114" s="159">
        <f t="shared" si="10"/>
        <v>0.17040066795498543</v>
      </c>
      <c r="P114" s="163">
        <v>140.17993670852599</v>
      </c>
      <c r="Q114" s="162">
        <f t="shared" si="7"/>
        <v>1.5564403610383692E-2</v>
      </c>
      <c r="R114" s="162">
        <f t="shared" si="9"/>
        <v>2.1587218764615779E-2</v>
      </c>
      <c r="S114" s="162">
        <f t="shared" si="11"/>
        <v>0.13287971380649877</v>
      </c>
    </row>
    <row r="115" spans="11:19" ht="15" x14ac:dyDescent="0.25">
      <c r="K115" s="41">
        <v>38398</v>
      </c>
      <c r="L115" s="158">
        <v>126.034883260765</v>
      </c>
      <c r="M115" s="159">
        <f t="shared" si="6"/>
        <v>2.5994394385731701E-2</v>
      </c>
      <c r="N115" s="159">
        <f t="shared" si="8"/>
        <v>1.6674581903986185E-2</v>
      </c>
      <c r="O115" s="159">
        <f t="shared" si="10"/>
        <v>0.16218867202166853</v>
      </c>
      <c r="P115" s="163">
        <v>141.80203907183699</v>
      </c>
      <c r="Q115" s="162">
        <f t="shared" si="7"/>
        <v>1.1571572946874831E-2</v>
      </c>
      <c r="R115" s="162">
        <f t="shared" si="9"/>
        <v>2.7808696475476014E-2</v>
      </c>
      <c r="S115" s="162">
        <f t="shared" si="11"/>
        <v>0.14397587885820307</v>
      </c>
    </row>
    <row r="116" spans="11:19" ht="15" x14ac:dyDescent="0.25">
      <c r="K116" s="41">
        <v>38426</v>
      </c>
      <c r="L116" s="158">
        <v>128.00993822262501</v>
      </c>
      <c r="M116" s="159">
        <f t="shared" si="6"/>
        <v>1.5670700926295522E-2</v>
      </c>
      <c r="N116" s="159">
        <f t="shared" si="8"/>
        <v>3.6736255753817337E-2</v>
      </c>
      <c r="O116" s="159">
        <f t="shared" si="10"/>
        <v>0.15748114732629248</v>
      </c>
      <c r="P116" s="163">
        <v>144.587946158996</v>
      </c>
      <c r="Q116" s="162">
        <f t="shared" si="7"/>
        <v>1.9646452938153258E-2</v>
      </c>
      <c r="R116" s="162">
        <f t="shared" si="9"/>
        <v>4.7499198230698703E-2</v>
      </c>
      <c r="S116" s="162">
        <f t="shared" si="11"/>
        <v>0.16489740629563143</v>
      </c>
    </row>
    <row r="117" spans="11:19" ht="15" x14ac:dyDescent="0.25">
      <c r="K117" s="41">
        <v>38457</v>
      </c>
      <c r="L117" s="158">
        <v>129.967888876129</v>
      </c>
      <c r="M117" s="159">
        <f t="shared" si="6"/>
        <v>1.5295301917096937E-2</v>
      </c>
      <c r="N117" s="159">
        <f t="shared" si="8"/>
        <v>5.801125836855614E-2</v>
      </c>
      <c r="O117" s="159">
        <f t="shared" si="10"/>
        <v>0.14665367927925166</v>
      </c>
      <c r="P117" s="163">
        <v>146.19423864696699</v>
      </c>
      <c r="Q117" s="162">
        <f t="shared" si="7"/>
        <v>1.1109449512510805E-2</v>
      </c>
      <c r="R117" s="162">
        <f t="shared" si="9"/>
        <v>4.2904156469598442E-2</v>
      </c>
      <c r="S117" s="162">
        <f t="shared" si="11"/>
        <v>0.16665718750449821</v>
      </c>
    </row>
    <row r="118" spans="11:19" ht="15" x14ac:dyDescent="0.25">
      <c r="K118" s="41">
        <v>38487</v>
      </c>
      <c r="L118" s="158">
        <v>129.310215964875</v>
      </c>
      <c r="M118" s="159">
        <f t="shared" si="6"/>
        <v>-5.06027232527273E-3</v>
      </c>
      <c r="N118" s="159">
        <f t="shared" si="8"/>
        <v>2.598750932575844E-2</v>
      </c>
      <c r="O118" s="159">
        <f t="shared" si="10"/>
        <v>0.13774064360487048</v>
      </c>
      <c r="P118" s="163">
        <v>147.503458381645</v>
      </c>
      <c r="Q118" s="162">
        <f t="shared" si="7"/>
        <v>8.9553442515579729E-3</v>
      </c>
      <c r="R118" s="162">
        <f t="shared" si="9"/>
        <v>4.0206892278323858E-2</v>
      </c>
      <c r="S118" s="162">
        <f t="shared" si="11"/>
        <v>0.15972114054028808</v>
      </c>
    </row>
    <row r="119" spans="11:19" ht="15" x14ac:dyDescent="0.25">
      <c r="K119" s="41">
        <v>38518</v>
      </c>
      <c r="L119" s="158">
        <v>130.09411132980699</v>
      </c>
      <c r="M119" s="159">
        <f t="shared" si="6"/>
        <v>6.0621301966190533E-3</v>
      </c>
      <c r="N119" s="159">
        <f t="shared" si="8"/>
        <v>1.6281338278262059E-2</v>
      </c>
      <c r="O119" s="159">
        <f t="shared" si="10"/>
        <v>0.11871197555607638</v>
      </c>
      <c r="P119" s="163">
        <v>149.20247870502999</v>
      </c>
      <c r="Q119" s="162">
        <f t="shared" si="7"/>
        <v>1.1518511782883101E-2</v>
      </c>
      <c r="R119" s="162">
        <f t="shared" si="9"/>
        <v>3.1915057019757498E-2</v>
      </c>
      <c r="S119" s="162">
        <f t="shared" si="11"/>
        <v>0.15895891577851629</v>
      </c>
    </row>
    <row r="120" spans="11:19" ht="15" x14ac:dyDescent="0.25">
      <c r="K120" s="41">
        <v>38548</v>
      </c>
      <c r="L120" s="158">
        <v>131.77363091250399</v>
      </c>
      <c r="M120" s="159">
        <f t="shared" si="6"/>
        <v>1.291003540075053E-2</v>
      </c>
      <c r="N120" s="159">
        <f t="shared" si="8"/>
        <v>1.3893755234387406E-2</v>
      </c>
      <c r="O120" s="159">
        <f t="shared" si="10"/>
        <v>0.10644998519873261</v>
      </c>
      <c r="P120" s="163">
        <v>151.94975165405501</v>
      </c>
      <c r="Q120" s="162">
        <f t="shared" si="7"/>
        <v>1.8413051665557845E-2</v>
      </c>
      <c r="R120" s="162">
        <f t="shared" si="9"/>
        <v>3.9368945454728577E-2</v>
      </c>
      <c r="S120" s="162">
        <f t="shared" si="11"/>
        <v>0.15896089246493039</v>
      </c>
    </row>
    <row r="121" spans="11:19" ht="15" x14ac:dyDescent="0.25">
      <c r="K121" s="41">
        <v>38579</v>
      </c>
      <c r="L121" s="158">
        <v>133.584327577214</v>
      </c>
      <c r="M121" s="159">
        <f t="shared" si="6"/>
        <v>1.3740963591663435E-2</v>
      </c>
      <c r="N121" s="159">
        <f t="shared" si="8"/>
        <v>3.305316274083081E-2</v>
      </c>
      <c r="O121" s="159">
        <f t="shared" si="10"/>
        <v>9.549845641512511E-2</v>
      </c>
      <c r="P121" s="163">
        <v>155.83112785154</v>
      </c>
      <c r="Q121" s="162">
        <f t="shared" si="7"/>
        <v>2.5543814025585032E-2</v>
      </c>
      <c r="R121" s="162">
        <f t="shared" si="9"/>
        <v>5.6457452328665392E-2</v>
      </c>
      <c r="S121" s="162">
        <f t="shared" si="11"/>
        <v>0.16532452003825671</v>
      </c>
    </row>
    <row r="122" spans="11:19" ht="15" x14ac:dyDescent="0.25">
      <c r="K122" s="41">
        <v>38610</v>
      </c>
      <c r="L122" s="158">
        <v>135.86881726451</v>
      </c>
      <c r="M122" s="159">
        <f t="shared" si="6"/>
        <v>1.7101479857175139E-2</v>
      </c>
      <c r="N122" s="159">
        <f t="shared" si="8"/>
        <v>4.4388680438143036E-2</v>
      </c>
      <c r="O122" s="159">
        <f t="shared" si="10"/>
        <v>9.9291796052050074E-2</v>
      </c>
      <c r="P122" s="163">
        <v>159.67076810068701</v>
      </c>
      <c r="Q122" s="162">
        <f t="shared" si="7"/>
        <v>2.4639751390396425E-2</v>
      </c>
      <c r="R122" s="162">
        <f t="shared" si="9"/>
        <v>7.0161631941467961E-2</v>
      </c>
      <c r="S122" s="162">
        <f t="shared" si="11"/>
        <v>0.16890471280968278</v>
      </c>
    </row>
    <row r="123" spans="11:19" ht="15" x14ac:dyDescent="0.25">
      <c r="K123" s="41">
        <v>38640</v>
      </c>
      <c r="L123" s="158">
        <v>137.99851984505301</v>
      </c>
      <c r="M123" s="159">
        <f t="shared" si="6"/>
        <v>1.567469728095805E-2</v>
      </c>
      <c r="N123" s="159">
        <f t="shared" si="8"/>
        <v>4.7239260916186465E-2</v>
      </c>
      <c r="O123" s="159">
        <f t="shared" si="10"/>
        <v>0.10825618888691979</v>
      </c>
      <c r="P123" s="163">
        <v>164.20860443809099</v>
      </c>
      <c r="Q123" s="162">
        <f t="shared" si="7"/>
        <v>2.8419956836071902E-2</v>
      </c>
      <c r="R123" s="162">
        <f t="shared" si="9"/>
        <v>8.0677017570557119E-2</v>
      </c>
      <c r="S123" s="162">
        <f t="shared" si="11"/>
        <v>0.19670057958390585</v>
      </c>
    </row>
    <row r="124" spans="11:19" ht="15" x14ac:dyDescent="0.25">
      <c r="K124" s="41">
        <v>38671</v>
      </c>
      <c r="L124" s="158">
        <v>139.94437377022101</v>
      </c>
      <c r="M124" s="159">
        <f t="shared" si="6"/>
        <v>1.4100542001123095E-2</v>
      </c>
      <c r="N124" s="159">
        <f t="shared" si="8"/>
        <v>4.7610721320064942E-2</v>
      </c>
      <c r="O124" s="159">
        <f t="shared" si="10"/>
        <v>0.12887705380964243</v>
      </c>
      <c r="P124" s="163">
        <v>167.18634157275901</v>
      </c>
      <c r="Q124" s="162">
        <f t="shared" si="7"/>
        <v>1.8133867861904074E-2</v>
      </c>
      <c r="R124" s="162">
        <f t="shared" si="9"/>
        <v>7.2868712931585033E-2</v>
      </c>
      <c r="S124" s="162">
        <f t="shared" si="11"/>
        <v>0.21179904693295071</v>
      </c>
    </row>
    <row r="125" spans="11:19" ht="15" x14ac:dyDescent="0.25">
      <c r="K125" s="41">
        <v>38701</v>
      </c>
      <c r="L125" s="158">
        <v>140.30907853053299</v>
      </c>
      <c r="M125" s="159">
        <f t="shared" si="6"/>
        <v>2.6060694723661904E-3</v>
      </c>
      <c r="N125" s="159">
        <f t="shared" si="8"/>
        <v>3.268050282191437E-2</v>
      </c>
      <c r="O125" s="159">
        <f t="shared" si="10"/>
        <v>0.13634543336029248</v>
      </c>
      <c r="P125" s="163">
        <v>168.23544778207301</v>
      </c>
      <c r="Q125" s="162">
        <f t="shared" si="7"/>
        <v>6.2750712734356284E-3</v>
      </c>
      <c r="R125" s="162">
        <f t="shared" si="9"/>
        <v>5.3639622225560846E-2</v>
      </c>
      <c r="S125" s="162">
        <f t="shared" si="11"/>
        <v>0.21881872830475602</v>
      </c>
    </row>
    <row r="126" spans="11:19" ht="15" x14ac:dyDescent="0.25">
      <c r="K126" s="41">
        <v>38732</v>
      </c>
      <c r="L126" s="158">
        <v>140.601498760662</v>
      </c>
      <c r="M126" s="159">
        <f t="shared" si="6"/>
        <v>2.0841148213042171E-3</v>
      </c>
      <c r="N126" s="159">
        <f t="shared" si="8"/>
        <v>1.8862368368382842E-2</v>
      </c>
      <c r="O126" s="159">
        <f t="shared" si="10"/>
        <v>0.14457478626934228</v>
      </c>
      <c r="P126" s="163">
        <v>166.04538245797099</v>
      </c>
      <c r="Q126" s="162">
        <f t="shared" si="7"/>
        <v>-1.3017858917217962E-2</v>
      </c>
      <c r="R126" s="162">
        <f t="shared" si="9"/>
        <v>1.1185638086172789E-2</v>
      </c>
      <c r="S126" s="162">
        <f t="shared" si="11"/>
        <v>0.184516032442122</v>
      </c>
    </row>
    <row r="127" spans="11:19" ht="15" x14ac:dyDescent="0.25">
      <c r="K127" s="41">
        <v>38763</v>
      </c>
      <c r="L127" s="158">
        <v>141.89106708510101</v>
      </c>
      <c r="M127" s="159">
        <f t="shared" si="6"/>
        <v>9.1717964303792421E-3</v>
      </c>
      <c r="N127" s="159">
        <f t="shared" si="8"/>
        <v>1.3910479302843282E-2</v>
      </c>
      <c r="O127" s="159">
        <f t="shared" si="10"/>
        <v>0.12580789868730013</v>
      </c>
      <c r="P127" s="163">
        <v>165.04988861555501</v>
      </c>
      <c r="Q127" s="162">
        <f t="shared" si="7"/>
        <v>-5.9953118098177161E-3</v>
      </c>
      <c r="R127" s="162">
        <f t="shared" si="9"/>
        <v>-1.277887258675503E-2</v>
      </c>
      <c r="S127" s="162">
        <f t="shared" si="11"/>
        <v>0.1639458056871852</v>
      </c>
    </row>
    <row r="128" spans="11:19" ht="15" x14ac:dyDescent="0.25">
      <c r="K128" s="41">
        <v>38791</v>
      </c>
      <c r="L128" s="158">
        <v>144.75619720918701</v>
      </c>
      <c r="M128" s="159">
        <f t="shared" si="6"/>
        <v>2.0192463013669393E-2</v>
      </c>
      <c r="N128" s="159">
        <f t="shared" si="8"/>
        <v>3.1695159894349123E-2</v>
      </c>
      <c r="O128" s="159">
        <f t="shared" si="10"/>
        <v>0.13081999115910992</v>
      </c>
      <c r="P128" s="163">
        <v>164.722616544061</v>
      </c>
      <c r="Q128" s="162">
        <f t="shared" si="7"/>
        <v>-1.982867569552349E-3</v>
      </c>
      <c r="R128" s="162">
        <f t="shared" si="9"/>
        <v>-2.0880446328780944E-2</v>
      </c>
      <c r="S128" s="162">
        <f t="shared" si="11"/>
        <v>0.13925552523530493</v>
      </c>
    </row>
    <row r="129" spans="11:19" ht="15" x14ac:dyDescent="0.25">
      <c r="K129" s="41">
        <v>38822</v>
      </c>
      <c r="L129" s="158">
        <v>147.356419642188</v>
      </c>
      <c r="M129" s="159">
        <f t="shared" si="6"/>
        <v>1.7962771080836104E-2</v>
      </c>
      <c r="N129" s="159">
        <f t="shared" si="8"/>
        <v>4.8043021881470249E-2</v>
      </c>
      <c r="O129" s="159">
        <f t="shared" si="10"/>
        <v>0.13379097649752425</v>
      </c>
      <c r="P129" s="163">
        <v>165.14665117457599</v>
      </c>
      <c r="Q129" s="162">
        <f t="shared" si="7"/>
        <v>2.5742344276178386E-3</v>
      </c>
      <c r="R129" s="162">
        <f t="shared" si="9"/>
        <v>-5.4125641441579164E-3</v>
      </c>
      <c r="S129" s="162">
        <f t="shared" si="11"/>
        <v>0.12963857333239859</v>
      </c>
    </row>
    <row r="130" spans="11:19" ht="15" x14ac:dyDescent="0.25">
      <c r="K130" s="41">
        <v>38852</v>
      </c>
      <c r="L130" s="158">
        <v>149.250836868362</v>
      </c>
      <c r="M130" s="159">
        <f t="shared" si="6"/>
        <v>1.2856021005220208E-2</v>
      </c>
      <c r="N130" s="159">
        <f t="shared" si="8"/>
        <v>5.1869155222061147E-2</v>
      </c>
      <c r="O130" s="159">
        <f t="shared" si="10"/>
        <v>0.15420762199410087</v>
      </c>
      <c r="P130" s="163">
        <v>164.29087234225599</v>
      </c>
      <c r="Q130" s="162">
        <f t="shared" si="7"/>
        <v>-5.1819327018345351E-3</v>
      </c>
      <c r="R130" s="162">
        <f t="shared" si="9"/>
        <v>-4.5987081825117349E-3</v>
      </c>
      <c r="S130" s="162">
        <f t="shared" si="11"/>
        <v>0.11381030753310095</v>
      </c>
    </row>
    <row r="131" spans="11:19" ht="15" x14ac:dyDescent="0.25">
      <c r="K131" s="41">
        <v>38883</v>
      </c>
      <c r="L131" s="158">
        <v>150.89684389466399</v>
      </c>
      <c r="M131" s="159">
        <f t="shared" si="6"/>
        <v>1.1028460950967656E-2</v>
      </c>
      <c r="N131" s="159">
        <f t="shared" si="8"/>
        <v>4.2420613444294375E-2</v>
      </c>
      <c r="O131" s="159">
        <f t="shared" si="10"/>
        <v>0.15990525898685082</v>
      </c>
      <c r="P131" s="163">
        <v>162.85099933163201</v>
      </c>
      <c r="Q131" s="162">
        <f t="shared" si="7"/>
        <v>-8.7641692450473041E-3</v>
      </c>
      <c r="R131" s="162">
        <f t="shared" si="9"/>
        <v>-1.1362235810091992E-2</v>
      </c>
      <c r="S131" s="162">
        <f t="shared" si="11"/>
        <v>9.1476500558578921E-2</v>
      </c>
    </row>
    <row r="132" spans="11:19" ht="15" x14ac:dyDescent="0.25">
      <c r="K132" s="41">
        <v>38913</v>
      </c>
      <c r="L132" s="158">
        <v>153.07036070747901</v>
      </c>
      <c r="M132" s="159">
        <f t="shared" si="6"/>
        <v>1.4403991208273847E-2</v>
      </c>
      <c r="N132" s="159">
        <f t="shared" si="8"/>
        <v>3.8776329386704944E-2</v>
      </c>
      <c r="O132" s="159">
        <f t="shared" si="10"/>
        <v>0.16161602019690702</v>
      </c>
      <c r="P132" s="163">
        <v>162.01066017657101</v>
      </c>
      <c r="Q132" s="162">
        <f t="shared" si="7"/>
        <v>-5.1601719271597846E-3</v>
      </c>
      <c r="R132" s="162">
        <f t="shared" si="9"/>
        <v>-1.8989128606004435E-2</v>
      </c>
      <c r="S132" s="162">
        <f t="shared" si="11"/>
        <v>6.6212076117253105E-2</v>
      </c>
    </row>
    <row r="133" spans="11:19" ht="15" x14ac:dyDescent="0.25">
      <c r="K133" s="41">
        <v>38944</v>
      </c>
      <c r="L133" s="158">
        <v>154.68266866913899</v>
      </c>
      <c r="M133" s="159">
        <f t="shared" si="6"/>
        <v>1.053311662824874E-2</v>
      </c>
      <c r="N133" s="159">
        <f t="shared" si="8"/>
        <v>3.6393978852981679E-2</v>
      </c>
      <c r="O133" s="159">
        <f t="shared" si="10"/>
        <v>0.1579402425013503</v>
      </c>
      <c r="P133" s="163">
        <v>161.27039193528501</v>
      </c>
      <c r="Q133" s="162">
        <f t="shared" si="7"/>
        <v>-4.5692563716437373E-3</v>
      </c>
      <c r="R133" s="162">
        <f t="shared" si="9"/>
        <v>-1.8384955682009041E-2</v>
      </c>
      <c r="S133" s="162">
        <f t="shared" si="11"/>
        <v>3.4904862454226526E-2</v>
      </c>
    </row>
    <row r="134" spans="11:19" ht="15" x14ac:dyDescent="0.25">
      <c r="K134" s="41">
        <v>38975</v>
      </c>
      <c r="L134" s="158">
        <v>154.73055991365101</v>
      </c>
      <c r="M134" s="159">
        <f t="shared" si="6"/>
        <v>3.09609634512098E-4</v>
      </c>
      <c r="N134" s="159">
        <f t="shared" si="8"/>
        <v>2.5406204132826016E-2</v>
      </c>
      <c r="O134" s="159">
        <f t="shared" si="10"/>
        <v>0.13882319011006694</v>
      </c>
      <c r="P134" s="163">
        <v>160.92472977237401</v>
      </c>
      <c r="Q134" s="162">
        <f t="shared" si="7"/>
        <v>-2.1433702663146148E-3</v>
      </c>
      <c r="R134" s="162">
        <f t="shared" si="9"/>
        <v>-1.1828417186039664E-2</v>
      </c>
      <c r="S134" s="162">
        <f t="shared" si="11"/>
        <v>7.8534204263127627E-3</v>
      </c>
    </row>
    <row r="135" spans="11:19" ht="15" x14ac:dyDescent="0.25">
      <c r="K135" s="41">
        <v>39005</v>
      </c>
      <c r="L135" s="158">
        <v>154.4739262116</v>
      </c>
      <c r="M135" s="159">
        <f t="shared" si="6"/>
        <v>-1.6585844592963417E-3</v>
      </c>
      <c r="N135" s="159">
        <f t="shared" si="8"/>
        <v>9.169413971678253E-3</v>
      </c>
      <c r="O135" s="159">
        <f t="shared" si="10"/>
        <v>0.11938828318626782</v>
      </c>
      <c r="P135" s="163">
        <v>167.52783698893199</v>
      </c>
      <c r="Q135" s="162">
        <f t="shared" si="7"/>
        <v>4.1032271583727464E-2</v>
      </c>
      <c r="R135" s="162">
        <f t="shared" si="9"/>
        <v>3.4054406088759537E-2</v>
      </c>
      <c r="S135" s="162">
        <f t="shared" si="11"/>
        <v>2.0213511723086386E-2</v>
      </c>
    </row>
    <row r="136" spans="11:19" ht="15" x14ac:dyDescent="0.25">
      <c r="K136" s="41">
        <v>39036</v>
      </c>
      <c r="L136" s="158">
        <v>155.227045393814</v>
      </c>
      <c r="M136" s="159">
        <f t="shared" ref="M136:M199" si="12">L136/L135-1</f>
        <v>4.875380594537182E-3</v>
      </c>
      <c r="N136" s="159">
        <f t="shared" si="8"/>
        <v>3.519312986766554E-3</v>
      </c>
      <c r="O136" s="159">
        <f t="shared" si="10"/>
        <v>0.1092053307458154</v>
      </c>
      <c r="P136" s="163">
        <v>174.218803039363</v>
      </c>
      <c r="Q136" s="162">
        <f t="shared" ref="Q136:Q199" si="13">P136/P135-1</f>
        <v>3.9939428400027843E-2</v>
      </c>
      <c r="R136" s="162">
        <f t="shared" si="9"/>
        <v>8.0290070289368298E-2</v>
      </c>
      <c r="S136" s="162">
        <f t="shared" si="11"/>
        <v>4.2063612376753268E-2</v>
      </c>
    </row>
    <row r="137" spans="11:19" ht="15" x14ac:dyDescent="0.25">
      <c r="K137" s="41">
        <v>39066</v>
      </c>
      <c r="L137" s="158">
        <v>157.97314614902899</v>
      </c>
      <c r="M137" s="159">
        <f t="shared" si="12"/>
        <v>1.7690865327289362E-2</v>
      </c>
      <c r="N137" s="159">
        <f t="shared" si="8"/>
        <v>2.0956340086842218E-2</v>
      </c>
      <c r="O137" s="159">
        <f t="shared" si="10"/>
        <v>0.12589397495509957</v>
      </c>
      <c r="P137" s="163">
        <v>181.84576271478599</v>
      </c>
      <c r="Q137" s="162">
        <f t="shared" si="13"/>
        <v>4.3778051176828203E-2</v>
      </c>
      <c r="R137" s="162">
        <f t="shared" si="9"/>
        <v>0.13000508356922214</v>
      </c>
      <c r="S137" s="162">
        <f t="shared" si="11"/>
        <v>8.0900399482654484E-2</v>
      </c>
    </row>
    <row r="138" spans="11:19" ht="15" x14ac:dyDescent="0.25">
      <c r="K138" s="41">
        <v>39097</v>
      </c>
      <c r="L138" s="158">
        <v>159.93394519955501</v>
      </c>
      <c r="M138" s="159">
        <f t="shared" si="12"/>
        <v>1.2412230169020155E-2</v>
      </c>
      <c r="N138" s="159">
        <f t="shared" ref="N138:N201" si="14">L138/L135-1</f>
        <v>3.5345893781943527E-2</v>
      </c>
      <c r="O138" s="159">
        <f t="shared" si="10"/>
        <v>0.13749815335753679</v>
      </c>
      <c r="P138" s="163">
        <v>177.518518698402</v>
      </c>
      <c r="Q138" s="162">
        <f t="shared" si="13"/>
        <v>-2.3796232322284006E-2</v>
      </c>
      <c r="R138" s="162">
        <f t="shared" ref="R138:R201" si="15">P138/P135-1</f>
        <v>5.9635949995164417E-2</v>
      </c>
      <c r="S138" s="162">
        <f t="shared" si="11"/>
        <v>6.9096388412577925E-2</v>
      </c>
    </row>
    <row r="139" spans="11:19" ht="15" x14ac:dyDescent="0.25">
      <c r="K139" s="41">
        <v>39128</v>
      </c>
      <c r="L139" s="158">
        <v>161.902844507476</v>
      </c>
      <c r="M139" s="159">
        <f t="shared" si="12"/>
        <v>1.2310703055966821E-2</v>
      </c>
      <c r="N139" s="159">
        <f t="shared" si="14"/>
        <v>4.300667513657408E-2</v>
      </c>
      <c r="O139" s="159">
        <f t="shared" si="10"/>
        <v>0.14103620357138236</v>
      </c>
      <c r="P139" s="163">
        <v>174.51903582987501</v>
      </c>
      <c r="Q139" s="162">
        <f t="shared" si="13"/>
        <v>-1.6896732186138963E-2</v>
      </c>
      <c r="R139" s="162">
        <f t="shared" si="15"/>
        <v>1.7233087661852053E-3</v>
      </c>
      <c r="S139" s="162">
        <f t="shared" si="11"/>
        <v>5.7371424444739638E-2</v>
      </c>
    </row>
    <row r="140" spans="11:19" ht="15" x14ac:dyDescent="0.25">
      <c r="K140" s="41">
        <v>39156</v>
      </c>
      <c r="L140" s="158">
        <v>162.421345906867</v>
      </c>
      <c r="M140" s="159">
        <f t="shared" si="12"/>
        <v>3.2025465702492095E-3</v>
      </c>
      <c r="N140" s="159">
        <f t="shared" si="14"/>
        <v>2.8157948779735431E-2</v>
      </c>
      <c r="O140" s="159">
        <f t="shared" si="10"/>
        <v>0.12203379916199442</v>
      </c>
      <c r="P140" s="163">
        <v>170.87278205261299</v>
      </c>
      <c r="Q140" s="162">
        <f t="shared" si="13"/>
        <v>-2.0893157929295803E-2</v>
      </c>
      <c r="R140" s="162">
        <f t="shared" si="15"/>
        <v>-6.0342240029994332E-2</v>
      </c>
      <c r="S140" s="162">
        <f t="shared" si="11"/>
        <v>3.7336497182868023E-2</v>
      </c>
    </row>
    <row r="141" spans="11:19" ht="15" x14ac:dyDescent="0.25">
      <c r="K141" s="41">
        <v>39187</v>
      </c>
      <c r="L141" s="158">
        <v>164.73088459380901</v>
      </c>
      <c r="M141" s="159">
        <f t="shared" si="12"/>
        <v>1.4219428327273631E-2</v>
      </c>
      <c r="N141" s="159">
        <f t="shared" si="14"/>
        <v>2.999325370401329E-2</v>
      </c>
      <c r="O141" s="159">
        <f t="shared" si="10"/>
        <v>0.11790775721756686</v>
      </c>
      <c r="P141" s="163">
        <v>170.33006603567699</v>
      </c>
      <c r="Q141" s="162">
        <f t="shared" si="13"/>
        <v>-3.1761408131629754E-3</v>
      </c>
      <c r="R141" s="162">
        <f t="shared" si="15"/>
        <v>-4.0494100082808515E-2</v>
      </c>
      <c r="S141" s="162">
        <f t="shared" si="11"/>
        <v>3.1386739145086384E-2</v>
      </c>
    </row>
    <row r="142" spans="11:19" ht="15" x14ac:dyDescent="0.25">
      <c r="K142" s="41">
        <v>39217</v>
      </c>
      <c r="L142" s="158">
        <v>166.74809714759701</v>
      </c>
      <c r="M142" s="159">
        <f t="shared" si="12"/>
        <v>1.2245503074678421E-2</v>
      </c>
      <c r="N142" s="159">
        <f t="shared" si="14"/>
        <v>2.9926914841186036E-2</v>
      </c>
      <c r="O142" s="159">
        <f t="shared" si="10"/>
        <v>0.11723391738612121</v>
      </c>
      <c r="P142" s="163">
        <v>170.75189294321001</v>
      </c>
      <c r="Q142" s="162">
        <f t="shared" si="13"/>
        <v>2.4765264133970177E-3</v>
      </c>
      <c r="R142" s="162">
        <f t="shared" si="15"/>
        <v>-2.1585856630203293E-2</v>
      </c>
      <c r="S142" s="162">
        <f t="shared" si="11"/>
        <v>3.9326716748415702E-2</v>
      </c>
    </row>
    <row r="143" spans="11:19" ht="15" x14ac:dyDescent="0.25">
      <c r="K143" s="41">
        <v>39248</v>
      </c>
      <c r="L143" s="158">
        <v>169.63011032847299</v>
      </c>
      <c r="M143" s="159">
        <f t="shared" si="12"/>
        <v>1.7283634597191178E-2</v>
      </c>
      <c r="N143" s="159">
        <f t="shared" si="14"/>
        <v>4.4383109752947902E-2</v>
      </c>
      <c r="O143" s="159">
        <f t="shared" si="10"/>
        <v>0.12414617794714156</v>
      </c>
      <c r="P143" s="163">
        <v>170.381757827699</v>
      </c>
      <c r="Q143" s="162">
        <f t="shared" si="13"/>
        <v>-2.1676779632194831E-3</v>
      </c>
      <c r="R143" s="162">
        <f t="shared" si="15"/>
        <v>-2.8736245703706587E-3</v>
      </c>
      <c r="S143" s="162">
        <f t="shared" si="11"/>
        <v>4.6243243989748217E-2</v>
      </c>
    </row>
    <row r="144" spans="11:19" ht="15" x14ac:dyDescent="0.25">
      <c r="K144" s="41">
        <v>39278</v>
      </c>
      <c r="L144" s="158">
        <v>171.478888004</v>
      </c>
      <c r="M144" s="159">
        <f t="shared" si="12"/>
        <v>1.0898876808763669E-2</v>
      </c>
      <c r="N144" s="159">
        <f t="shared" si="14"/>
        <v>4.0963802427396168E-2</v>
      </c>
      <c r="O144" s="159">
        <f t="shared" si="10"/>
        <v>0.12026186657846916</v>
      </c>
      <c r="P144" s="163">
        <v>172.55371102878399</v>
      </c>
      <c r="Q144" s="162">
        <f t="shared" si="13"/>
        <v>1.2747568922732988E-2</v>
      </c>
      <c r="R144" s="162">
        <f t="shared" si="15"/>
        <v>1.3054917695160428E-2</v>
      </c>
      <c r="S144" s="162">
        <f t="shared" si="11"/>
        <v>6.5076278565388224E-2</v>
      </c>
    </row>
    <row r="145" spans="11:19" ht="15" x14ac:dyDescent="0.25">
      <c r="K145" s="41">
        <v>39309</v>
      </c>
      <c r="L145" s="158">
        <v>172.71598608109201</v>
      </c>
      <c r="M145" s="159">
        <f t="shared" si="12"/>
        <v>7.2142879598282583E-3</v>
      </c>
      <c r="N145" s="159">
        <f t="shared" si="14"/>
        <v>3.5789847294104504E-2</v>
      </c>
      <c r="O145" s="159">
        <f t="shared" si="10"/>
        <v>0.11658266286138153</v>
      </c>
      <c r="P145" s="163">
        <v>170.725495354082</v>
      </c>
      <c r="Q145" s="162">
        <f t="shared" si="13"/>
        <v>-1.0595052774014402E-2</v>
      </c>
      <c r="R145" s="162">
        <f t="shared" si="15"/>
        <v>-1.5459617268653858E-4</v>
      </c>
      <c r="S145" s="162">
        <f t="shared" si="11"/>
        <v>5.8628885968052824E-2</v>
      </c>
    </row>
    <row r="146" spans="11:19" ht="15" x14ac:dyDescent="0.25">
      <c r="K146" s="41">
        <v>39340</v>
      </c>
      <c r="L146" s="158">
        <v>173.06842592207499</v>
      </c>
      <c r="M146" s="159">
        <f t="shared" si="12"/>
        <v>2.0405745234115535E-3</v>
      </c>
      <c r="N146" s="159">
        <f t="shared" si="14"/>
        <v>2.0269488635856092E-2</v>
      </c>
      <c r="O146" s="159">
        <f t="shared" si="10"/>
        <v>0.11851483002877794</v>
      </c>
      <c r="P146" s="163">
        <v>171.111079069195</v>
      </c>
      <c r="Q146" s="162">
        <f t="shared" si="13"/>
        <v>2.2585010769089475E-3</v>
      </c>
      <c r="R146" s="162">
        <f t="shared" si="15"/>
        <v>4.2805124844029763E-3</v>
      </c>
      <c r="S146" s="162">
        <f t="shared" si="11"/>
        <v>6.3298843572578756E-2</v>
      </c>
    </row>
    <row r="147" spans="11:19" ht="15" x14ac:dyDescent="0.25">
      <c r="K147" s="41">
        <v>39370</v>
      </c>
      <c r="L147" s="158">
        <v>172.628595855474</v>
      </c>
      <c r="M147" s="159">
        <f t="shared" si="12"/>
        <v>-2.5413651522954162E-3</v>
      </c>
      <c r="N147" s="159">
        <f t="shared" si="14"/>
        <v>6.7046612259766825E-3</v>
      </c>
      <c r="O147" s="159">
        <f t="shared" ref="O147:O210" si="16">L147/L135-1</f>
        <v>0.11752578631946942</v>
      </c>
      <c r="P147" s="163">
        <v>168.33486624923401</v>
      </c>
      <c r="Q147" s="162">
        <f t="shared" si="13"/>
        <v>-1.6224623414585082E-2</v>
      </c>
      <c r="R147" s="162">
        <f t="shared" si="15"/>
        <v>-2.4449458399919521E-2</v>
      </c>
      <c r="S147" s="162">
        <f t="shared" ref="S147:S210" si="17">P147/P135-1</f>
        <v>4.8172845468978931E-3</v>
      </c>
    </row>
    <row r="148" spans="11:19" ht="15" x14ac:dyDescent="0.25">
      <c r="K148" s="41">
        <v>39401</v>
      </c>
      <c r="L148" s="158">
        <v>172.45092255749901</v>
      </c>
      <c r="M148" s="159">
        <f t="shared" si="12"/>
        <v>-1.0292228648128843E-3</v>
      </c>
      <c r="N148" s="159">
        <f t="shared" si="14"/>
        <v>-1.5346785761252146E-3</v>
      </c>
      <c r="O148" s="159">
        <f t="shared" si="16"/>
        <v>0.11095925403970486</v>
      </c>
      <c r="P148" s="163">
        <v>167.80528247829</v>
      </c>
      <c r="Q148" s="162">
        <f t="shared" si="13"/>
        <v>-3.1460135546721446E-3</v>
      </c>
      <c r="R148" s="162">
        <f t="shared" si="15"/>
        <v>-1.7104726331210962E-2</v>
      </c>
      <c r="S148" s="162">
        <f t="shared" si="17"/>
        <v>-3.6813021609521268E-2</v>
      </c>
    </row>
    <row r="149" spans="11:19" ht="15" x14ac:dyDescent="0.25">
      <c r="K149" s="41">
        <v>39431</v>
      </c>
      <c r="L149" s="158">
        <v>171.21275387505</v>
      </c>
      <c r="M149" s="159">
        <f t="shared" si="12"/>
        <v>-7.1798321753610006E-3</v>
      </c>
      <c r="N149" s="159">
        <f t="shared" si="14"/>
        <v>-1.0722187118408999E-2</v>
      </c>
      <c r="O149" s="159">
        <f t="shared" si="16"/>
        <v>8.3809229915133843E-2</v>
      </c>
      <c r="P149" s="163">
        <v>165.32269456795601</v>
      </c>
      <c r="Q149" s="162">
        <f t="shared" si="13"/>
        <v>-1.4794456251132515E-2</v>
      </c>
      <c r="R149" s="162">
        <f t="shared" si="15"/>
        <v>-3.3828227445741543E-2</v>
      </c>
      <c r="S149" s="162">
        <f t="shared" si="17"/>
        <v>-9.0863091337164748E-2</v>
      </c>
    </row>
    <row r="150" spans="11:19" ht="15" x14ac:dyDescent="0.25">
      <c r="K150" s="41">
        <v>39462</v>
      </c>
      <c r="L150" s="158">
        <v>169.400982912573</v>
      </c>
      <c r="M150" s="159">
        <f t="shared" si="12"/>
        <v>-1.0581985988025289E-2</v>
      </c>
      <c r="N150" s="159">
        <f t="shared" si="14"/>
        <v>-1.8696861472494275E-2</v>
      </c>
      <c r="O150" s="159">
        <f t="shared" si="16"/>
        <v>5.9193423267372314E-2</v>
      </c>
      <c r="P150" s="163">
        <v>164.287820372932</v>
      </c>
      <c r="Q150" s="162">
        <f t="shared" si="13"/>
        <v>-6.2597225246568966E-3</v>
      </c>
      <c r="R150" s="162">
        <f t="shared" si="15"/>
        <v>-2.4041637757385437E-2</v>
      </c>
      <c r="S150" s="162">
        <f t="shared" si="17"/>
        <v>-7.4531369586000817E-2</v>
      </c>
    </row>
    <row r="151" spans="11:19" ht="15" x14ac:dyDescent="0.25">
      <c r="K151" s="41">
        <v>39493</v>
      </c>
      <c r="L151" s="158">
        <v>163.33596812960499</v>
      </c>
      <c r="M151" s="159">
        <f t="shared" si="12"/>
        <v>-3.5802713058035396E-2</v>
      </c>
      <c r="N151" s="159">
        <f t="shared" si="14"/>
        <v>-5.2855353237410974E-2</v>
      </c>
      <c r="O151" s="159">
        <f t="shared" si="16"/>
        <v>8.8517507304377574E-3</v>
      </c>
      <c r="P151" s="163">
        <v>163.32411029322401</v>
      </c>
      <c r="Q151" s="162">
        <f t="shared" si="13"/>
        <v>-5.865986154788505E-3</v>
      </c>
      <c r="R151" s="162">
        <f t="shared" si="15"/>
        <v>-2.6704595462575753E-2</v>
      </c>
      <c r="S151" s="162">
        <f t="shared" si="17"/>
        <v>-6.4147303378206066E-2</v>
      </c>
    </row>
    <row r="152" spans="11:19" ht="15" x14ac:dyDescent="0.25">
      <c r="K152" s="41">
        <v>39522</v>
      </c>
      <c r="L152" s="158">
        <v>157.82001721878001</v>
      </c>
      <c r="M152" s="159">
        <f t="shared" si="12"/>
        <v>-3.3770583258478259E-2</v>
      </c>
      <c r="N152" s="159">
        <f t="shared" si="14"/>
        <v>-7.822277460733984E-2</v>
      </c>
      <c r="O152" s="159">
        <f t="shared" si="16"/>
        <v>-2.8329581080589028E-2</v>
      </c>
      <c r="P152" s="163">
        <v>162.914430131828</v>
      </c>
      <c r="Q152" s="162">
        <f t="shared" si="13"/>
        <v>-2.5083875287028601E-3</v>
      </c>
      <c r="R152" s="162">
        <f t="shared" si="15"/>
        <v>-1.456705289265714E-2</v>
      </c>
      <c r="S152" s="162">
        <f t="shared" si="17"/>
        <v>-4.6574719655085639E-2</v>
      </c>
    </row>
    <row r="153" spans="11:19" ht="15" x14ac:dyDescent="0.25">
      <c r="K153" s="41">
        <v>39553</v>
      </c>
      <c r="L153" s="158">
        <v>153.010026832086</v>
      </c>
      <c r="M153" s="159">
        <f t="shared" si="12"/>
        <v>-3.0477695234477742E-2</v>
      </c>
      <c r="N153" s="159">
        <f t="shared" si="14"/>
        <v>-9.6758329253297748E-2</v>
      </c>
      <c r="O153" s="159">
        <f t="shared" si="16"/>
        <v>-7.1151549939309389E-2</v>
      </c>
      <c r="P153" s="163">
        <v>161.25361811421601</v>
      </c>
      <c r="Q153" s="162">
        <f t="shared" si="13"/>
        <v>-1.0194382512758948E-2</v>
      </c>
      <c r="R153" s="162">
        <f t="shared" si="15"/>
        <v>-1.8468820462943514E-2</v>
      </c>
      <c r="S153" s="162">
        <f t="shared" si="17"/>
        <v>-5.3287409162160793E-2</v>
      </c>
    </row>
    <row r="154" spans="11:19" ht="15" x14ac:dyDescent="0.25">
      <c r="K154" s="41">
        <v>39583</v>
      </c>
      <c r="L154" s="158">
        <v>155.98570059428499</v>
      </c>
      <c r="M154" s="159">
        <f t="shared" si="12"/>
        <v>1.9447573625122727E-2</v>
      </c>
      <c r="N154" s="159">
        <f t="shared" si="14"/>
        <v>-4.5000912043375862E-2</v>
      </c>
      <c r="O154" s="159">
        <f t="shared" si="16"/>
        <v>-6.4542844790520637E-2</v>
      </c>
      <c r="P154" s="163">
        <v>159.13128113696101</v>
      </c>
      <c r="Q154" s="162">
        <f t="shared" si="13"/>
        <v>-1.3161484387604561E-2</v>
      </c>
      <c r="R154" s="162">
        <f t="shared" si="15"/>
        <v>-2.5671832215925727E-2</v>
      </c>
      <c r="S154" s="162">
        <f t="shared" si="17"/>
        <v>-6.8055537223905782E-2</v>
      </c>
    </row>
    <row r="155" spans="11:19" ht="15" x14ac:dyDescent="0.25">
      <c r="K155" s="41">
        <v>39614</v>
      </c>
      <c r="L155" s="158">
        <v>160.139834274984</v>
      </c>
      <c r="M155" s="159">
        <f t="shared" si="12"/>
        <v>2.6631503175434057E-2</v>
      </c>
      <c r="N155" s="159">
        <f t="shared" si="14"/>
        <v>1.4699130674837635E-2</v>
      </c>
      <c r="O155" s="159">
        <f t="shared" si="16"/>
        <v>-5.5946883693655303E-2</v>
      </c>
      <c r="P155" s="163">
        <v>157.04324066410501</v>
      </c>
      <c r="Q155" s="162">
        <f t="shared" si="13"/>
        <v>-1.3121496024775081E-2</v>
      </c>
      <c r="R155" s="162">
        <f t="shared" si="15"/>
        <v>-3.6038486357360178E-2</v>
      </c>
      <c r="S155" s="162">
        <f t="shared" si="17"/>
        <v>-7.8286063799639649E-2</v>
      </c>
    </row>
    <row r="156" spans="11:19" ht="15" x14ac:dyDescent="0.25">
      <c r="K156" s="41">
        <v>39644</v>
      </c>
      <c r="L156" s="158">
        <v>163.65373388846501</v>
      </c>
      <c r="M156" s="159">
        <f t="shared" si="12"/>
        <v>2.1942695453569305E-2</v>
      </c>
      <c r="N156" s="159">
        <f t="shared" si="14"/>
        <v>6.9562154041443724E-2</v>
      </c>
      <c r="O156" s="159">
        <f t="shared" si="16"/>
        <v>-4.5633338346306784E-2</v>
      </c>
      <c r="P156" s="163">
        <v>157.313267091847</v>
      </c>
      <c r="Q156" s="162">
        <f t="shared" si="13"/>
        <v>1.7194399873570188E-3</v>
      </c>
      <c r="R156" s="162">
        <f t="shared" si="15"/>
        <v>-2.4435737122983858E-2</v>
      </c>
      <c r="S156" s="162">
        <f t="shared" si="17"/>
        <v>-8.8322898685121332E-2</v>
      </c>
    </row>
    <row r="157" spans="11:19" ht="15" x14ac:dyDescent="0.25">
      <c r="K157" s="41">
        <v>39675</v>
      </c>
      <c r="L157" s="158">
        <v>159.78513211324599</v>
      </c>
      <c r="M157" s="159">
        <f t="shared" si="12"/>
        <v>-2.3638945982470405E-2</v>
      </c>
      <c r="N157" s="159">
        <f t="shared" si="14"/>
        <v>2.4357562933561727E-2</v>
      </c>
      <c r="O157" s="159">
        <f t="shared" si="16"/>
        <v>-7.4867730898834361E-2</v>
      </c>
      <c r="P157" s="163">
        <v>157.46598658971499</v>
      </c>
      <c r="Q157" s="162">
        <f t="shared" si="13"/>
        <v>9.7079858991699908E-4</v>
      </c>
      <c r="R157" s="162">
        <f t="shared" si="15"/>
        <v>-1.0464910075177136E-2</v>
      </c>
      <c r="S157" s="162">
        <f t="shared" si="17"/>
        <v>-7.7665662863458107E-2</v>
      </c>
    </row>
    <row r="158" spans="11:19" ht="15" x14ac:dyDescent="0.25">
      <c r="K158" s="41">
        <v>39706</v>
      </c>
      <c r="L158" s="158">
        <v>156.235192984512</v>
      </c>
      <c r="M158" s="159">
        <f t="shared" si="12"/>
        <v>-2.2216955243482994E-2</v>
      </c>
      <c r="N158" s="159">
        <f t="shared" si="14"/>
        <v>-2.4382698459442298E-2</v>
      </c>
      <c r="O158" s="159">
        <f t="shared" si="16"/>
        <v>-9.7263454312239817E-2</v>
      </c>
      <c r="P158" s="163">
        <v>157.081094654814</v>
      </c>
      <c r="Q158" s="162">
        <f t="shared" si="13"/>
        <v>-2.4442861803790628E-3</v>
      </c>
      <c r="R158" s="162">
        <f t="shared" si="15"/>
        <v>2.4104183375794896E-4</v>
      </c>
      <c r="S158" s="162">
        <f t="shared" si="17"/>
        <v>-8.1993430762641983E-2</v>
      </c>
    </row>
    <row r="159" spans="11:19" ht="15" x14ac:dyDescent="0.25">
      <c r="K159" s="41">
        <v>39736</v>
      </c>
      <c r="L159" s="158">
        <v>153.49767555087999</v>
      </c>
      <c r="M159" s="159">
        <f t="shared" si="12"/>
        <v>-1.7521772024203131E-2</v>
      </c>
      <c r="N159" s="159">
        <f t="shared" si="14"/>
        <v>-6.2058213376950389E-2</v>
      </c>
      <c r="O159" s="159">
        <f t="shared" si="16"/>
        <v>-0.11082127042619616</v>
      </c>
      <c r="P159" s="163">
        <v>154.50756975924</v>
      </c>
      <c r="Q159" s="162">
        <f t="shared" si="13"/>
        <v>-1.6383415847905369E-2</v>
      </c>
      <c r="R159" s="162">
        <f t="shared" si="15"/>
        <v>-1.7835096711639076E-2</v>
      </c>
      <c r="S159" s="162">
        <f t="shared" si="17"/>
        <v>-8.2141607369215608E-2</v>
      </c>
    </row>
    <row r="160" spans="11:19" ht="15" x14ac:dyDescent="0.25">
      <c r="K160" s="41">
        <v>39767</v>
      </c>
      <c r="L160" s="158">
        <v>153.08248491490599</v>
      </c>
      <c r="M160" s="159">
        <f t="shared" si="12"/>
        <v>-2.704865949819335E-3</v>
      </c>
      <c r="N160" s="159">
        <f t="shared" si="14"/>
        <v>-4.1947877813747869E-2</v>
      </c>
      <c r="O160" s="159">
        <f t="shared" si="16"/>
        <v>-0.11231275168235266</v>
      </c>
      <c r="P160" s="163">
        <v>148.61480098491299</v>
      </c>
      <c r="Q160" s="162">
        <f t="shared" si="13"/>
        <v>-3.8139029586119033E-2</v>
      </c>
      <c r="R160" s="162">
        <f t="shared" si="15"/>
        <v>-5.6210142879072555E-2</v>
      </c>
      <c r="S160" s="162">
        <f t="shared" si="17"/>
        <v>-0.11436160536757711</v>
      </c>
    </row>
    <row r="161" spans="11:19" ht="15" x14ac:dyDescent="0.25">
      <c r="K161" s="41">
        <v>39797</v>
      </c>
      <c r="L161" s="158">
        <v>151.793906324776</v>
      </c>
      <c r="M161" s="159">
        <f t="shared" si="12"/>
        <v>-8.417544246464681E-3</v>
      </c>
      <c r="N161" s="159">
        <f t="shared" si="14"/>
        <v>-2.8426928497321757E-2</v>
      </c>
      <c r="O161" s="159">
        <f t="shared" si="16"/>
        <v>-0.11341939844297899</v>
      </c>
      <c r="P161" s="163">
        <v>141.97758307600799</v>
      </c>
      <c r="Q161" s="162">
        <f t="shared" si="13"/>
        <v>-4.4660544339582886E-2</v>
      </c>
      <c r="R161" s="162">
        <f t="shared" si="15"/>
        <v>-9.6151046133183593E-2</v>
      </c>
      <c r="S161" s="162">
        <f t="shared" si="17"/>
        <v>-0.14120935757160669</v>
      </c>
    </row>
    <row r="162" spans="11:19" ht="15" x14ac:dyDescent="0.25">
      <c r="K162" s="41">
        <v>39828</v>
      </c>
      <c r="L162" s="158">
        <v>151.01984224449299</v>
      </c>
      <c r="M162" s="159">
        <f t="shared" si="12"/>
        <v>-5.0994410712827953E-3</v>
      </c>
      <c r="N162" s="159">
        <f t="shared" si="14"/>
        <v>-1.6142480969137951E-2</v>
      </c>
      <c r="O162" s="159">
        <f t="shared" si="16"/>
        <v>-0.10850669430629234</v>
      </c>
      <c r="P162" s="163">
        <v>136.26266639326801</v>
      </c>
      <c r="Q162" s="162">
        <f t="shared" si="13"/>
        <v>-4.0252246579521533E-2</v>
      </c>
      <c r="R162" s="162">
        <f t="shared" si="15"/>
        <v>-0.11808420386393981</v>
      </c>
      <c r="S162" s="162">
        <f t="shared" si="17"/>
        <v>-0.17058570693826924</v>
      </c>
    </row>
    <row r="163" spans="11:19" ht="15" x14ac:dyDescent="0.25">
      <c r="K163" s="41">
        <v>39859</v>
      </c>
      <c r="L163" s="158">
        <v>147.88662477929299</v>
      </c>
      <c r="M163" s="159">
        <f t="shared" si="12"/>
        <v>-2.0747058258261841E-2</v>
      </c>
      <c r="N163" s="159">
        <f t="shared" si="14"/>
        <v>-3.3941571686017635E-2</v>
      </c>
      <c r="O163" s="159">
        <f t="shared" si="16"/>
        <v>-9.4586290620649716E-2</v>
      </c>
      <c r="P163" s="163">
        <v>136.26614630718001</v>
      </c>
      <c r="Q163" s="162">
        <f t="shared" si="13"/>
        <v>2.5538278415560001E-5</v>
      </c>
      <c r="R163" s="162">
        <f t="shared" si="15"/>
        <v>-8.3091688014214626E-2</v>
      </c>
      <c r="S163" s="162">
        <f t="shared" si="17"/>
        <v>-0.16567035900251026</v>
      </c>
    </row>
    <row r="164" spans="11:19" ht="15" x14ac:dyDescent="0.25">
      <c r="K164" s="41">
        <v>39887</v>
      </c>
      <c r="L164" s="158">
        <v>142.504912598045</v>
      </c>
      <c r="M164" s="159">
        <f t="shared" si="12"/>
        <v>-3.6390797269730712E-2</v>
      </c>
      <c r="N164" s="159">
        <f t="shared" si="14"/>
        <v>-6.1194773569213101E-2</v>
      </c>
      <c r="O164" s="159">
        <f t="shared" si="16"/>
        <v>-9.7041585032298205E-2</v>
      </c>
      <c r="P164" s="163">
        <v>134.63239952618</v>
      </c>
      <c r="Q164" s="162">
        <f t="shared" si="13"/>
        <v>-1.1989381260677279E-2</v>
      </c>
      <c r="R164" s="162">
        <f t="shared" si="15"/>
        <v>-5.1734811867418018E-2</v>
      </c>
      <c r="S164" s="162">
        <f t="shared" si="17"/>
        <v>-0.17360052502876877</v>
      </c>
    </row>
    <row r="165" spans="11:19" ht="15" x14ac:dyDescent="0.25">
      <c r="K165" s="41">
        <v>39918</v>
      </c>
      <c r="L165" s="158">
        <v>134.964345850439</v>
      </c>
      <c r="M165" s="159">
        <f t="shared" si="12"/>
        <v>-5.2914433686052753E-2</v>
      </c>
      <c r="N165" s="159">
        <f t="shared" si="14"/>
        <v>-0.10631382045851301</v>
      </c>
      <c r="O165" s="159">
        <f t="shared" si="16"/>
        <v>-0.11793789828852475</v>
      </c>
      <c r="P165" s="163">
        <v>132.147973621381</v>
      </c>
      <c r="Q165" s="162">
        <f t="shared" si="13"/>
        <v>-1.8453402847624978E-2</v>
      </c>
      <c r="R165" s="162">
        <f t="shared" si="15"/>
        <v>-3.0196772753672496E-2</v>
      </c>
      <c r="S165" s="162">
        <f t="shared" si="17"/>
        <v>-0.18049607092982856</v>
      </c>
    </row>
    <row r="166" spans="11:19" ht="15" x14ac:dyDescent="0.25">
      <c r="K166" s="41">
        <v>39948</v>
      </c>
      <c r="L166" s="158">
        <v>124.93031676899299</v>
      </c>
      <c r="M166" s="159">
        <f t="shared" si="12"/>
        <v>-7.4345776421316789E-2</v>
      </c>
      <c r="N166" s="159">
        <f t="shared" si="14"/>
        <v>-0.15522910232456888</v>
      </c>
      <c r="O166" s="159">
        <f t="shared" si="16"/>
        <v>-0.19909122250933942</v>
      </c>
      <c r="P166" s="163">
        <v>126.54582360502999</v>
      </c>
      <c r="Q166" s="162">
        <f t="shared" si="13"/>
        <v>-4.2393007344946554E-2</v>
      </c>
      <c r="R166" s="162">
        <f t="shared" si="15"/>
        <v>-7.1333364636568142E-2</v>
      </c>
      <c r="S166" s="162">
        <f t="shared" si="17"/>
        <v>-0.20477091178500206</v>
      </c>
    </row>
    <row r="167" spans="11:19" ht="15" x14ac:dyDescent="0.25">
      <c r="K167" s="41">
        <v>39979</v>
      </c>
      <c r="L167" s="158">
        <v>117.276930245401</v>
      </c>
      <c r="M167" s="159">
        <f t="shared" si="12"/>
        <v>-6.1261243239651431E-2</v>
      </c>
      <c r="N167" s="159">
        <f t="shared" si="14"/>
        <v>-0.1770323695703252</v>
      </c>
      <c r="O167" s="159">
        <f t="shared" si="16"/>
        <v>-0.26765922559892863</v>
      </c>
      <c r="P167" s="163">
        <v>123.991235368004</v>
      </c>
      <c r="Q167" s="162">
        <f t="shared" si="13"/>
        <v>-2.0187060815213265E-2</v>
      </c>
      <c r="R167" s="162">
        <f t="shared" si="15"/>
        <v>-7.9038657824016312E-2</v>
      </c>
      <c r="S167" s="162">
        <f t="shared" si="17"/>
        <v>-0.21046436100229837</v>
      </c>
    </row>
    <row r="168" spans="11:19" ht="15" x14ac:dyDescent="0.25">
      <c r="K168" s="41">
        <v>40009</v>
      </c>
      <c r="L168" s="158">
        <v>111.534407095319</v>
      </c>
      <c r="M168" s="159">
        <f t="shared" si="12"/>
        <v>-4.8965496778145767E-2</v>
      </c>
      <c r="N168" s="159">
        <f t="shared" si="14"/>
        <v>-0.17360095073615911</v>
      </c>
      <c r="O168" s="159">
        <f t="shared" si="16"/>
        <v>-0.31847319064939217</v>
      </c>
      <c r="P168" s="163">
        <v>121.416100472683</v>
      </c>
      <c r="Q168" s="162">
        <f t="shared" si="13"/>
        <v>-2.0768684880653421E-2</v>
      </c>
      <c r="R168" s="162">
        <f t="shared" si="15"/>
        <v>-8.121103074532221E-2</v>
      </c>
      <c r="S168" s="162">
        <f t="shared" si="17"/>
        <v>-0.22818906048277232</v>
      </c>
    </row>
    <row r="169" spans="11:19" ht="15" x14ac:dyDescent="0.25">
      <c r="K169" s="41">
        <v>40040</v>
      </c>
      <c r="L169" s="158">
        <v>112.891746145661</v>
      </c>
      <c r="M169" s="159">
        <f t="shared" si="12"/>
        <v>1.2169689028624253E-2</v>
      </c>
      <c r="N169" s="159">
        <f t="shared" si="14"/>
        <v>-9.636228366884203E-2</v>
      </c>
      <c r="O169" s="159">
        <f t="shared" si="16"/>
        <v>-0.29347778073838438</v>
      </c>
      <c r="P169" s="163">
        <v>121.150199480761</v>
      </c>
      <c r="Q169" s="162">
        <f t="shared" si="13"/>
        <v>-2.1899977917823055E-3</v>
      </c>
      <c r="R169" s="162">
        <f t="shared" si="15"/>
        <v>-4.2637709965914095E-2</v>
      </c>
      <c r="S169" s="162">
        <f t="shared" si="17"/>
        <v>-0.230626231705368</v>
      </c>
    </row>
    <row r="170" spans="11:19" ht="15" x14ac:dyDescent="0.25">
      <c r="K170" s="41">
        <v>40071</v>
      </c>
      <c r="L170" s="158">
        <v>114.21237941523</v>
      </c>
      <c r="M170" s="159">
        <f t="shared" si="12"/>
        <v>1.1698226971040171E-2</v>
      </c>
      <c r="N170" s="159">
        <f t="shared" si="14"/>
        <v>-2.6130892271467698E-2</v>
      </c>
      <c r="O170" s="159">
        <f t="shared" si="16"/>
        <v>-0.26897149590008074</v>
      </c>
      <c r="P170" s="163">
        <v>119.777748971191</v>
      </c>
      <c r="Q170" s="162">
        <f t="shared" si="13"/>
        <v>-1.1328503918707544E-2</v>
      </c>
      <c r="R170" s="162">
        <f t="shared" si="15"/>
        <v>-3.3982130949074207E-2</v>
      </c>
      <c r="S170" s="162">
        <f t="shared" si="17"/>
        <v>-0.23747826411317774</v>
      </c>
    </row>
    <row r="171" spans="11:19" ht="15" x14ac:dyDescent="0.25">
      <c r="K171" s="41">
        <v>40101</v>
      </c>
      <c r="L171" s="158">
        <v>113.795032166044</v>
      </c>
      <c r="M171" s="159">
        <f t="shared" si="12"/>
        <v>-3.6541332150055172E-3</v>
      </c>
      <c r="N171" s="159">
        <f t="shared" si="14"/>
        <v>2.0268409808221977E-2</v>
      </c>
      <c r="O171" s="159">
        <f t="shared" si="16"/>
        <v>-0.25865305935317395</v>
      </c>
      <c r="P171" s="163">
        <v>119.77745732466001</v>
      </c>
      <c r="Q171" s="162">
        <f t="shared" si="13"/>
        <v>-2.4348974121402023E-6</v>
      </c>
      <c r="R171" s="162">
        <f t="shared" si="15"/>
        <v>-1.3496094353579347E-2</v>
      </c>
      <c r="S171" s="162">
        <f t="shared" si="17"/>
        <v>-0.22477935863400011</v>
      </c>
    </row>
    <row r="172" spans="11:19" ht="15" x14ac:dyDescent="0.25">
      <c r="K172" s="41">
        <v>40132</v>
      </c>
      <c r="L172" s="158">
        <v>109.907764711501</v>
      </c>
      <c r="M172" s="159">
        <f t="shared" si="12"/>
        <v>-3.4160256212862561E-2</v>
      </c>
      <c r="N172" s="159">
        <f t="shared" si="14"/>
        <v>-2.6432237395901836E-2</v>
      </c>
      <c r="O172" s="159">
        <f t="shared" si="16"/>
        <v>-0.28203566350131126</v>
      </c>
      <c r="P172" s="163">
        <v>118.110578988797</v>
      </c>
      <c r="Q172" s="162">
        <f t="shared" si="13"/>
        <v>-1.3916461186389117E-2</v>
      </c>
      <c r="R172" s="162">
        <f t="shared" si="15"/>
        <v>-2.508968623239205E-2</v>
      </c>
      <c r="S172" s="162">
        <f t="shared" si="17"/>
        <v>-0.20525695821651502</v>
      </c>
    </row>
    <row r="173" spans="11:19" ht="15" x14ac:dyDescent="0.25">
      <c r="K173" s="41">
        <v>40162</v>
      </c>
      <c r="L173" s="158">
        <v>105.93096264840899</v>
      </c>
      <c r="M173" s="159">
        <f t="shared" si="12"/>
        <v>-3.6183085640316581E-2</v>
      </c>
      <c r="N173" s="159">
        <f t="shared" si="14"/>
        <v>-7.2508924244657713E-2</v>
      </c>
      <c r="O173" s="159">
        <f t="shared" si="16"/>
        <v>-0.30213955742228105</v>
      </c>
      <c r="P173" s="163">
        <v>117.704755525317</v>
      </c>
      <c r="Q173" s="162">
        <f t="shared" si="13"/>
        <v>-3.435962019274319E-3</v>
      </c>
      <c r="R173" s="162">
        <f t="shared" si="15"/>
        <v>-1.730699953605408E-2</v>
      </c>
      <c r="S173" s="162">
        <f t="shared" si="17"/>
        <v>-0.17096239437810745</v>
      </c>
    </row>
    <row r="174" spans="11:19" ht="15" x14ac:dyDescent="0.25">
      <c r="K174" s="41">
        <v>40193</v>
      </c>
      <c r="L174" s="158">
        <v>104.622606318884</v>
      </c>
      <c r="M174" s="159">
        <f t="shared" si="12"/>
        <v>-1.2351028413359222E-2</v>
      </c>
      <c r="N174" s="159">
        <f t="shared" si="14"/>
        <v>-8.0604800337646165E-2</v>
      </c>
      <c r="O174" s="159">
        <f t="shared" si="16"/>
        <v>-0.30722609185681948</v>
      </c>
      <c r="P174" s="163">
        <v>117.591330978578</v>
      </c>
      <c r="Q174" s="162">
        <f t="shared" si="13"/>
        <v>-9.6363605899174587E-4</v>
      </c>
      <c r="R174" s="162">
        <f t="shared" si="15"/>
        <v>-1.8251567489502185E-2</v>
      </c>
      <c r="S174" s="162">
        <f t="shared" si="17"/>
        <v>-0.13702458574238241</v>
      </c>
    </row>
    <row r="175" spans="11:19" ht="15" x14ac:dyDescent="0.25">
      <c r="K175" s="41">
        <v>40224</v>
      </c>
      <c r="L175" s="158">
        <v>105.89519140063</v>
      </c>
      <c r="M175" s="159">
        <f t="shared" si="12"/>
        <v>1.2163576558848366E-2</v>
      </c>
      <c r="N175" s="159">
        <f t="shared" si="14"/>
        <v>-3.6508551706093573E-2</v>
      </c>
      <c r="O175" s="159">
        <f t="shared" si="16"/>
        <v>-0.28394341571681203</v>
      </c>
      <c r="P175" s="163">
        <v>118.360504400965</v>
      </c>
      <c r="Q175" s="162">
        <f t="shared" si="13"/>
        <v>6.5410725092236444E-3</v>
      </c>
      <c r="R175" s="162">
        <f t="shared" si="15"/>
        <v>2.1160290154169648E-3</v>
      </c>
      <c r="S175" s="162">
        <f t="shared" si="17"/>
        <v>-0.13140198348202314</v>
      </c>
    </row>
    <row r="176" spans="11:19" ht="15" x14ac:dyDescent="0.25">
      <c r="K176" s="41">
        <v>40252</v>
      </c>
      <c r="L176" s="158">
        <v>109.400537887307</v>
      </c>
      <c r="M176" s="159">
        <f t="shared" si="12"/>
        <v>3.3102036459949691E-2</v>
      </c>
      <c r="N176" s="159">
        <f t="shared" si="14"/>
        <v>3.2753173879989328E-2</v>
      </c>
      <c r="O176" s="159">
        <f t="shared" si="16"/>
        <v>-0.23230339296522018</v>
      </c>
      <c r="P176" s="163">
        <v>119.086989281646</v>
      </c>
      <c r="Q176" s="162">
        <f t="shared" si="13"/>
        <v>6.1378994991430069E-3</v>
      </c>
      <c r="R176" s="162">
        <f t="shared" si="15"/>
        <v>1.1743227791945143E-2</v>
      </c>
      <c r="S176" s="162">
        <f t="shared" si="17"/>
        <v>-0.11546559594305605</v>
      </c>
    </row>
    <row r="177" spans="11:19" ht="15" x14ac:dyDescent="0.25">
      <c r="K177" s="41">
        <v>40283</v>
      </c>
      <c r="L177" s="158">
        <v>114.059663413541</v>
      </c>
      <c r="M177" s="159">
        <f t="shared" si="12"/>
        <v>4.2587775309051557E-2</v>
      </c>
      <c r="N177" s="159">
        <f t="shared" si="14"/>
        <v>9.0200936744907478E-2</v>
      </c>
      <c r="O177" s="159">
        <f t="shared" si="16"/>
        <v>-0.15489040683428767</v>
      </c>
      <c r="P177" s="163">
        <v>120.07729090621601</v>
      </c>
      <c r="Q177" s="162">
        <f t="shared" si="13"/>
        <v>8.3157835338998343E-3</v>
      </c>
      <c r="R177" s="162">
        <f t="shared" si="15"/>
        <v>2.1140673440382063E-2</v>
      </c>
      <c r="S177" s="162">
        <f t="shared" si="17"/>
        <v>-9.1342170329065109E-2</v>
      </c>
    </row>
    <row r="178" spans="11:19" ht="15" x14ac:dyDescent="0.25">
      <c r="K178" s="41">
        <v>40313</v>
      </c>
      <c r="L178" s="158">
        <v>117.293198275192</v>
      </c>
      <c r="M178" s="159">
        <f t="shared" si="12"/>
        <v>2.8349503802473253E-2</v>
      </c>
      <c r="N178" s="159">
        <f t="shared" si="14"/>
        <v>0.10763479175782664</v>
      </c>
      <c r="O178" s="159">
        <f t="shared" si="16"/>
        <v>-6.1131026409888101E-2</v>
      </c>
      <c r="P178" s="163">
        <v>120.908070721153</v>
      </c>
      <c r="Q178" s="162">
        <f t="shared" si="13"/>
        <v>6.9187088471696079E-3</v>
      </c>
      <c r="R178" s="162">
        <f t="shared" si="15"/>
        <v>2.1523787289362328E-2</v>
      </c>
      <c r="S178" s="162">
        <f t="shared" si="17"/>
        <v>-4.4551078204471906E-2</v>
      </c>
    </row>
    <row r="179" spans="11:19" ht="15" x14ac:dyDescent="0.25">
      <c r="K179" s="41">
        <v>40344</v>
      </c>
      <c r="L179" s="158">
        <v>117.83716745095499</v>
      </c>
      <c r="M179" s="159">
        <f t="shared" si="12"/>
        <v>4.6376872978324268E-3</v>
      </c>
      <c r="N179" s="159">
        <f t="shared" si="14"/>
        <v>7.7116892901738066E-2</v>
      </c>
      <c r="O179" s="159">
        <f t="shared" si="16"/>
        <v>4.7770452755004911E-3</v>
      </c>
      <c r="P179" s="163">
        <v>122.483341388471</v>
      </c>
      <c r="Q179" s="162">
        <f t="shared" si="13"/>
        <v>1.3028664322591199E-2</v>
      </c>
      <c r="R179" s="162">
        <f t="shared" si="15"/>
        <v>2.8519925873619068E-2</v>
      </c>
      <c r="S179" s="162">
        <f t="shared" si="17"/>
        <v>-1.2161294909737719E-2</v>
      </c>
    </row>
    <row r="180" spans="11:19" ht="15" x14ac:dyDescent="0.25">
      <c r="K180" s="41">
        <v>40374</v>
      </c>
      <c r="L180" s="158">
        <v>116.346857478812</v>
      </c>
      <c r="M180" s="159">
        <f t="shared" si="12"/>
        <v>-1.264719786109314E-2</v>
      </c>
      <c r="N180" s="159">
        <f t="shared" si="14"/>
        <v>2.0052611035493051E-2</v>
      </c>
      <c r="O180" s="159">
        <f t="shared" si="16"/>
        <v>4.3147675312248834E-2</v>
      </c>
      <c r="P180" s="163">
        <v>124.084443175994</v>
      </c>
      <c r="Q180" s="162">
        <f t="shared" si="13"/>
        <v>1.3071996316992296E-2</v>
      </c>
      <c r="R180" s="162">
        <f t="shared" si="15"/>
        <v>3.3371441340292129E-2</v>
      </c>
      <c r="S180" s="162">
        <f t="shared" si="17"/>
        <v>2.1976844034052423E-2</v>
      </c>
    </row>
    <row r="181" spans="11:19" ht="15" x14ac:dyDescent="0.25">
      <c r="K181" s="41">
        <v>40405</v>
      </c>
      <c r="L181" s="158">
        <v>115.819014425682</v>
      </c>
      <c r="M181" s="159">
        <f t="shared" si="12"/>
        <v>-4.5368054158757554E-3</v>
      </c>
      <c r="N181" s="159">
        <f t="shared" si="14"/>
        <v>-1.2568366036462608E-2</v>
      </c>
      <c r="O181" s="159">
        <f t="shared" si="16"/>
        <v>2.5929869808586581E-2</v>
      </c>
      <c r="P181" s="163">
        <v>128.86570487639099</v>
      </c>
      <c r="Q181" s="162">
        <f t="shared" si="13"/>
        <v>3.8532321844854778E-2</v>
      </c>
      <c r="R181" s="162">
        <f t="shared" si="15"/>
        <v>6.5815574657464015E-2</v>
      </c>
      <c r="S181" s="162">
        <f t="shared" si="17"/>
        <v>6.3685453500679001E-2</v>
      </c>
    </row>
    <row r="182" spans="11:19" ht="15" x14ac:dyDescent="0.25">
      <c r="K182" s="41">
        <v>40436</v>
      </c>
      <c r="L182" s="158">
        <v>116.57012854071399</v>
      </c>
      <c r="M182" s="159">
        <f t="shared" si="12"/>
        <v>6.485240085633448E-3</v>
      </c>
      <c r="N182" s="159">
        <f t="shared" si="14"/>
        <v>-1.0752455593167176E-2</v>
      </c>
      <c r="O182" s="159">
        <f t="shared" si="16"/>
        <v>2.0643551404460059E-2</v>
      </c>
      <c r="P182" s="163">
        <v>133.801706843246</v>
      </c>
      <c r="Q182" s="162">
        <f t="shared" si="13"/>
        <v>3.8303456855256046E-2</v>
      </c>
      <c r="R182" s="162">
        <f t="shared" si="15"/>
        <v>9.2407386396141877E-2</v>
      </c>
      <c r="S182" s="162">
        <f t="shared" si="17"/>
        <v>0.11708316438162525</v>
      </c>
    </row>
    <row r="183" spans="11:19" ht="15" x14ac:dyDescent="0.25">
      <c r="K183" s="41">
        <v>40466</v>
      </c>
      <c r="L183" s="158">
        <v>118.024083191351</v>
      </c>
      <c r="M183" s="159">
        <f t="shared" si="12"/>
        <v>1.2472789288631381E-2</v>
      </c>
      <c r="N183" s="159">
        <f t="shared" si="14"/>
        <v>1.4415737123320671E-2</v>
      </c>
      <c r="O183" s="159">
        <f t="shared" si="16"/>
        <v>3.7163757897059835E-2</v>
      </c>
      <c r="P183" s="163">
        <v>138.25314683717599</v>
      </c>
      <c r="Q183" s="162">
        <f t="shared" si="13"/>
        <v>3.326893280326404E-2</v>
      </c>
      <c r="R183" s="162">
        <f t="shared" si="15"/>
        <v>0.11418597930996022</v>
      </c>
      <c r="S183" s="162">
        <f t="shared" si="17"/>
        <v>0.15425013959377298</v>
      </c>
    </row>
    <row r="184" spans="11:19" ht="15" x14ac:dyDescent="0.25">
      <c r="K184" s="41">
        <v>40497</v>
      </c>
      <c r="L184" s="158">
        <v>117.533348532213</v>
      </c>
      <c r="M184" s="159">
        <f t="shared" si="12"/>
        <v>-4.1579196878180902E-3</v>
      </c>
      <c r="N184" s="159">
        <f t="shared" si="14"/>
        <v>1.4801836425840431E-2</v>
      </c>
      <c r="O184" s="159">
        <f t="shared" si="16"/>
        <v>6.9381665988099472E-2</v>
      </c>
      <c r="P184" s="163">
        <v>139.87287176141999</v>
      </c>
      <c r="Q184" s="162">
        <f t="shared" si="13"/>
        <v>1.1715645982015799E-2</v>
      </c>
      <c r="R184" s="162">
        <f t="shared" si="15"/>
        <v>8.5415796977071246E-2</v>
      </c>
      <c r="S184" s="162">
        <f t="shared" si="17"/>
        <v>0.18425354408504901</v>
      </c>
    </row>
    <row r="185" spans="11:19" ht="15" x14ac:dyDescent="0.25">
      <c r="K185" s="41">
        <v>40527</v>
      </c>
      <c r="L185" s="158">
        <v>118.284857037045</v>
      </c>
      <c r="M185" s="159">
        <f t="shared" si="12"/>
        <v>6.3940023339505991E-3</v>
      </c>
      <c r="N185" s="159">
        <f t="shared" si="14"/>
        <v>1.4709844775817604E-2</v>
      </c>
      <c r="O185" s="159">
        <f t="shared" si="16"/>
        <v>0.11662212897695734</v>
      </c>
      <c r="P185" s="163">
        <v>141.28432340511699</v>
      </c>
      <c r="Q185" s="162">
        <f t="shared" si="13"/>
        <v>1.0090960641063518E-2</v>
      </c>
      <c r="R185" s="162">
        <f t="shared" si="15"/>
        <v>5.5923177203091923E-2</v>
      </c>
      <c r="S185" s="162">
        <f t="shared" si="17"/>
        <v>0.20032808168679539</v>
      </c>
    </row>
    <row r="186" spans="11:19" ht="15" x14ac:dyDescent="0.25">
      <c r="K186" s="41">
        <v>40558</v>
      </c>
      <c r="L186" s="158">
        <v>119.369038652721</v>
      </c>
      <c r="M186" s="159">
        <f t="shared" si="12"/>
        <v>9.1658530333806887E-3</v>
      </c>
      <c r="N186" s="159">
        <f t="shared" si="14"/>
        <v>1.1395601855169302E-2</v>
      </c>
      <c r="O186" s="159">
        <f t="shared" si="16"/>
        <v>0.14094881453144725</v>
      </c>
      <c r="P186" s="163">
        <v>142.97857999006499</v>
      </c>
      <c r="Q186" s="162">
        <f t="shared" si="13"/>
        <v>1.1991822900902394E-2</v>
      </c>
      <c r="R186" s="162">
        <f t="shared" si="15"/>
        <v>3.417957030992036E-2</v>
      </c>
      <c r="S186" s="162">
        <f t="shared" si="17"/>
        <v>0.21589388265459686</v>
      </c>
    </row>
    <row r="187" spans="11:19" ht="15" x14ac:dyDescent="0.25">
      <c r="K187" s="41">
        <v>40589</v>
      </c>
      <c r="L187" s="158">
        <v>122.32558799842199</v>
      </c>
      <c r="M187" s="159">
        <f t="shared" si="12"/>
        <v>2.4768142384914871E-2</v>
      </c>
      <c r="N187" s="159">
        <f t="shared" si="14"/>
        <v>4.0773444524943248E-2</v>
      </c>
      <c r="O187" s="159">
        <f t="shared" si="16"/>
        <v>0.15515715473454672</v>
      </c>
      <c r="P187" s="163">
        <v>141.773394955931</v>
      </c>
      <c r="Q187" s="162">
        <f t="shared" si="13"/>
        <v>-8.4291299732990321E-3</v>
      </c>
      <c r="R187" s="162">
        <f t="shared" si="15"/>
        <v>1.3587503928229383E-2</v>
      </c>
      <c r="S187" s="162">
        <f t="shared" si="17"/>
        <v>0.19780999306703784</v>
      </c>
    </row>
    <row r="188" spans="11:19" ht="15" x14ac:dyDescent="0.25">
      <c r="K188" s="41">
        <v>40617</v>
      </c>
      <c r="L188" s="158">
        <v>122.307559602868</v>
      </c>
      <c r="M188" s="159">
        <f t="shared" si="12"/>
        <v>-1.4738041197259744E-4</v>
      </c>
      <c r="N188" s="159">
        <f t="shared" si="14"/>
        <v>3.4008601494637247E-2</v>
      </c>
      <c r="O188" s="159">
        <f t="shared" si="16"/>
        <v>0.1179795087374842</v>
      </c>
      <c r="P188" s="163">
        <v>139.47425445319499</v>
      </c>
      <c r="Q188" s="162">
        <f t="shared" si="13"/>
        <v>-1.6217009569748142E-2</v>
      </c>
      <c r="R188" s="162">
        <f t="shared" si="15"/>
        <v>-1.2811534275687708E-2</v>
      </c>
      <c r="S188" s="162">
        <f t="shared" si="17"/>
        <v>0.17119641108175299</v>
      </c>
    </row>
    <row r="189" spans="11:19" ht="15" x14ac:dyDescent="0.25">
      <c r="K189" s="41">
        <v>40648</v>
      </c>
      <c r="L189" s="158">
        <v>121.388305434069</v>
      </c>
      <c r="M189" s="159">
        <f t="shared" si="12"/>
        <v>-7.5159227425010133E-3</v>
      </c>
      <c r="N189" s="159">
        <f t="shared" si="14"/>
        <v>1.6916168582228552E-2</v>
      </c>
      <c r="O189" s="159">
        <f t="shared" si="16"/>
        <v>6.4252706006652449E-2</v>
      </c>
      <c r="P189" s="163">
        <v>137.56580258588099</v>
      </c>
      <c r="Q189" s="162">
        <f t="shared" si="13"/>
        <v>-1.3683183859243608E-2</v>
      </c>
      <c r="R189" s="162">
        <f t="shared" si="15"/>
        <v>-3.7857260888729649E-2</v>
      </c>
      <c r="S189" s="162">
        <f t="shared" si="17"/>
        <v>0.14564378949325252</v>
      </c>
    </row>
    <row r="190" spans="11:19" ht="15" x14ac:dyDescent="0.25">
      <c r="K190" s="41">
        <v>40678</v>
      </c>
      <c r="L190" s="158">
        <v>120.015722675381</v>
      </c>
      <c r="M190" s="159">
        <f t="shared" si="12"/>
        <v>-1.1307372269345195E-2</v>
      </c>
      <c r="N190" s="159">
        <f t="shared" si="14"/>
        <v>-1.8882928427622181E-2</v>
      </c>
      <c r="O190" s="159">
        <f t="shared" si="16"/>
        <v>2.3211272607653211E-2</v>
      </c>
      <c r="P190" s="163">
        <v>139.03200749127299</v>
      </c>
      <c r="Q190" s="162">
        <f t="shared" si="13"/>
        <v>1.0658207765528616E-2</v>
      </c>
      <c r="R190" s="162">
        <f t="shared" si="15"/>
        <v>-1.9336402753916793E-2</v>
      </c>
      <c r="S190" s="162">
        <f t="shared" si="17"/>
        <v>0.14989848619715995</v>
      </c>
    </row>
    <row r="191" spans="11:19" ht="15" x14ac:dyDescent="0.25">
      <c r="K191" s="41">
        <v>40709</v>
      </c>
      <c r="L191" s="158">
        <v>120.022396303123</v>
      </c>
      <c r="M191" s="159">
        <f t="shared" si="12"/>
        <v>5.5606278854369862E-5</v>
      </c>
      <c r="N191" s="159">
        <f t="shared" si="14"/>
        <v>-1.8683745364267756E-2</v>
      </c>
      <c r="O191" s="159">
        <f t="shared" si="16"/>
        <v>1.854447878745491E-2</v>
      </c>
      <c r="P191" s="163">
        <v>141.06922332495799</v>
      </c>
      <c r="Q191" s="162">
        <f t="shared" si="13"/>
        <v>1.4652854910498725E-2</v>
      </c>
      <c r="R191" s="162">
        <f t="shared" si="15"/>
        <v>1.1435579118282746E-2</v>
      </c>
      <c r="S191" s="162">
        <f t="shared" si="17"/>
        <v>0.1517421204042726</v>
      </c>
    </row>
    <row r="192" spans="11:19" ht="15" x14ac:dyDescent="0.25">
      <c r="K192" s="41">
        <v>40739</v>
      </c>
      <c r="L192" s="158">
        <v>118.576970289595</v>
      </c>
      <c r="M192" s="159">
        <f t="shared" si="12"/>
        <v>-1.2042969129507308E-2</v>
      </c>
      <c r="N192" s="159">
        <f t="shared" si="14"/>
        <v>-2.3159851638269613E-2</v>
      </c>
      <c r="O192" s="159">
        <f t="shared" si="16"/>
        <v>1.9167795840030477E-2</v>
      </c>
      <c r="P192" s="163">
        <v>143.41027402538199</v>
      </c>
      <c r="Q192" s="162">
        <f t="shared" si="13"/>
        <v>1.659504919107202E-2</v>
      </c>
      <c r="R192" s="162">
        <f t="shared" si="15"/>
        <v>4.2484915070752027E-2</v>
      </c>
      <c r="S192" s="162">
        <f t="shared" si="17"/>
        <v>0.15574741163948636</v>
      </c>
    </row>
    <row r="193" spans="11:19" ht="15" x14ac:dyDescent="0.25">
      <c r="K193" s="41">
        <v>40770</v>
      </c>
      <c r="L193" s="158">
        <v>117.86245206737</v>
      </c>
      <c r="M193" s="159">
        <f t="shared" si="12"/>
        <v>-6.0257756668935514E-3</v>
      </c>
      <c r="N193" s="159">
        <f t="shared" si="14"/>
        <v>-1.7941570987621169E-2</v>
      </c>
      <c r="O193" s="159">
        <f t="shared" si="16"/>
        <v>1.7643369284576549E-2</v>
      </c>
      <c r="P193" s="163">
        <v>145.273324944672</v>
      </c>
      <c r="Q193" s="162">
        <f t="shared" si="13"/>
        <v>1.2991056128658363E-2</v>
      </c>
      <c r="R193" s="162">
        <f t="shared" si="15"/>
        <v>4.4891227322534144E-2</v>
      </c>
      <c r="S193" s="162">
        <f t="shared" si="17"/>
        <v>0.12732340294897959</v>
      </c>
    </row>
    <row r="194" spans="11:19" ht="15" x14ac:dyDescent="0.25">
      <c r="K194" s="41">
        <v>40801</v>
      </c>
      <c r="L194" s="158">
        <v>118.310778188119</v>
      </c>
      <c r="M194" s="159">
        <f t="shared" si="12"/>
        <v>3.8038078530111541E-3</v>
      </c>
      <c r="N194" s="159">
        <f t="shared" si="14"/>
        <v>-1.4260822710798204E-2</v>
      </c>
      <c r="O194" s="159">
        <f t="shared" si="16"/>
        <v>1.493221007127099E-2</v>
      </c>
      <c r="P194" s="163">
        <v>148.91741579194499</v>
      </c>
      <c r="Q194" s="162">
        <f t="shared" si="13"/>
        <v>2.5084376974650047E-2</v>
      </c>
      <c r="R194" s="162">
        <f t="shared" si="15"/>
        <v>5.5633626399915759E-2</v>
      </c>
      <c r="S194" s="162">
        <f t="shared" si="17"/>
        <v>0.11297097253331478</v>
      </c>
    </row>
    <row r="195" spans="11:19" ht="15" x14ac:dyDescent="0.25">
      <c r="K195" s="41">
        <v>40831</v>
      </c>
      <c r="L195" s="158">
        <v>121.237197705</v>
      </c>
      <c r="M195" s="159">
        <f t="shared" si="12"/>
        <v>2.473502044106124E-2</v>
      </c>
      <c r="N195" s="159">
        <f t="shared" si="14"/>
        <v>2.2434604366328825E-2</v>
      </c>
      <c r="O195" s="159">
        <f t="shared" si="16"/>
        <v>2.7224227689526925E-2</v>
      </c>
      <c r="P195" s="163">
        <v>151.39329751272501</v>
      </c>
      <c r="Q195" s="162">
        <f t="shared" si="13"/>
        <v>1.6625870839976908E-2</v>
      </c>
      <c r="R195" s="162">
        <f t="shared" si="15"/>
        <v>5.5665631640380964E-2</v>
      </c>
      <c r="S195" s="162">
        <f t="shared" si="17"/>
        <v>9.5044134445811057E-2</v>
      </c>
    </row>
    <row r="196" spans="11:19" ht="15" x14ac:dyDescent="0.25">
      <c r="K196" s="41">
        <v>40862</v>
      </c>
      <c r="L196" s="158">
        <v>123.756253842794</v>
      </c>
      <c r="M196" s="159">
        <f t="shared" si="12"/>
        <v>2.0777914579677814E-2</v>
      </c>
      <c r="N196" s="159">
        <f t="shared" si="14"/>
        <v>5.0005762412401733E-2</v>
      </c>
      <c r="O196" s="159">
        <f t="shared" si="16"/>
        <v>5.2945869306832982E-2</v>
      </c>
      <c r="P196" s="163">
        <v>153.78052894470801</v>
      </c>
      <c r="Q196" s="162">
        <f t="shared" si="13"/>
        <v>1.5768408979812021E-2</v>
      </c>
      <c r="R196" s="162">
        <f t="shared" si="15"/>
        <v>5.8559986861153046E-2</v>
      </c>
      <c r="S196" s="162">
        <f t="shared" si="17"/>
        <v>9.9430697376473365E-2</v>
      </c>
    </row>
    <row r="197" spans="11:19" ht="15" x14ac:dyDescent="0.25">
      <c r="K197" s="41">
        <v>40892</v>
      </c>
      <c r="L197" s="158">
        <v>125.787369749883</v>
      </c>
      <c r="M197" s="159">
        <f t="shared" si="12"/>
        <v>1.6412228424990127E-2</v>
      </c>
      <c r="N197" s="159">
        <f t="shared" si="14"/>
        <v>6.3194509209261618E-2</v>
      </c>
      <c r="O197" s="159">
        <f t="shared" si="16"/>
        <v>6.3427499519133956E-2</v>
      </c>
      <c r="P197" s="163">
        <v>152.82011653291499</v>
      </c>
      <c r="Q197" s="162">
        <f t="shared" si="13"/>
        <v>-6.2453447025034858E-3</v>
      </c>
      <c r="R197" s="162">
        <f t="shared" si="15"/>
        <v>2.6207147902852057E-2</v>
      </c>
      <c r="S197" s="162">
        <f t="shared" si="17"/>
        <v>8.1649491251201356E-2</v>
      </c>
    </row>
    <row r="198" spans="11:19" ht="15" x14ac:dyDescent="0.25">
      <c r="K198" s="41">
        <v>40923</v>
      </c>
      <c r="L198" s="158">
        <v>126.467478599217</v>
      </c>
      <c r="M198" s="159">
        <f t="shared" si="12"/>
        <v>5.4068135035045817E-3</v>
      </c>
      <c r="N198" s="159">
        <f t="shared" si="14"/>
        <v>4.3140892343483284E-2</v>
      </c>
      <c r="O198" s="159">
        <f t="shared" si="16"/>
        <v>5.9466340908947091E-2</v>
      </c>
      <c r="P198" s="163">
        <v>151.70307886307901</v>
      </c>
      <c r="Q198" s="162">
        <f t="shared" si="13"/>
        <v>-7.3094936398336863E-3</v>
      </c>
      <c r="R198" s="162">
        <f t="shared" si="15"/>
        <v>2.0462025429359709E-3</v>
      </c>
      <c r="S198" s="162">
        <f t="shared" si="17"/>
        <v>6.101962177565512E-2</v>
      </c>
    </row>
    <row r="199" spans="11:19" ht="15" x14ac:dyDescent="0.25">
      <c r="K199" s="41">
        <v>40954</v>
      </c>
      <c r="L199" s="158">
        <v>127.108361270795</v>
      </c>
      <c r="M199" s="159">
        <f t="shared" si="12"/>
        <v>5.0675689803936219E-3</v>
      </c>
      <c r="N199" s="159">
        <f t="shared" si="14"/>
        <v>2.7086367952436019E-2</v>
      </c>
      <c r="O199" s="159">
        <f t="shared" si="16"/>
        <v>3.9098714754877806E-2</v>
      </c>
      <c r="P199" s="163">
        <v>148.19439156266901</v>
      </c>
      <c r="Q199" s="162">
        <f t="shared" si="13"/>
        <v>-2.3128649244995247E-2</v>
      </c>
      <c r="R199" s="162">
        <f t="shared" si="15"/>
        <v>-3.6325388008305648E-2</v>
      </c>
      <c r="S199" s="162">
        <f t="shared" si="17"/>
        <v>4.5290561100931104E-2</v>
      </c>
    </row>
    <row r="200" spans="11:19" ht="15" x14ac:dyDescent="0.25">
      <c r="K200" s="41">
        <v>40983</v>
      </c>
      <c r="L200" s="158">
        <v>125.61337337680099</v>
      </c>
      <c r="M200" s="159">
        <f t="shared" ref="M200:M263" si="18">L200/L199-1</f>
        <v>-1.1761522838053429E-2</v>
      </c>
      <c r="N200" s="159">
        <f t="shared" si="14"/>
        <v>-1.3832579012342805E-3</v>
      </c>
      <c r="O200" s="159">
        <f t="shared" si="16"/>
        <v>2.7028695402532499E-2</v>
      </c>
      <c r="P200" s="163">
        <v>147.02509536641799</v>
      </c>
      <c r="Q200" s="162">
        <f t="shared" ref="Q200:Q263" si="19">P200/P199-1</f>
        <v>-7.8902864266394701E-3</v>
      </c>
      <c r="R200" s="162">
        <f t="shared" si="15"/>
        <v>-3.7920538852938557E-2</v>
      </c>
      <c r="S200" s="162">
        <f t="shared" si="17"/>
        <v>5.4137883316357271E-2</v>
      </c>
    </row>
    <row r="201" spans="11:19" ht="15" x14ac:dyDescent="0.25">
      <c r="K201" s="41">
        <v>41014</v>
      </c>
      <c r="L201" s="158">
        <v>125.065898684326</v>
      </c>
      <c r="M201" s="159">
        <f t="shared" si="18"/>
        <v>-4.3584108742366068E-3</v>
      </c>
      <c r="N201" s="159">
        <f t="shared" si="14"/>
        <v>-1.1082532287472024E-2</v>
      </c>
      <c r="O201" s="159">
        <f t="shared" si="16"/>
        <v>3.0296108320372328E-2</v>
      </c>
      <c r="P201" s="163">
        <v>146.98310829213199</v>
      </c>
      <c r="Q201" s="162">
        <f t="shared" si="19"/>
        <v>-2.8557760279879219E-4</v>
      </c>
      <c r="R201" s="162">
        <f t="shared" si="15"/>
        <v>-3.111321540947154E-2</v>
      </c>
      <c r="S201" s="162">
        <f t="shared" si="17"/>
        <v>6.8456735098622046E-2</v>
      </c>
    </row>
    <row r="202" spans="11:19" ht="15" x14ac:dyDescent="0.25">
      <c r="K202" s="41">
        <v>41044</v>
      </c>
      <c r="L202" s="158">
        <v>123.74476669755001</v>
      </c>
      <c r="M202" s="159">
        <f t="shared" si="18"/>
        <v>-1.0563486935080579E-2</v>
      </c>
      <c r="N202" s="159">
        <f t="shared" ref="N202:N265" si="20">L202/L199-1</f>
        <v>-2.6462417889875134E-2</v>
      </c>
      <c r="O202" s="159">
        <f t="shared" si="16"/>
        <v>3.1071295818926536E-2</v>
      </c>
      <c r="P202" s="163">
        <v>149.501226032755</v>
      </c>
      <c r="Q202" s="162">
        <f t="shared" si="19"/>
        <v>1.7132021290624744E-2</v>
      </c>
      <c r="R202" s="162">
        <f t="shared" ref="R202:R265" si="21">P202/P199-1</f>
        <v>8.8183800770447185E-3</v>
      </c>
      <c r="S202" s="162">
        <f t="shared" si="17"/>
        <v>7.5300779513948646E-2</v>
      </c>
    </row>
    <row r="203" spans="11:19" ht="15" x14ac:dyDescent="0.25">
      <c r="K203" s="41">
        <v>41075</v>
      </c>
      <c r="L203" s="158">
        <v>125.084290521521</v>
      </c>
      <c r="M203" s="159">
        <f t="shared" si="18"/>
        <v>1.0824892718453105E-2</v>
      </c>
      <c r="N203" s="159">
        <f t="shared" si="20"/>
        <v>-4.2119946392404906E-3</v>
      </c>
      <c r="O203" s="159">
        <f t="shared" si="16"/>
        <v>4.2174580530902839E-2</v>
      </c>
      <c r="P203" s="163">
        <v>150.49023890905801</v>
      </c>
      <c r="Q203" s="162">
        <f t="shared" si="19"/>
        <v>6.6154164922120895E-3</v>
      </c>
      <c r="R203" s="162">
        <f t="shared" si="21"/>
        <v>2.3568381533806582E-2</v>
      </c>
      <c r="S203" s="162">
        <f t="shared" si="17"/>
        <v>6.6782926580650326E-2</v>
      </c>
    </row>
    <row r="204" spans="11:19" ht="15" x14ac:dyDescent="0.25">
      <c r="K204" s="41">
        <v>41105</v>
      </c>
      <c r="L204" s="158">
        <v>126.110087349107</v>
      </c>
      <c r="M204" s="159">
        <f t="shared" si="18"/>
        <v>8.2008445929468987E-3</v>
      </c>
      <c r="N204" s="159">
        <f t="shared" si="20"/>
        <v>8.3491077565163163E-3</v>
      </c>
      <c r="O204" s="159">
        <f t="shared" si="16"/>
        <v>6.3529343354904677E-2</v>
      </c>
      <c r="P204" s="163">
        <v>153.14517867119699</v>
      </c>
      <c r="Q204" s="162">
        <f t="shared" si="19"/>
        <v>1.7641939978202625E-2</v>
      </c>
      <c r="R204" s="162">
        <f t="shared" si="21"/>
        <v>4.1923663546546752E-2</v>
      </c>
      <c r="S204" s="162">
        <f t="shared" si="17"/>
        <v>6.7881500903429259E-2</v>
      </c>
    </row>
    <row r="205" spans="11:19" ht="15" x14ac:dyDescent="0.25">
      <c r="K205" s="41">
        <v>41136</v>
      </c>
      <c r="L205" s="158">
        <v>127.719720255539</v>
      </c>
      <c r="M205" s="159">
        <f t="shared" si="18"/>
        <v>1.2763712564690444E-2</v>
      </c>
      <c r="N205" s="159">
        <f t="shared" si="20"/>
        <v>3.2122195257795028E-2</v>
      </c>
      <c r="O205" s="159">
        <f t="shared" si="16"/>
        <v>8.363365953505375E-2</v>
      </c>
      <c r="P205" s="163">
        <v>155.59659231152</v>
      </c>
      <c r="Q205" s="162">
        <f t="shared" si="19"/>
        <v>1.6007122532967211E-2</v>
      </c>
      <c r="R205" s="162">
        <f t="shared" si="21"/>
        <v>4.0771346433169375E-2</v>
      </c>
      <c r="S205" s="162">
        <f t="shared" si="17"/>
        <v>7.1060997404579718E-2</v>
      </c>
    </row>
    <row r="206" spans="11:19" ht="15" x14ac:dyDescent="0.25">
      <c r="K206" s="41">
        <v>41167</v>
      </c>
      <c r="L206" s="158">
        <v>127.581879219917</v>
      </c>
      <c r="M206" s="159">
        <f t="shared" si="18"/>
        <v>-1.079246300776493E-3</v>
      </c>
      <c r="N206" s="159">
        <f t="shared" si="20"/>
        <v>1.9967245191083949E-2</v>
      </c>
      <c r="O206" s="159">
        <f t="shared" si="16"/>
        <v>7.8362269049203404E-2</v>
      </c>
      <c r="P206" s="163">
        <v>160.251107553141</v>
      </c>
      <c r="Q206" s="162">
        <f t="shared" si="19"/>
        <v>2.9913992154160907E-2</v>
      </c>
      <c r="R206" s="162">
        <f t="shared" si="21"/>
        <v>6.4860476764752262E-2</v>
      </c>
      <c r="S206" s="162">
        <f t="shared" si="17"/>
        <v>7.6107228297800367E-2</v>
      </c>
    </row>
    <row r="207" spans="11:19" ht="15" x14ac:dyDescent="0.25">
      <c r="K207" s="41">
        <v>41197</v>
      </c>
      <c r="L207" s="158">
        <v>127.98351649870899</v>
      </c>
      <c r="M207" s="159">
        <f t="shared" si="18"/>
        <v>3.1480746423218076E-3</v>
      </c>
      <c r="N207" s="159">
        <f t="shared" si="20"/>
        <v>1.4855505923295542E-2</v>
      </c>
      <c r="O207" s="159">
        <f t="shared" si="16"/>
        <v>5.5645618023310472E-2</v>
      </c>
      <c r="P207" s="163">
        <v>162.450530628872</v>
      </c>
      <c r="Q207" s="162">
        <f t="shared" si="19"/>
        <v>1.3724854132453723E-2</v>
      </c>
      <c r="R207" s="162">
        <f t="shared" si="21"/>
        <v>6.0761638325249612E-2</v>
      </c>
      <c r="S207" s="162">
        <f t="shared" si="17"/>
        <v>7.3036477161200652E-2</v>
      </c>
    </row>
    <row r="208" spans="11:19" ht="15" x14ac:dyDescent="0.25">
      <c r="K208" s="41">
        <v>41228</v>
      </c>
      <c r="L208" s="158">
        <v>128.159304594454</v>
      </c>
      <c r="M208" s="159">
        <f t="shared" si="18"/>
        <v>1.3735213764560772E-3</v>
      </c>
      <c r="N208" s="159">
        <f t="shared" si="20"/>
        <v>3.4417890834359532E-3</v>
      </c>
      <c r="O208" s="159">
        <f t="shared" si="16"/>
        <v>3.5578410100011171E-2</v>
      </c>
      <c r="P208" s="163">
        <v>163.53190081308099</v>
      </c>
      <c r="Q208" s="162">
        <f t="shared" si="19"/>
        <v>6.6566122007902795E-3</v>
      </c>
      <c r="R208" s="162">
        <f t="shared" si="21"/>
        <v>5.0999243516038684E-2</v>
      </c>
      <c r="S208" s="162">
        <f t="shared" si="17"/>
        <v>6.341096584392103E-2</v>
      </c>
    </row>
    <row r="209" spans="11:19" ht="15" x14ac:dyDescent="0.25">
      <c r="K209" s="41">
        <v>41258</v>
      </c>
      <c r="L209" s="158">
        <v>129.42809943314299</v>
      </c>
      <c r="M209" s="159">
        <f t="shared" si="18"/>
        <v>9.9001382904186919E-3</v>
      </c>
      <c r="N209" s="159">
        <f t="shared" si="20"/>
        <v>1.4470865490573415E-2</v>
      </c>
      <c r="O209" s="159">
        <f t="shared" si="16"/>
        <v>2.8943523427664042E-2</v>
      </c>
      <c r="P209" s="163">
        <v>163.03350331973701</v>
      </c>
      <c r="Q209" s="162">
        <f t="shared" si="19"/>
        <v>-3.0477080671474921E-3</v>
      </c>
      <c r="R209" s="162">
        <f t="shared" si="21"/>
        <v>1.7362724096451787E-2</v>
      </c>
      <c r="S209" s="162">
        <f t="shared" si="17"/>
        <v>6.683273785242938E-2</v>
      </c>
    </row>
    <row r="210" spans="11:19" ht="15" x14ac:dyDescent="0.25">
      <c r="K210" s="41">
        <v>41289</v>
      </c>
      <c r="L210" s="158">
        <v>129.28975115212</v>
      </c>
      <c r="M210" s="159">
        <f t="shared" si="18"/>
        <v>-1.0689199766427127E-3</v>
      </c>
      <c r="N210" s="159">
        <f t="shared" si="20"/>
        <v>1.020627256654727E-2</v>
      </c>
      <c r="O210" s="159">
        <f t="shared" si="16"/>
        <v>2.2316192148077452E-2</v>
      </c>
      <c r="P210" s="163">
        <v>162.238868967771</v>
      </c>
      <c r="Q210" s="162">
        <f t="shared" si="19"/>
        <v>-4.8740555516837425E-3</v>
      </c>
      <c r="R210" s="162">
        <f t="shared" si="21"/>
        <v>-1.3029299460065591E-3</v>
      </c>
      <c r="S210" s="162">
        <f t="shared" si="17"/>
        <v>6.9450074340291712E-2</v>
      </c>
    </row>
    <row r="211" spans="11:19" ht="15" x14ac:dyDescent="0.25">
      <c r="K211" s="41">
        <v>41320</v>
      </c>
      <c r="L211" s="158">
        <v>129.78154026027499</v>
      </c>
      <c r="M211" s="159">
        <f t="shared" si="18"/>
        <v>3.8037748837211893E-3</v>
      </c>
      <c r="N211" s="159">
        <f t="shared" si="20"/>
        <v>1.2657962455042915E-2</v>
      </c>
      <c r="O211" s="159">
        <f t="shared" ref="O211:O274" si="22">L211/L199-1</f>
        <v>2.1030709252753077E-2</v>
      </c>
      <c r="P211" s="163">
        <v>163.19633463382701</v>
      </c>
      <c r="Q211" s="162">
        <f t="shared" si="19"/>
        <v>5.9015800106829719E-3</v>
      </c>
      <c r="R211" s="162">
        <f t="shared" si="21"/>
        <v>-2.0519921653545659E-3</v>
      </c>
      <c r="S211" s="162">
        <f t="shared" ref="S211:S274" si="23">P211/P199-1</f>
        <v>0.10123151701603983</v>
      </c>
    </row>
    <row r="212" spans="11:19" ht="15" x14ac:dyDescent="0.25">
      <c r="K212" s="41">
        <v>41348</v>
      </c>
      <c r="L212" s="158">
        <v>130.80912647484899</v>
      </c>
      <c r="M212" s="159">
        <f t="shared" si="18"/>
        <v>7.9178149104501827E-3</v>
      </c>
      <c r="N212" s="159">
        <f t="shared" si="20"/>
        <v>1.0670225768241171E-2</v>
      </c>
      <c r="O212" s="159">
        <f t="shared" si="22"/>
        <v>4.1363056801781539E-2</v>
      </c>
      <c r="P212" s="163">
        <v>163.51293807770699</v>
      </c>
      <c r="Q212" s="162">
        <f t="shared" si="19"/>
        <v>1.9400156540916313E-3</v>
      </c>
      <c r="R212" s="162">
        <f t="shared" si="21"/>
        <v>2.9407130939811399E-3</v>
      </c>
      <c r="S212" s="162">
        <f t="shared" si="23"/>
        <v>0.11214305061457552</v>
      </c>
    </row>
    <row r="213" spans="11:19" ht="15" x14ac:dyDescent="0.25">
      <c r="K213" s="41">
        <v>41379</v>
      </c>
      <c r="L213" s="158">
        <v>132.45481054787101</v>
      </c>
      <c r="M213" s="159">
        <f t="shared" si="18"/>
        <v>1.2580804698962833E-2</v>
      </c>
      <c r="N213" s="159">
        <f t="shared" si="20"/>
        <v>2.4480358014047354E-2</v>
      </c>
      <c r="O213" s="159">
        <f t="shared" si="22"/>
        <v>5.9080148475925354E-2</v>
      </c>
      <c r="P213" s="163">
        <v>165.23119113461601</v>
      </c>
      <c r="Q213" s="162">
        <f t="shared" si="19"/>
        <v>1.0508361461234683E-2</v>
      </c>
      <c r="R213" s="162">
        <f t="shared" si="21"/>
        <v>1.8443928917178498E-2</v>
      </c>
      <c r="S213" s="162">
        <f t="shared" si="23"/>
        <v>0.12415088410169939</v>
      </c>
    </row>
    <row r="214" spans="11:19" ht="15" x14ac:dyDescent="0.25">
      <c r="K214" s="41">
        <v>41409</v>
      </c>
      <c r="L214" s="158">
        <v>135.328650886655</v>
      </c>
      <c r="M214" s="159">
        <f t="shared" si="18"/>
        <v>2.1696760781257929E-2</v>
      </c>
      <c r="N214" s="159">
        <f t="shared" si="20"/>
        <v>4.2741907787928524E-2</v>
      </c>
      <c r="O214" s="159">
        <f t="shared" si="22"/>
        <v>9.3611103711704224E-2</v>
      </c>
      <c r="P214" s="163">
        <v>166.19436425161101</v>
      </c>
      <c r="Q214" s="162">
        <f t="shared" si="19"/>
        <v>5.8292451345356433E-3</v>
      </c>
      <c r="R214" s="162">
        <f t="shared" si="21"/>
        <v>1.8370692114567655E-2</v>
      </c>
      <c r="S214" s="162">
        <f t="shared" si="23"/>
        <v>0.11165887171519673</v>
      </c>
    </row>
    <row r="215" spans="11:19" ht="15" x14ac:dyDescent="0.25">
      <c r="K215" s="41">
        <v>41440</v>
      </c>
      <c r="L215" s="158">
        <v>137.62311043533501</v>
      </c>
      <c r="M215" s="159">
        <f t="shared" si="18"/>
        <v>1.69547212186556E-2</v>
      </c>
      <c r="N215" s="159">
        <f t="shared" si="20"/>
        <v>5.2091043982287921E-2</v>
      </c>
      <c r="O215" s="159">
        <f t="shared" si="22"/>
        <v>0.10024296305743263</v>
      </c>
      <c r="P215" s="163">
        <v>168.76298286424401</v>
      </c>
      <c r="Q215" s="162">
        <f t="shared" si="19"/>
        <v>1.5455509723207195E-2</v>
      </c>
      <c r="R215" s="162">
        <f t="shared" si="21"/>
        <v>3.2107824911335348E-2</v>
      </c>
      <c r="S215" s="162">
        <f t="shared" si="23"/>
        <v>0.12142145621968425</v>
      </c>
    </row>
    <row r="216" spans="11:19" ht="15" x14ac:dyDescent="0.25">
      <c r="K216" s="41">
        <v>41470</v>
      </c>
      <c r="L216" s="158">
        <v>141.84932413089899</v>
      </c>
      <c r="M216" s="159">
        <f t="shared" si="18"/>
        <v>3.0708604697244901E-2</v>
      </c>
      <c r="N216" s="159">
        <f t="shared" si="20"/>
        <v>7.0926178854279431E-2</v>
      </c>
      <c r="O216" s="159">
        <f t="shared" si="22"/>
        <v>0.12480553390008753</v>
      </c>
      <c r="P216" s="163">
        <v>169.750665891279</v>
      </c>
      <c r="Q216" s="162">
        <f t="shared" si="19"/>
        <v>5.8524861926001481E-3</v>
      </c>
      <c r="R216" s="162">
        <f t="shared" si="21"/>
        <v>2.7352431012743317E-2</v>
      </c>
      <c r="S216" s="162">
        <f t="shared" si="23"/>
        <v>0.10842970940491714</v>
      </c>
    </row>
    <row r="217" spans="11:19" ht="15" x14ac:dyDescent="0.25">
      <c r="K217" s="41">
        <v>41501</v>
      </c>
      <c r="L217" s="158">
        <v>143.635556750977</v>
      </c>
      <c r="M217" s="159">
        <f t="shared" si="18"/>
        <v>1.2592464793344194E-2</v>
      </c>
      <c r="N217" s="159">
        <f t="shared" si="20"/>
        <v>6.1383201634659601E-2</v>
      </c>
      <c r="O217" s="159">
        <f t="shared" si="22"/>
        <v>0.12461534102638128</v>
      </c>
      <c r="P217" s="163">
        <v>170.35791850684501</v>
      </c>
      <c r="Q217" s="162">
        <f t="shared" si="19"/>
        <v>3.5773209629406111E-3</v>
      </c>
      <c r="R217" s="162">
        <f t="shared" si="21"/>
        <v>2.5052319156446012E-2</v>
      </c>
      <c r="S217" s="162">
        <f t="shared" si="23"/>
        <v>9.4869212596708774E-2</v>
      </c>
    </row>
    <row r="218" spans="11:19" ht="15" x14ac:dyDescent="0.25">
      <c r="K218" s="41">
        <v>41532</v>
      </c>
      <c r="L218" s="158">
        <v>146.69802941142399</v>
      </c>
      <c r="M218" s="159">
        <f t="shared" si="18"/>
        <v>2.1321131965648554E-2</v>
      </c>
      <c r="N218" s="159">
        <f t="shared" si="20"/>
        <v>6.5940371114871832E-2</v>
      </c>
      <c r="O218" s="159">
        <f t="shared" si="22"/>
        <v>0.1498343676107472</v>
      </c>
      <c r="P218" s="163">
        <v>171.60988723266701</v>
      </c>
      <c r="Q218" s="162">
        <f t="shared" si="19"/>
        <v>7.3490492064898216E-3</v>
      </c>
      <c r="R218" s="162">
        <f t="shared" si="21"/>
        <v>1.6869246561688866E-2</v>
      </c>
      <c r="S218" s="162">
        <f t="shared" si="23"/>
        <v>7.0881130576643914E-2</v>
      </c>
    </row>
    <row r="219" spans="11:19" ht="15" x14ac:dyDescent="0.25">
      <c r="K219" s="41">
        <v>41562</v>
      </c>
      <c r="L219" s="158">
        <v>147.39646226963001</v>
      </c>
      <c r="M219" s="159">
        <f t="shared" si="18"/>
        <v>4.7610241324185232E-3</v>
      </c>
      <c r="N219" s="159">
        <f t="shared" si="20"/>
        <v>3.9105848214067596E-2</v>
      </c>
      <c r="O219" s="159">
        <f t="shared" si="22"/>
        <v>0.15168317219285687</v>
      </c>
      <c r="P219" s="163">
        <v>174.333778420946</v>
      </c>
      <c r="Q219" s="162">
        <f t="shared" si="19"/>
        <v>1.5872577228525087E-2</v>
      </c>
      <c r="R219" s="162">
        <f t="shared" si="21"/>
        <v>2.6999084248673144E-2</v>
      </c>
      <c r="S219" s="162">
        <f t="shared" si="23"/>
        <v>7.3149947532162862E-2</v>
      </c>
    </row>
    <row r="220" spans="11:19" ht="15" x14ac:dyDescent="0.25">
      <c r="K220" s="41">
        <v>41593</v>
      </c>
      <c r="L220" s="158">
        <v>148.517142543163</v>
      </c>
      <c r="M220" s="159">
        <f t="shared" si="18"/>
        <v>7.6031694131366567E-3</v>
      </c>
      <c r="N220" s="159">
        <f t="shared" si="20"/>
        <v>3.3985914787445504E-2</v>
      </c>
      <c r="O220" s="159">
        <f t="shared" si="22"/>
        <v>0.15884791208199145</v>
      </c>
      <c r="P220" s="163">
        <v>177.10350928062601</v>
      </c>
      <c r="Q220" s="162">
        <f t="shared" si="19"/>
        <v>1.5887516950342295E-2</v>
      </c>
      <c r="R220" s="162">
        <f t="shared" si="21"/>
        <v>3.9596578972699525E-2</v>
      </c>
      <c r="S220" s="162">
        <f t="shared" si="23"/>
        <v>8.29905871580221E-2</v>
      </c>
    </row>
    <row r="221" spans="11:19" ht="15" x14ac:dyDescent="0.25">
      <c r="K221" s="41">
        <v>41623</v>
      </c>
      <c r="L221" s="158">
        <v>146.81906121517801</v>
      </c>
      <c r="M221" s="159">
        <f t="shared" si="18"/>
        <v>-1.1433571228933959E-2</v>
      </c>
      <c r="N221" s="159">
        <f t="shared" si="20"/>
        <v>8.2504041969500008E-4</v>
      </c>
      <c r="O221" s="159">
        <f t="shared" si="22"/>
        <v>0.13436774439400967</v>
      </c>
      <c r="P221" s="163">
        <v>177.742681530971</v>
      </c>
      <c r="Q221" s="162">
        <f t="shared" si="19"/>
        <v>3.6090321018551474E-3</v>
      </c>
      <c r="R221" s="162">
        <f t="shared" si="21"/>
        <v>3.5736835430636882E-2</v>
      </c>
      <c r="S221" s="162">
        <f t="shared" si="23"/>
        <v>9.0221812766831944E-2</v>
      </c>
    </row>
    <row r="222" spans="11:19" ht="15" x14ac:dyDescent="0.25">
      <c r="K222" s="41">
        <v>41654</v>
      </c>
      <c r="L222" s="158">
        <v>145.72471795804199</v>
      </c>
      <c r="M222" s="159">
        <f t="shared" si="18"/>
        <v>-7.453686517802649E-3</v>
      </c>
      <c r="N222" s="159">
        <f t="shared" si="20"/>
        <v>-1.1341821139030595E-2</v>
      </c>
      <c r="O222" s="159">
        <f t="shared" si="22"/>
        <v>0.12711732105188212</v>
      </c>
      <c r="P222" s="163">
        <v>178.52809710985301</v>
      </c>
      <c r="Q222" s="162">
        <f t="shared" si="19"/>
        <v>4.4188349816538519E-3</v>
      </c>
      <c r="R222" s="162">
        <f t="shared" si="21"/>
        <v>2.4059127995146312E-2</v>
      </c>
      <c r="S222" s="162">
        <f t="shared" si="23"/>
        <v>0.10040274716977904</v>
      </c>
    </row>
    <row r="223" spans="11:19" ht="15" x14ac:dyDescent="0.25">
      <c r="K223" s="41">
        <v>41685</v>
      </c>
      <c r="L223" s="158">
        <v>143.82462366515401</v>
      </c>
      <c r="M223" s="159">
        <f t="shared" si="18"/>
        <v>-1.3038929287446432E-2</v>
      </c>
      <c r="N223" s="159">
        <f t="shared" si="20"/>
        <v>-3.1595806367236245E-2</v>
      </c>
      <c r="O223" s="159">
        <f t="shared" si="22"/>
        <v>0.10820555355342387</v>
      </c>
      <c r="P223" s="163">
        <v>179.275536771139</v>
      </c>
      <c r="Q223" s="162">
        <f t="shared" si="19"/>
        <v>4.1866780265185088E-3</v>
      </c>
      <c r="R223" s="162">
        <f t="shared" si="21"/>
        <v>1.2264169690004989E-2</v>
      </c>
      <c r="S223" s="162">
        <f t="shared" si="23"/>
        <v>9.8526735746791383E-2</v>
      </c>
    </row>
    <row r="224" spans="11:19" ht="15" x14ac:dyDescent="0.25">
      <c r="K224" s="41">
        <v>41713</v>
      </c>
      <c r="L224" s="158">
        <v>143.91394327415901</v>
      </c>
      <c r="M224" s="159">
        <f t="shared" si="18"/>
        <v>6.2103141123426298E-4</v>
      </c>
      <c r="N224" s="159">
        <f t="shared" si="20"/>
        <v>-1.978706250383433E-2</v>
      </c>
      <c r="O224" s="159">
        <f t="shared" si="22"/>
        <v>0.1001827407037208</v>
      </c>
      <c r="P224" s="163">
        <v>180.797594429989</v>
      </c>
      <c r="Q224" s="162">
        <f t="shared" si="19"/>
        <v>8.4900465856256879E-3</v>
      </c>
      <c r="R224" s="162">
        <f t="shared" si="21"/>
        <v>1.7187278107344772E-2</v>
      </c>
      <c r="S224" s="162">
        <f t="shared" si="23"/>
        <v>0.10570818771581081</v>
      </c>
    </row>
    <row r="225" spans="11:19" ht="15" x14ac:dyDescent="0.25">
      <c r="K225" s="41">
        <v>41744</v>
      </c>
      <c r="L225" s="158">
        <v>144.91366539951201</v>
      </c>
      <c r="M225" s="159">
        <f t="shared" si="18"/>
        <v>6.9466661993169421E-3</v>
      </c>
      <c r="N225" s="159">
        <f t="shared" si="20"/>
        <v>-5.5656485042125947E-3</v>
      </c>
      <c r="O225" s="159">
        <f t="shared" si="22"/>
        <v>9.4061173015216326E-2</v>
      </c>
      <c r="P225" s="163">
        <v>180.35879908943599</v>
      </c>
      <c r="Q225" s="162">
        <f t="shared" si="19"/>
        <v>-2.4269976707180785E-3</v>
      </c>
      <c r="R225" s="162">
        <f t="shared" si="21"/>
        <v>1.0254419383949998E-2</v>
      </c>
      <c r="S225" s="162">
        <f t="shared" si="23"/>
        <v>9.1554190531104584E-2</v>
      </c>
    </row>
    <row r="226" spans="11:19" ht="15" x14ac:dyDescent="0.25">
      <c r="K226" s="41">
        <v>41774</v>
      </c>
      <c r="L226" s="158">
        <v>147.92303200268299</v>
      </c>
      <c r="M226" s="159">
        <f t="shared" si="18"/>
        <v>2.0766617108707086E-2</v>
      </c>
      <c r="N226" s="159">
        <f t="shared" si="20"/>
        <v>2.8495873885063805E-2</v>
      </c>
      <c r="O226" s="159">
        <f t="shared" si="22"/>
        <v>9.3065149423357862E-2</v>
      </c>
      <c r="P226" s="163">
        <v>177.03474917128801</v>
      </c>
      <c r="Q226" s="162">
        <f t="shared" si="19"/>
        <v>-1.8430206537911387E-2</v>
      </c>
      <c r="R226" s="162">
        <f t="shared" si="21"/>
        <v>-1.2499126429678764E-2</v>
      </c>
      <c r="S226" s="162">
        <f t="shared" si="23"/>
        <v>6.5227151164194419E-2</v>
      </c>
    </row>
    <row r="227" spans="11:19" ht="15" x14ac:dyDescent="0.25">
      <c r="K227" s="41">
        <v>41805</v>
      </c>
      <c r="L227" s="158">
        <v>150.729640833378</v>
      </c>
      <c r="M227" s="159">
        <f t="shared" si="18"/>
        <v>1.897344039462423E-2</v>
      </c>
      <c r="N227" s="159">
        <f t="shared" si="20"/>
        <v>4.7359535873705783E-2</v>
      </c>
      <c r="O227" s="159">
        <f t="shared" si="22"/>
        <v>9.5234952593237221E-2</v>
      </c>
      <c r="P227" s="163">
        <v>174.48162919042599</v>
      </c>
      <c r="Q227" s="162">
        <f t="shared" si="19"/>
        <v>-1.4421575384569119E-2</v>
      </c>
      <c r="R227" s="162">
        <f t="shared" si="21"/>
        <v>-3.4933900860106726E-2</v>
      </c>
      <c r="S227" s="162">
        <f t="shared" si="23"/>
        <v>3.3885667515026974E-2</v>
      </c>
    </row>
    <row r="228" spans="11:19" ht="15" x14ac:dyDescent="0.25">
      <c r="K228" s="41">
        <v>41835</v>
      </c>
      <c r="L228" s="158">
        <v>152.29112664604199</v>
      </c>
      <c r="M228" s="159">
        <f t="shared" si="18"/>
        <v>1.0359513921950558E-2</v>
      </c>
      <c r="N228" s="159">
        <f t="shared" si="20"/>
        <v>5.090935507145633E-2</v>
      </c>
      <c r="O228" s="159">
        <f t="shared" si="22"/>
        <v>7.3611929976538093E-2</v>
      </c>
      <c r="P228" s="163">
        <v>173.78664825675699</v>
      </c>
      <c r="Q228" s="162">
        <f t="shared" si="19"/>
        <v>-3.9831180903894259E-3</v>
      </c>
      <c r="R228" s="162">
        <f t="shared" si="21"/>
        <v>-3.6439313556418274E-2</v>
      </c>
      <c r="S228" s="162">
        <f t="shared" si="23"/>
        <v>2.3775944231423152E-2</v>
      </c>
    </row>
    <row r="229" spans="11:19" ht="15" x14ac:dyDescent="0.25">
      <c r="K229" s="41">
        <v>41866</v>
      </c>
      <c r="L229" s="158">
        <v>153.348581577186</v>
      </c>
      <c r="M229" s="159">
        <f t="shared" si="18"/>
        <v>6.943641132826972E-3</v>
      </c>
      <c r="N229" s="159">
        <f t="shared" si="20"/>
        <v>3.6678193389144464E-2</v>
      </c>
      <c r="O229" s="159">
        <f t="shared" si="22"/>
        <v>6.7622704613792717E-2</v>
      </c>
      <c r="P229" s="163">
        <v>179.739691513249</v>
      </c>
      <c r="Q229" s="162">
        <f t="shared" si="19"/>
        <v>3.4254894240763667E-2</v>
      </c>
      <c r="R229" s="162">
        <f t="shared" si="21"/>
        <v>1.5279160473426812E-2</v>
      </c>
      <c r="S229" s="162">
        <f t="shared" si="23"/>
        <v>5.5070953488006058E-2</v>
      </c>
    </row>
    <row r="230" spans="11:19" ht="15" x14ac:dyDescent="0.25">
      <c r="K230" s="41">
        <v>41897</v>
      </c>
      <c r="L230" s="158">
        <v>153.887650822014</v>
      </c>
      <c r="M230" s="159">
        <f t="shared" si="18"/>
        <v>3.5153194068291427E-3</v>
      </c>
      <c r="N230" s="159">
        <f t="shared" si="20"/>
        <v>2.0951486191935986E-2</v>
      </c>
      <c r="O230" s="159">
        <f t="shared" si="22"/>
        <v>4.9009665906460498E-2</v>
      </c>
      <c r="P230" s="163">
        <v>184.80653284736201</v>
      </c>
      <c r="Q230" s="162">
        <f t="shared" si="19"/>
        <v>2.8189885558691508E-2</v>
      </c>
      <c r="R230" s="162">
        <f t="shared" si="21"/>
        <v>5.9174732061147983E-2</v>
      </c>
      <c r="S230" s="162">
        <f t="shared" si="23"/>
        <v>7.6899098458139026E-2</v>
      </c>
    </row>
    <row r="231" spans="11:19" ht="15" x14ac:dyDescent="0.25">
      <c r="K231" s="41">
        <v>41927</v>
      </c>
      <c r="L231" s="158">
        <v>155.26301648878601</v>
      </c>
      <c r="M231" s="159">
        <f t="shared" si="18"/>
        <v>8.9374661282128898E-3</v>
      </c>
      <c r="N231" s="159">
        <f t="shared" si="20"/>
        <v>1.9514530545508002E-2</v>
      </c>
      <c r="O231" s="159">
        <f t="shared" si="22"/>
        <v>5.3370034110899134E-2</v>
      </c>
      <c r="P231" s="163">
        <v>189.49040200175401</v>
      </c>
      <c r="Q231" s="162">
        <f t="shared" si="19"/>
        <v>2.5344716348639995E-2</v>
      </c>
      <c r="R231" s="162">
        <f t="shared" si="21"/>
        <v>9.0362256839178423E-2</v>
      </c>
      <c r="S231" s="162">
        <f t="shared" si="23"/>
        <v>8.6940257465256465E-2</v>
      </c>
    </row>
    <row r="232" spans="11:19" ht="15" x14ac:dyDescent="0.25">
      <c r="K232" s="41">
        <v>41958</v>
      </c>
      <c r="L232" s="158">
        <v>156.09327483229799</v>
      </c>
      <c r="M232" s="159">
        <f t="shared" si="18"/>
        <v>5.3474314894039754E-3</v>
      </c>
      <c r="N232" s="159">
        <f t="shared" si="20"/>
        <v>1.7898393495935139E-2</v>
      </c>
      <c r="O232" s="159">
        <f t="shared" si="22"/>
        <v>5.1011837148248196E-2</v>
      </c>
      <c r="P232" s="163">
        <v>191.494836167182</v>
      </c>
      <c r="Q232" s="162">
        <f t="shared" si="19"/>
        <v>1.0578024766707994E-2</v>
      </c>
      <c r="R232" s="162">
        <f t="shared" si="21"/>
        <v>6.5400939297075134E-2</v>
      </c>
      <c r="S232" s="162">
        <f t="shared" si="23"/>
        <v>8.1259411205412579E-2</v>
      </c>
    </row>
    <row r="233" spans="11:19" ht="15" x14ac:dyDescent="0.25">
      <c r="K233" s="41">
        <v>41988</v>
      </c>
      <c r="L233" s="158">
        <v>159.34254899225701</v>
      </c>
      <c r="M233" s="159">
        <f t="shared" si="18"/>
        <v>2.081623416159295E-2</v>
      </c>
      <c r="N233" s="159">
        <f t="shared" si="20"/>
        <v>3.5447276900419489E-2</v>
      </c>
      <c r="O233" s="159">
        <f t="shared" si="22"/>
        <v>8.5298786638640767E-2</v>
      </c>
      <c r="P233" s="163">
        <v>194.33708062172599</v>
      </c>
      <c r="Q233" s="162">
        <f t="shared" si="19"/>
        <v>1.4842407823794312E-2</v>
      </c>
      <c r="R233" s="162">
        <f t="shared" si="21"/>
        <v>5.157040515572886E-2</v>
      </c>
      <c r="S233" s="162">
        <f t="shared" si="23"/>
        <v>9.3361926059743139E-2</v>
      </c>
    </row>
    <row r="234" spans="11:19" ht="15" x14ac:dyDescent="0.25">
      <c r="K234" s="41">
        <v>42019</v>
      </c>
      <c r="L234" s="158">
        <v>162.53595478446499</v>
      </c>
      <c r="M234" s="159">
        <f t="shared" si="18"/>
        <v>2.0041136610430055E-2</v>
      </c>
      <c r="N234" s="159">
        <f t="shared" si="20"/>
        <v>4.6842696091791369E-2</v>
      </c>
      <c r="O234" s="159">
        <f t="shared" si="22"/>
        <v>0.11536297384540761</v>
      </c>
      <c r="P234" s="163">
        <v>196.96935315454101</v>
      </c>
      <c r="Q234" s="162">
        <f t="shared" si="19"/>
        <v>1.3544880495239608E-2</v>
      </c>
      <c r="R234" s="162">
        <f t="shared" si="21"/>
        <v>3.9468759756590588E-2</v>
      </c>
      <c r="S234" s="162">
        <f t="shared" si="23"/>
        <v>0.10329609928761307</v>
      </c>
    </row>
    <row r="235" spans="11:19" ht="15" x14ac:dyDescent="0.25">
      <c r="K235" s="41">
        <v>42050</v>
      </c>
      <c r="L235" s="158">
        <v>167.00236802450701</v>
      </c>
      <c r="M235" s="159">
        <f t="shared" si="18"/>
        <v>2.7479539809913467E-2</v>
      </c>
      <c r="N235" s="159">
        <f t="shared" si="20"/>
        <v>6.9888297262834742E-2</v>
      </c>
      <c r="O235" s="159">
        <f t="shared" si="22"/>
        <v>0.16115282466036129</v>
      </c>
      <c r="P235" s="163">
        <v>197.833322786602</v>
      </c>
      <c r="Q235" s="162">
        <f t="shared" si="19"/>
        <v>4.386315019185405E-3</v>
      </c>
      <c r="R235" s="162">
        <f t="shared" si="21"/>
        <v>3.3100039386368962E-2</v>
      </c>
      <c r="S235" s="162">
        <f t="shared" si="23"/>
        <v>0.10351543969523092</v>
      </c>
    </row>
    <row r="236" spans="11:19" ht="15" x14ac:dyDescent="0.25">
      <c r="K236" s="41">
        <v>42078</v>
      </c>
      <c r="L236" s="158">
        <v>165.852823200259</v>
      </c>
      <c r="M236" s="159">
        <f t="shared" si="18"/>
        <v>-6.8834043363943387E-3</v>
      </c>
      <c r="N236" s="159">
        <f t="shared" si="20"/>
        <v>4.0857098428357386E-2</v>
      </c>
      <c r="O236" s="159">
        <f t="shared" si="22"/>
        <v>0.15244443607737135</v>
      </c>
      <c r="P236" s="163">
        <v>199.44248742075499</v>
      </c>
      <c r="Q236" s="162">
        <f t="shared" si="19"/>
        <v>8.1339412970824476E-3</v>
      </c>
      <c r="R236" s="162">
        <f t="shared" si="21"/>
        <v>2.6270883470595141E-2</v>
      </c>
      <c r="S236" s="162">
        <f t="shared" si="23"/>
        <v>0.10312578023811003</v>
      </c>
    </row>
    <row r="237" spans="11:19" ht="15" x14ac:dyDescent="0.25">
      <c r="K237" s="41">
        <v>42109</v>
      </c>
      <c r="L237" s="158">
        <v>166.481839401141</v>
      </c>
      <c r="M237" s="159">
        <f t="shared" si="18"/>
        <v>3.7926167836317415E-3</v>
      </c>
      <c r="N237" s="159">
        <f t="shared" si="20"/>
        <v>2.4276995338714746E-2</v>
      </c>
      <c r="O237" s="159">
        <f t="shared" si="22"/>
        <v>0.14883464538811952</v>
      </c>
      <c r="P237" s="163">
        <v>201.45134953402501</v>
      </c>
      <c r="Q237" s="162">
        <f t="shared" si="19"/>
        <v>1.007238798136334E-2</v>
      </c>
      <c r="R237" s="162">
        <f t="shared" si="21"/>
        <v>2.2754790568700667E-2</v>
      </c>
      <c r="S237" s="162">
        <f t="shared" si="23"/>
        <v>0.11694772060513503</v>
      </c>
    </row>
    <row r="238" spans="11:19" ht="15" x14ac:dyDescent="0.25">
      <c r="K238" s="41">
        <v>42139</v>
      </c>
      <c r="L238" s="158">
        <v>166.328101395115</v>
      </c>
      <c r="M238" s="159">
        <f t="shared" si="18"/>
        <v>-9.2345211092703661E-4</v>
      </c>
      <c r="N238" s="159">
        <f t="shared" si="20"/>
        <v>-4.0374674764674934E-3</v>
      </c>
      <c r="O238" s="159">
        <f t="shared" si="22"/>
        <v>0.1244232838067989</v>
      </c>
      <c r="P238" s="163">
        <v>204.33594136136199</v>
      </c>
      <c r="Q238" s="162">
        <f t="shared" si="19"/>
        <v>1.4319049408253237E-2</v>
      </c>
      <c r="R238" s="162">
        <f t="shared" si="21"/>
        <v>3.2869177361865454E-2</v>
      </c>
      <c r="S238" s="162">
        <f t="shared" si="23"/>
        <v>0.15421374796684129</v>
      </c>
    </row>
    <row r="239" spans="11:19" ht="15" x14ac:dyDescent="0.25">
      <c r="K239" s="41">
        <v>42170</v>
      </c>
      <c r="L239" s="158">
        <v>169.320510237939</v>
      </c>
      <c r="M239" s="159">
        <f t="shared" si="18"/>
        <v>1.7990999823388254E-2</v>
      </c>
      <c r="N239" s="159">
        <f t="shared" si="20"/>
        <v>2.0908218327359673E-2</v>
      </c>
      <c r="O239" s="159">
        <f t="shared" si="22"/>
        <v>0.12333917404548211</v>
      </c>
      <c r="P239" s="163">
        <v>205.28483643095399</v>
      </c>
      <c r="Q239" s="162">
        <f t="shared" si="19"/>
        <v>4.6437991440473336E-3</v>
      </c>
      <c r="R239" s="162">
        <f t="shared" si="21"/>
        <v>2.9293402252217549E-2</v>
      </c>
      <c r="S239" s="162">
        <f t="shared" si="23"/>
        <v>0.17654126330348485</v>
      </c>
    </row>
    <row r="240" spans="11:19" ht="15" x14ac:dyDescent="0.25">
      <c r="K240" s="41">
        <v>42200</v>
      </c>
      <c r="L240" s="158">
        <v>169.40822238869899</v>
      </c>
      <c r="M240" s="159">
        <f t="shared" si="18"/>
        <v>5.180243706843779E-4</v>
      </c>
      <c r="N240" s="159">
        <f t="shared" si="20"/>
        <v>1.7577791055676695E-2</v>
      </c>
      <c r="O240" s="159">
        <f t="shared" si="22"/>
        <v>0.11239719686650473</v>
      </c>
      <c r="P240" s="163">
        <v>205.99240403892301</v>
      </c>
      <c r="Q240" s="162">
        <f t="shared" si="19"/>
        <v>3.4467602199492742E-3</v>
      </c>
      <c r="R240" s="162">
        <f t="shared" si="21"/>
        <v>2.2541693145277319E-2</v>
      </c>
      <c r="S240" s="162">
        <f t="shared" si="23"/>
        <v>0.18531777961782425</v>
      </c>
    </row>
    <row r="241" spans="11:19" ht="15" x14ac:dyDescent="0.25">
      <c r="K241" s="41">
        <v>42231</v>
      </c>
      <c r="L241" s="158">
        <v>168.838527516326</v>
      </c>
      <c r="M241" s="159">
        <f t="shared" si="18"/>
        <v>-3.3628525483601068E-3</v>
      </c>
      <c r="N241" s="159">
        <f t="shared" si="20"/>
        <v>1.5093216961861611E-2</v>
      </c>
      <c r="O241" s="159">
        <f t="shared" si="22"/>
        <v>0.10101134147982549</v>
      </c>
      <c r="P241" s="163">
        <v>206.07582059069699</v>
      </c>
      <c r="Q241" s="162">
        <f t="shared" si="19"/>
        <v>4.0494964929971289E-4</v>
      </c>
      <c r="R241" s="162">
        <f t="shared" si="21"/>
        <v>8.5147978262820612E-3</v>
      </c>
      <c r="S241" s="162">
        <f t="shared" si="23"/>
        <v>0.14652372470276931</v>
      </c>
    </row>
    <row r="242" spans="11:19" ht="15" x14ac:dyDescent="0.25">
      <c r="K242" s="41">
        <v>42262</v>
      </c>
      <c r="L242" s="158">
        <v>169.15362812092701</v>
      </c>
      <c r="M242" s="159">
        <f t="shared" si="18"/>
        <v>1.8662837756064921E-3</v>
      </c>
      <c r="N242" s="159">
        <f t="shared" si="20"/>
        <v>-9.8559894945671189E-4</v>
      </c>
      <c r="O242" s="159">
        <f t="shared" si="22"/>
        <v>9.9202094627915294E-2</v>
      </c>
      <c r="P242" s="163">
        <v>206.77827728113701</v>
      </c>
      <c r="Q242" s="162">
        <f t="shared" si="19"/>
        <v>3.4087293134463792E-3</v>
      </c>
      <c r="R242" s="162">
        <f t="shared" si="21"/>
        <v>7.2749691411588824E-3</v>
      </c>
      <c r="S242" s="162">
        <f t="shared" si="23"/>
        <v>0.11889051807450013</v>
      </c>
    </row>
    <row r="243" spans="11:19" ht="15" x14ac:dyDescent="0.25">
      <c r="K243" s="41">
        <v>42292</v>
      </c>
      <c r="L243" s="158">
        <v>168.791824249321</v>
      </c>
      <c r="M243" s="159">
        <f t="shared" si="18"/>
        <v>-2.1389069547320672E-3</v>
      </c>
      <c r="N243" s="159">
        <f t="shared" si="20"/>
        <v>-3.6385373194206538E-3</v>
      </c>
      <c r="O243" s="159">
        <f t="shared" si="22"/>
        <v>8.7134773408914956E-2</v>
      </c>
      <c r="P243" s="163">
        <v>205.99755276665201</v>
      </c>
      <c r="Q243" s="162">
        <f t="shared" si="19"/>
        <v>-3.7756602132027473E-3</v>
      </c>
      <c r="R243" s="162">
        <f t="shared" si="21"/>
        <v>2.4994745573270194E-5</v>
      </c>
      <c r="S243" s="162">
        <f t="shared" si="23"/>
        <v>8.7113387224463157E-2</v>
      </c>
    </row>
    <row r="244" spans="11:19" ht="15" x14ac:dyDescent="0.25">
      <c r="K244" s="41">
        <v>42323</v>
      </c>
      <c r="L244" s="158">
        <v>169.11400090107301</v>
      </c>
      <c r="M244" s="159">
        <f t="shared" si="18"/>
        <v>1.9087219015780921E-3</v>
      </c>
      <c r="N244" s="159">
        <f t="shared" si="20"/>
        <v>1.6315789340224374E-3</v>
      </c>
      <c r="O244" s="159">
        <f t="shared" si="22"/>
        <v>8.3416316832125581E-2</v>
      </c>
      <c r="P244" s="163">
        <v>206.86559146033801</v>
      </c>
      <c r="Q244" s="162">
        <f t="shared" si="19"/>
        <v>4.2138301257845789E-3</v>
      </c>
      <c r="R244" s="162">
        <f t="shared" si="21"/>
        <v>3.8324286050503975E-3</v>
      </c>
      <c r="S244" s="162">
        <f t="shared" si="23"/>
        <v>8.0267205115321039E-2</v>
      </c>
    </row>
    <row r="245" spans="11:19" ht="15" x14ac:dyDescent="0.25">
      <c r="K245" s="41">
        <v>42353</v>
      </c>
      <c r="L245" s="158">
        <v>167.68093175150301</v>
      </c>
      <c r="M245" s="159">
        <f t="shared" si="18"/>
        <v>-8.4739828868948264E-3</v>
      </c>
      <c r="N245" s="159">
        <f t="shared" si="20"/>
        <v>-8.7062653386965616E-3</v>
      </c>
      <c r="O245" s="159">
        <f t="shared" si="22"/>
        <v>5.2329919484664478E-2</v>
      </c>
      <c r="P245" s="163">
        <v>208.359321862657</v>
      </c>
      <c r="Q245" s="162">
        <f t="shared" si="19"/>
        <v>7.2207774708892281E-3</v>
      </c>
      <c r="R245" s="162">
        <f t="shared" si="21"/>
        <v>7.6460864376501902E-3</v>
      </c>
      <c r="S245" s="162">
        <f t="shared" si="23"/>
        <v>7.2154223970386067E-2</v>
      </c>
    </row>
    <row r="246" spans="11:19" ht="15" x14ac:dyDescent="0.25">
      <c r="K246" s="41">
        <v>42384</v>
      </c>
      <c r="L246" s="158">
        <v>167.00907549355799</v>
      </c>
      <c r="M246" s="159">
        <f t="shared" si="18"/>
        <v>-4.0067540830504011E-3</v>
      </c>
      <c r="N246" s="159">
        <f t="shared" si="20"/>
        <v>-1.0561819351686874E-2</v>
      </c>
      <c r="O246" s="159">
        <f t="shared" si="22"/>
        <v>2.7520807411656634E-2</v>
      </c>
      <c r="P246" s="163">
        <v>212.24336233785399</v>
      </c>
      <c r="Q246" s="162">
        <f t="shared" si="19"/>
        <v>1.8641068901909863E-2</v>
      </c>
      <c r="R246" s="162">
        <f t="shared" si="21"/>
        <v>3.0319824130518036E-2</v>
      </c>
      <c r="S246" s="162">
        <f t="shared" si="23"/>
        <v>7.7545105056668895E-2</v>
      </c>
    </row>
    <row r="247" spans="11:19" ht="15" x14ac:dyDescent="0.25">
      <c r="K247" s="41">
        <v>42415</v>
      </c>
      <c r="L247" s="158">
        <v>165.03539035894499</v>
      </c>
      <c r="M247" s="159">
        <f t="shared" si="18"/>
        <v>-1.1817831628492037E-2</v>
      </c>
      <c r="N247" s="159">
        <f t="shared" si="20"/>
        <v>-2.4117521437588718E-2</v>
      </c>
      <c r="O247" s="159">
        <f t="shared" si="22"/>
        <v>-1.1778142363067401E-2</v>
      </c>
      <c r="P247" s="163">
        <v>214.23873258243</v>
      </c>
      <c r="Q247" s="162">
        <f t="shared" si="19"/>
        <v>9.4013316722703077E-3</v>
      </c>
      <c r="R247" s="162">
        <f t="shared" si="21"/>
        <v>3.5642182298382119E-2</v>
      </c>
      <c r="S247" s="162">
        <f t="shared" si="23"/>
        <v>8.2925411981904285E-2</v>
      </c>
    </row>
    <row r="248" spans="11:19" ht="15" x14ac:dyDescent="0.25">
      <c r="K248" s="41">
        <v>42444</v>
      </c>
      <c r="L248" s="158">
        <v>164.198516487793</v>
      </c>
      <c r="M248" s="159">
        <f t="shared" si="18"/>
        <v>-5.0708752185324446E-3</v>
      </c>
      <c r="N248" s="159">
        <f t="shared" si="20"/>
        <v>-2.0768105397164782E-2</v>
      </c>
      <c r="O248" s="159">
        <f t="shared" si="22"/>
        <v>-9.9745465922428389E-3</v>
      </c>
      <c r="P248" s="163">
        <v>216.633981765427</v>
      </c>
      <c r="Q248" s="162">
        <f t="shared" si="19"/>
        <v>1.1180280774277795E-2</v>
      </c>
      <c r="R248" s="162">
        <f t="shared" si="21"/>
        <v>3.9713413485883642E-2</v>
      </c>
      <c r="S248" s="162">
        <f t="shared" si="23"/>
        <v>8.6197753382426745E-2</v>
      </c>
    </row>
    <row r="249" spans="11:19" ht="15" x14ac:dyDescent="0.25">
      <c r="K249" s="41">
        <v>42475</v>
      </c>
      <c r="L249" s="158">
        <v>164.04145476795901</v>
      </c>
      <c r="M249" s="159">
        <f t="shared" si="18"/>
        <v>-9.5653555947727842E-4</v>
      </c>
      <c r="N249" s="159">
        <f t="shared" si="20"/>
        <v>-1.7769218330374148E-2</v>
      </c>
      <c r="O249" s="159">
        <f t="shared" si="22"/>
        <v>-1.4658563612466091E-2</v>
      </c>
      <c r="P249" s="163">
        <v>217.52624573845301</v>
      </c>
      <c r="Q249" s="162">
        <f t="shared" si="19"/>
        <v>4.1187627432901497E-3</v>
      </c>
      <c r="R249" s="162">
        <f t="shared" si="21"/>
        <v>2.4890688417334772E-2</v>
      </c>
      <c r="S249" s="162">
        <f t="shared" si="23"/>
        <v>7.9795425752225979E-2</v>
      </c>
    </row>
    <row r="250" spans="11:19" ht="15" x14ac:dyDescent="0.25">
      <c r="K250" s="41">
        <v>42505</v>
      </c>
      <c r="L250" s="158">
        <v>167.27260420922599</v>
      </c>
      <c r="M250" s="159">
        <f t="shared" si="18"/>
        <v>1.9697151831758131E-2</v>
      </c>
      <c r="N250" s="159">
        <f t="shared" si="20"/>
        <v>1.355596424145844E-2</v>
      </c>
      <c r="O250" s="159">
        <f t="shared" si="22"/>
        <v>5.6785522481694883E-3</v>
      </c>
      <c r="P250" s="163">
        <v>219.38116172489501</v>
      </c>
      <c r="Q250" s="162">
        <f t="shared" si="19"/>
        <v>8.5273203706750511E-3</v>
      </c>
      <c r="R250" s="162">
        <f t="shared" si="21"/>
        <v>2.4003265331521861E-2</v>
      </c>
      <c r="S250" s="162">
        <f t="shared" si="23"/>
        <v>7.3629828718805745E-2</v>
      </c>
    </row>
    <row r="251" spans="11:19" ht="15" x14ac:dyDescent="0.25">
      <c r="K251" s="41">
        <v>42536</v>
      </c>
      <c r="L251" s="158">
        <v>170.79725374440599</v>
      </c>
      <c r="M251" s="159">
        <f t="shared" si="18"/>
        <v>2.1071289897366174E-2</v>
      </c>
      <c r="N251" s="159">
        <f t="shared" si="20"/>
        <v>4.0187557097104198E-2</v>
      </c>
      <c r="O251" s="159">
        <f t="shared" si="22"/>
        <v>8.7215866783756368E-3</v>
      </c>
      <c r="P251" s="163">
        <v>220.40397978471401</v>
      </c>
      <c r="Q251" s="162">
        <f t="shared" si="19"/>
        <v>4.6622875536670438E-3</v>
      </c>
      <c r="R251" s="162">
        <f t="shared" si="21"/>
        <v>1.7402616101887425E-2</v>
      </c>
      <c r="S251" s="162">
        <f t="shared" si="23"/>
        <v>7.3649586674879641E-2</v>
      </c>
    </row>
    <row r="252" spans="11:19" ht="15" x14ac:dyDescent="0.25">
      <c r="K252" s="41">
        <v>42566</v>
      </c>
      <c r="L252" s="158">
        <v>174.788536809204</v>
      </c>
      <c r="M252" s="159">
        <f t="shared" si="18"/>
        <v>2.3368543564353139E-2</v>
      </c>
      <c r="N252" s="159">
        <f t="shared" si="20"/>
        <v>6.551442777953298E-2</v>
      </c>
      <c r="O252" s="159">
        <f t="shared" si="22"/>
        <v>3.1759464473690935E-2</v>
      </c>
      <c r="P252" s="163">
        <v>222.26095356113001</v>
      </c>
      <c r="Q252" s="162">
        <f t="shared" si="19"/>
        <v>8.4253187180642897E-3</v>
      </c>
      <c r="R252" s="162">
        <f t="shared" si="21"/>
        <v>2.1766145076442145E-2</v>
      </c>
      <c r="S252" s="162">
        <f t="shared" si="23"/>
        <v>7.8976453515892775E-2</v>
      </c>
    </row>
    <row r="253" spans="11:19" ht="15" x14ac:dyDescent="0.25">
      <c r="K253" s="41">
        <v>42597</v>
      </c>
      <c r="L253" s="158">
        <v>176.03482452478801</v>
      </c>
      <c r="M253" s="159">
        <f t="shared" si="18"/>
        <v>7.1302600178204667E-3</v>
      </c>
      <c r="N253" s="159">
        <f t="shared" si="20"/>
        <v>5.2382877381416115E-2</v>
      </c>
      <c r="O253" s="159">
        <f t="shared" si="22"/>
        <v>4.262236300163269E-2</v>
      </c>
      <c r="P253" s="163">
        <v>223.60071468337901</v>
      </c>
      <c r="Q253" s="162">
        <f t="shared" si="19"/>
        <v>6.0278744457042954E-3</v>
      </c>
      <c r="R253" s="162">
        <f t="shared" si="21"/>
        <v>1.923388920592628E-2</v>
      </c>
      <c r="S253" s="162">
        <f t="shared" si="23"/>
        <v>8.50410011346725E-2</v>
      </c>
    </row>
    <row r="254" spans="11:19" ht="15" x14ac:dyDescent="0.25">
      <c r="K254" s="41">
        <v>42628</v>
      </c>
      <c r="L254" s="158">
        <v>176.38576805675501</v>
      </c>
      <c r="M254" s="159">
        <f t="shared" si="18"/>
        <v>1.9936028732632227E-3</v>
      </c>
      <c r="N254" s="159">
        <f t="shared" si="20"/>
        <v>3.2720164931411055E-2</v>
      </c>
      <c r="O254" s="159">
        <f t="shared" si="22"/>
        <v>4.2754861460363003E-2</v>
      </c>
      <c r="P254" s="163">
        <v>224.94294795884699</v>
      </c>
      <c r="Q254" s="162">
        <f t="shared" si="19"/>
        <v>6.0028129935478791E-3</v>
      </c>
      <c r="R254" s="162">
        <f t="shared" si="21"/>
        <v>2.0593857599878751E-2</v>
      </c>
      <c r="S254" s="162">
        <f t="shared" si="23"/>
        <v>8.7846126375321187E-2</v>
      </c>
    </row>
    <row r="255" spans="11:19" ht="15" x14ac:dyDescent="0.25">
      <c r="K255" s="41">
        <v>42658</v>
      </c>
      <c r="L255" s="158">
        <v>177.65570612762099</v>
      </c>
      <c r="M255" s="159">
        <f t="shared" si="18"/>
        <v>7.1997762906661489E-3</v>
      </c>
      <c r="N255" s="159">
        <f t="shared" si="20"/>
        <v>1.6403646204480316E-2</v>
      </c>
      <c r="O255" s="159">
        <f t="shared" si="22"/>
        <v>5.251369204474754E-2</v>
      </c>
      <c r="P255" s="163">
        <v>226.20912615444001</v>
      </c>
      <c r="Q255" s="162">
        <f t="shared" si="19"/>
        <v>5.6288859334441277E-3</v>
      </c>
      <c r="R255" s="162">
        <f t="shared" si="21"/>
        <v>1.7763680619790501E-2</v>
      </c>
      <c r="S255" s="162">
        <f t="shared" si="23"/>
        <v>9.8115599512403451E-2</v>
      </c>
    </row>
    <row r="256" spans="11:19" ht="15" x14ac:dyDescent="0.25">
      <c r="K256" s="41">
        <v>42689</v>
      </c>
      <c r="L256" s="158">
        <v>178.01167791994899</v>
      </c>
      <c r="M256" s="159">
        <f t="shared" si="18"/>
        <v>2.0037171903293238E-3</v>
      </c>
      <c r="N256" s="159">
        <f t="shared" si="20"/>
        <v>1.1229899541170818E-2</v>
      </c>
      <c r="O256" s="159">
        <f t="shared" si="22"/>
        <v>5.2613485409057636E-2</v>
      </c>
      <c r="P256" s="163">
        <v>227.963766450392</v>
      </c>
      <c r="Q256" s="162">
        <f t="shared" si="19"/>
        <v>7.7567175373554065E-3</v>
      </c>
      <c r="R256" s="162">
        <f t="shared" si="21"/>
        <v>1.9512691509913527E-2</v>
      </c>
      <c r="S256" s="162">
        <f t="shared" si="23"/>
        <v>0.10198977433179901</v>
      </c>
    </row>
    <row r="257" spans="11:19" ht="15" x14ac:dyDescent="0.25">
      <c r="K257" s="41">
        <v>42719</v>
      </c>
      <c r="L257" s="158">
        <v>177.34469097606001</v>
      </c>
      <c r="M257" s="159">
        <f t="shared" si="18"/>
        <v>-3.7468718439299664E-3</v>
      </c>
      <c r="N257" s="159">
        <f t="shared" si="20"/>
        <v>5.4365095884405523E-3</v>
      </c>
      <c r="O257" s="159">
        <f t="shared" si="22"/>
        <v>5.7631831619818996E-2</v>
      </c>
      <c r="P257" s="163">
        <v>228.94947910347099</v>
      </c>
      <c r="Q257" s="162">
        <f t="shared" si="19"/>
        <v>4.3239882742220903E-3</v>
      </c>
      <c r="R257" s="162">
        <f t="shared" si="21"/>
        <v>1.7811321408293335E-2</v>
      </c>
      <c r="S257" s="162">
        <f t="shared" si="23"/>
        <v>9.8820427407545042E-2</v>
      </c>
    </row>
    <row r="258" spans="11:19" ht="15" x14ac:dyDescent="0.25">
      <c r="K258" s="41">
        <v>42750</v>
      </c>
      <c r="L258" s="158">
        <v>173.93462237167401</v>
      </c>
      <c r="M258" s="159">
        <f t="shared" si="18"/>
        <v>-1.9228478651477254E-2</v>
      </c>
      <c r="N258" s="159">
        <f t="shared" si="20"/>
        <v>-2.0945478403456952E-2</v>
      </c>
      <c r="O258" s="159">
        <f t="shared" si="22"/>
        <v>4.1468087034486789E-2</v>
      </c>
      <c r="P258" s="163">
        <v>228.12076665801001</v>
      </c>
      <c r="Q258" s="162">
        <f t="shared" si="19"/>
        <v>-3.619630185253464E-3</v>
      </c>
      <c r="R258" s="162">
        <f t="shared" si="21"/>
        <v>8.4507664923512138E-3</v>
      </c>
      <c r="S258" s="162">
        <f t="shared" si="23"/>
        <v>7.4807542366776003E-2</v>
      </c>
    </row>
    <row r="259" spans="11:19" ht="15" x14ac:dyDescent="0.25">
      <c r="K259" s="41">
        <v>42781</v>
      </c>
      <c r="L259" s="158">
        <v>172.04827816074501</v>
      </c>
      <c r="M259" s="159">
        <f t="shared" si="18"/>
        <v>-1.0845133563449738E-2</v>
      </c>
      <c r="N259" s="159">
        <f t="shared" si="20"/>
        <v>-3.3500048024296958E-2</v>
      </c>
      <c r="O259" s="159">
        <f t="shared" si="22"/>
        <v>4.2493236066199369E-2</v>
      </c>
      <c r="P259" s="163">
        <v>226.40762639242999</v>
      </c>
      <c r="Q259" s="162">
        <f t="shared" si="19"/>
        <v>-7.5097953188466571E-3</v>
      </c>
      <c r="R259" s="162">
        <f t="shared" si="21"/>
        <v>-6.8262605158379008E-3</v>
      </c>
      <c r="S259" s="162">
        <f t="shared" si="23"/>
        <v>5.6800624533744903E-2</v>
      </c>
    </row>
    <row r="260" spans="11:19" ht="15" x14ac:dyDescent="0.25">
      <c r="K260" s="41">
        <v>42809</v>
      </c>
      <c r="L260" s="158">
        <v>173.45670623777801</v>
      </c>
      <c r="M260" s="159">
        <f t="shared" si="18"/>
        <v>8.1862375612797855E-3</v>
      </c>
      <c r="N260" s="159">
        <f t="shared" si="20"/>
        <v>-2.1923321847885702E-2</v>
      </c>
      <c r="O260" s="159">
        <f t="shared" si="22"/>
        <v>5.6384125435587018E-2</v>
      </c>
      <c r="P260" s="163">
        <v>225.098788054588</v>
      </c>
      <c r="Q260" s="162">
        <f t="shared" si="19"/>
        <v>-5.7808933325125267E-3</v>
      </c>
      <c r="R260" s="162">
        <f t="shared" si="21"/>
        <v>-1.6818955273284142E-2</v>
      </c>
      <c r="S260" s="162">
        <f t="shared" si="23"/>
        <v>3.9074231199455856E-2</v>
      </c>
    </row>
    <row r="261" spans="11:19" ht="15" x14ac:dyDescent="0.25">
      <c r="K261" s="41">
        <v>42840</v>
      </c>
      <c r="L261" s="158">
        <v>178.44292717930099</v>
      </c>
      <c r="M261" s="159">
        <f t="shared" si="18"/>
        <v>2.8746198689416858E-2</v>
      </c>
      <c r="N261" s="159">
        <f t="shared" si="20"/>
        <v>2.5919536583081104E-2</v>
      </c>
      <c r="O261" s="159">
        <f t="shared" si="22"/>
        <v>8.7791664806394554E-2</v>
      </c>
      <c r="P261" s="163">
        <v>226.05418717927199</v>
      </c>
      <c r="Q261" s="162">
        <f t="shared" si="19"/>
        <v>4.2443548139063925E-3</v>
      </c>
      <c r="R261" s="162">
        <f t="shared" si="21"/>
        <v>-9.0591466485651084E-3</v>
      </c>
      <c r="S261" s="162">
        <f t="shared" si="23"/>
        <v>3.920419539200215E-2</v>
      </c>
    </row>
    <row r="262" spans="11:19" ht="15" x14ac:dyDescent="0.25">
      <c r="K262" s="41">
        <v>42870</v>
      </c>
      <c r="L262" s="158">
        <v>183.42722724429501</v>
      </c>
      <c r="M262" s="159">
        <f t="shared" si="18"/>
        <v>2.7932180578867927E-2</v>
      </c>
      <c r="N262" s="159">
        <f t="shared" si="20"/>
        <v>6.6138116610028552E-2</v>
      </c>
      <c r="O262" s="159">
        <f t="shared" si="22"/>
        <v>9.6576621805102514E-2</v>
      </c>
      <c r="P262" s="163">
        <v>229.014882173008</v>
      </c>
      <c r="Q262" s="162">
        <f t="shared" si="19"/>
        <v>1.3097280040152759E-2</v>
      </c>
      <c r="R262" s="162">
        <f t="shared" si="21"/>
        <v>1.1515759526840696E-2</v>
      </c>
      <c r="S262" s="162">
        <f t="shared" si="23"/>
        <v>4.3913161788220023E-2</v>
      </c>
    </row>
    <row r="263" spans="11:19" ht="15" x14ac:dyDescent="0.25">
      <c r="K263" s="41">
        <v>42901</v>
      </c>
      <c r="L263" s="158">
        <v>186.69997821642099</v>
      </c>
      <c r="M263" s="159">
        <f t="shared" si="18"/>
        <v>1.7842231065114511E-2</v>
      </c>
      <c r="N263" s="159">
        <f t="shared" si="20"/>
        <v>7.6349149398056815E-2</v>
      </c>
      <c r="O263" s="159">
        <f t="shared" si="22"/>
        <v>9.3108783211544255E-2</v>
      </c>
      <c r="P263" s="163">
        <v>232.65605208827199</v>
      </c>
      <c r="Q263" s="162">
        <f t="shared" si="19"/>
        <v>1.5899272050422075E-2</v>
      </c>
      <c r="R263" s="162">
        <f t="shared" si="21"/>
        <v>3.3573099611053037E-2</v>
      </c>
      <c r="S263" s="162">
        <f t="shared" si="23"/>
        <v>5.5589160937681514E-2</v>
      </c>
    </row>
    <row r="264" spans="11:19" ht="15" x14ac:dyDescent="0.25">
      <c r="K264" s="41">
        <v>42931</v>
      </c>
      <c r="L264" s="158">
        <v>184.50670749085199</v>
      </c>
      <c r="M264" s="159">
        <f t="shared" ref="M264:M327" si="24">L264/L263-1</f>
        <v>-1.1747568192142843E-2</v>
      </c>
      <c r="N264" s="159">
        <f t="shared" si="20"/>
        <v>3.3981623185647791E-2</v>
      </c>
      <c r="O264" s="159">
        <f t="shared" si="22"/>
        <v>5.5599588274236611E-2</v>
      </c>
      <c r="P264" s="163">
        <v>235.55672626587699</v>
      </c>
      <c r="Q264" s="162">
        <f t="shared" ref="Q264:Q327" si="25">P264/P263-1</f>
        <v>1.2467649784173584E-2</v>
      </c>
      <c r="R264" s="162">
        <f t="shared" si="21"/>
        <v>4.2036554178352947E-2</v>
      </c>
      <c r="S264" s="162">
        <f t="shared" si="23"/>
        <v>5.9820550986208865E-2</v>
      </c>
    </row>
    <row r="265" spans="11:19" ht="15" x14ac:dyDescent="0.25">
      <c r="K265" s="41">
        <v>42962</v>
      </c>
      <c r="L265" s="158">
        <v>183.34556789779401</v>
      </c>
      <c r="M265" s="159">
        <f t="shared" si="24"/>
        <v>-6.2932107393198766E-3</v>
      </c>
      <c r="N265" s="159">
        <f t="shared" si="20"/>
        <v>-4.4518661557391148E-4</v>
      </c>
      <c r="O265" s="159">
        <f t="shared" si="22"/>
        <v>4.1530097199469429E-2</v>
      </c>
      <c r="P265" s="163">
        <v>236.98244528774899</v>
      </c>
      <c r="Q265" s="162">
        <f t="shared" si="25"/>
        <v>6.0525506720736644E-3</v>
      </c>
      <c r="R265" s="162">
        <f t="shared" si="21"/>
        <v>3.4790591070504862E-2</v>
      </c>
      <c r="S265" s="162">
        <f t="shared" si="23"/>
        <v>5.9846546659381827E-2</v>
      </c>
    </row>
    <row r="266" spans="11:19" ht="15" x14ac:dyDescent="0.25">
      <c r="K266" s="41">
        <v>42993</v>
      </c>
      <c r="L266" s="158">
        <v>182.72507426001701</v>
      </c>
      <c r="M266" s="159">
        <f t="shared" si="24"/>
        <v>-3.3842849046827883E-3</v>
      </c>
      <c r="N266" s="159">
        <f t="shared" ref="N266:N329" si="26">L266/L263-1</f>
        <v>-2.1290328977951467E-2</v>
      </c>
      <c r="O266" s="159">
        <f t="shared" si="22"/>
        <v>3.5940009634009895E-2</v>
      </c>
      <c r="P266" s="163">
        <v>238.290411757496</v>
      </c>
      <c r="Q266" s="162">
        <f t="shared" si="25"/>
        <v>5.5192546779523344E-3</v>
      </c>
      <c r="R266" s="162">
        <f t="shared" ref="R266:R329" si="27">P266/P263-1</f>
        <v>2.4217550408214938E-2</v>
      </c>
      <c r="S266" s="162">
        <f t="shared" si="23"/>
        <v>5.9337107118783372E-2</v>
      </c>
    </row>
    <row r="267" spans="11:19" ht="15" x14ac:dyDescent="0.25">
      <c r="K267" s="41">
        <v>43023</v>
      </c>
      <c r="L267" s="158">
        <v>186.27124105116701</v>
      </c>
      <c r="M267" s="159">
        <f t="shared" si="24"/>
        <v>1.9407116431671589E-2</v>
      </c>
      <c r="N267" s="159">
        <f t="shared" si="26"/>
        <v>9.5635198541630384E-3</v>
      </c>
      <c r="O267" s="159">
        <f t="shared" si="22"/>
        <v>4.8495683653172028E-2</v>
      </c>
      <c r="P267" s="163">
        <v>239.979637649582</v>
      </c>
      <c r="Q267" s="162">
        <f t="shared" si="25"/>
        <v>7.0889377362153283E-3</v>
      </c>
      <c r="R267" s="162">
        <f t="shared" si="27"/>
        <v>1.8776417272469592E-2</v>
      </c>
      <c r="S267" s="162">
        <f t="shared" si="23"/>
        <v>6.0875136778258954E-2</v>
      </c>
    </row>
    <row r="268" spans="11:19" ht="15" x14ac:dyDescent="0.25">
      <c r="K268" s="41">
        <v>43054</v>
      </c>
      <c r="L268" s="158">
        <v>187.026459333584</v>
      </c>
      <c r="M268" s="159">
        <f t="shared" si="24"/>
        <v>4.0544008734528791E-3</v>
      </c>
      <c r="N268" s="159">
        <f t="shared" si="26"/>
        <v>2.0076249881545438E-2</v>
      </c>
      <c r="O268" s="159">
        <f t="shared" si="22"/>
        <v>5.064151700029984E-2</v>
      </c>
      <c r="P268" s="163">
        <v>242.335665909554</v>
      </c>
      <c r="Q268" s="162">
        <f t="shared" si="25"/>
        <v>9.8176173739050743E-3</v>
      </c>
      <c r="R268" s="162">
        <f t="shared" si="27"/>
        <v>2.2589101970422298E-2</v>
      </c>
      <c r="S268" s="162">
        <f t="shared" si="23"/>
        <v>6.3044665750815687E-2</v>
      </c>
    </row>
    <row r="269" spans="11:19" ht="15" x14ac:dyDescent="0.25">
      <c r="K269" s="41">
        <v>43084</v>
      </c>
      <c r="L269" s="158">
        <v>185.52357485447001</v>
      </c>
      <c r="M269" s="159">
        <f t="shared" si="24"/>
        <v>-8.0356783979608215E-3</v>
      </c>
      <c r="N269" s="159">
        <f t="shared" si="26"/>
        <v>1.53153616480175E-2</v>
      </c>
      <c r="O269" s="159">
        <f t="shared" si="22"/>
        <v>4.6118571880531034E-2</v>
      </c>
      <c r="P269" s="163">
        <v>244.81982298602799</v>
      </c>
      <c r="Q269" s="162">
        <f t="shared" si="25"/>
        <v>1.0250893392643068E-2</v>
      </c>
      <c r="R269" s="162">
        <f t="shared" si="27"/>
        <v>2.740106570119516E-2</v>
      </c>
      <c r="S269" s="162">
        <f t="shared" si="23"/>
        <v>6.9318104346437925E-2</v>
      </c>
    </row>
    <row r="270" spans="11:19" ht="15" x14ac:dyDescent="0.25">
      <c r="K270" s="41">
        <v>43115</v>
      </c>
      <c r="L270" s="158">
        <v>182.34556109810899</v>
      </c>
      <c r="M270" s="159">
        <f t="shared" si="24"/>
        <v>-1.7129972613205369E-2</v>
      </c>
      <c r="N270" s="159">
        <f t="shared" si="26"/>
        <v>-2.1075072732133049E-2</v>
      </c>
      <c r="O270" s="159">
        <f t="shared" si="22"/>
        <v>4.8356897619048933E-2</v>
      </c>
      <c r="P270" s="163">
        <v>247.14139294561099</v>
      </c>
      <c r="Q270" s="162">
        <f t="shared" si="25"/>
        <v>9.4827695374792853E-3</v>
      </c>
      <c r="R270" s="162">
        <f t="shared" si="27"/>
        <v>2.984317905541034E-2</v>
      </c>
      <c r="S270" s="162">
        <f t="shared" si="23"/>
        <v>8.3379635121584528E-2</v>
      </c>
    </row>
    <row r="271" spans="11:19" ht="15" x14ac:dyDescent="0.25">
      <c r="K271" s="41">
        <v>43146</v>
      </c>
      <c r="L271" s="158">
        <v>183.458838196069</v>
      </c>
      <c r="M271" s="159">
        <f t="shared" si="24"/>
        <v>6.1053150471868101E-3</v>
      </c>
      <c r="N271" s="159">
        <f t="shared" si="26"/>
        <v>-1.9075488838462884E-2</v>
      </c>
      <c r="O271" s="159">
        <f t="shared" si="22"/>
        <v>6.6321849641895803E-2</v>
      </c>
      <c r="P271" s="163">
        <v>248.66180178836601</v>
      </c>
      <c r="Q271" s="162">
        <f t="shared" si="25"/>
        <v>6.1519797417732835E-3</v>
      </c>
      <c r="R271" s="162">
        <f t="shared" si="27"/>
        <v>2.6104848640699396E-2</v>
      </c>
      <c r="S271" s="162">
        <f t="shared" si="23"/>
        <v>9.8292516690065446E-2</v>
      </c>
    </row>
    <row r="272" spans="11:19" ht="15" x14ac:dyDescent="0.25">
      <c r="K272" s="41">
        <v>43174</v>
      </c>
      <c r="L272" s="158">
        <v>187.73034854427499</v>
      </c>
      <c r="M272" s="159">
        <f t="shared" si="24"/>
        <v>2.3283208321862814E-2</v>
      </c>
      <c r="N272" s="159">
        <f t="shared" si="26"/>
        <v>1.1894842429249319E-2</v>
      </c>
      <c r="O272" s="159">
        <f t="shared" si="22"/>
        <v>8.2289365548832594E-2</v>
      </c>
      <c r="P272" s="163">
        <v>250.34212345973799</v>
      </c>
      <c r="Q272" s="162">
        <f t="shared" si="25"/>
        <v>6.7574579581068939E-3</v>
      </c>
      <c r="R272" s="162">
        <f t="shared" si="27"/>
        <v>2.255659041966207E-2</v>
      </c>
      <c r="S272" s="162">
        <f t="shared" si="23"/>
        <v>0.11214336435711192</v>
      </c>
    </row>
    <row r="273" spans="11:19" ht="15" x14ac:dyDescent="0.25">
      <c r="K273" s="41">
        <v>43205</v>
      </c>
      <c r="L273" s="158">
        <v>192.800792821767</v>
      </c>
      <c r="M273" s="159">
        <f t="shared" si="24"/>
        <v>2.7009188001886564E-2</v>
      </c>
      <c r="N273" s="159">
        <f t="shared" si="26"/>
        <v>5.7337462237606607E-2</v>
      </c>
      <c r="O273" s="159">
        <f t="shared" si="22"/>
        <v>8.0461948643327785E-2</v>
      </c>
      <c r="P273" s="163">
        <v>251.104275967051</v>
      </c>
      <c r="Q273" s="162">
        <f t="shared" si="25"/>
        <v>3.0444437267689306E-3</v>
      </c>
      <c r="R273" s="162">
        <f t="shared" si="27"/>
        <v>1.6034881790571331E-2</v>
      </c>
      <c r="S273" s="162">
        <f t="shared" si="23"/>
        <v>0.11081453124295848</v>
      </c>
    </row>
    <row r="274" spans="11:19" ht="15" x14ac:dyDescent="0.25">
      <c r="K274" s="41">
        <v>43235</v>
      </c>
      <c r="L274" s="158">
        <v>191.849593854462</v>
      </c>
      <c r="M274" s="159">
        <f t="shared" si="24"/>
        <v>-4.9335843145849045E-3</v>
      </c>
      <c r="N274" s="159">
        <f t="shared" si="26"/>
        <v>4.5736448245821348E-2</v>
      </c>
      <c r="O274" s="159">
        <f t="shared" si="22"/>
        <v>4.5916665353883168E-2</v>
      </c>
      <c r="P274" s="163">
        <v>251.29150563310901</v>
      </c>
      <c r="Q274" s="162">
        <f t="shared" si="25"/>
        <v>7.4562516045162397E-4</v>
      </c>
      <c r="R274" s="162">
        <f t="shared" si="27"/>
        <v>1.0575423429856512E-2</v>
      </c>
      <c r="S274" s="162">
        <f t="shared" si="23"/>
        <v>9.7271510256142557E-2</v>
      </c>
    </row>
    <row r="275" spans="11:19" ht="15" x14ac:dyDescent="0.25">
      <c r="K275" s="41">
        <v>43266</v>
      </c>
      <c r="L275" s="158">
        <v>188.47016335569899</v>
      </c>
      <c r="M275" s="159">
        <f t="shared" si="24"/>
        <v>-1.761499949448242E-2</v>
      </c>
      <c r="N275" s="159">
        <f t="shared" si="26"/>
        <v>3.9408375745357827E-3</v>
      </c>
      <c r="O275" s="159">
        <f t="shared" ref="O275:O338" si="28">L275/L263-1</f>
        <v>9.4814426664047158E-3</v>
      </c>
      <c r="P275" s="163">
        <v>250.82712957405701</v>
      </c>
      <c r="Q275" s="162">
        <f t="shared" si="25"/>
        <v>-1.847957645373044E-3</v>
      </c>
      <c r="R275" s="162">
        <f t="shared" si="27"/>
        <v>1.9373731740237599E-3</v>
      </c>
      <c r="S275" s="162">
        <f t="shared" ref="S275:S338" si="29">P275/P263-1</f>
        <v>7.8102750058230752E-2</v>
      </c>
    </row>
    <row r="276" spans="11:19" ht="15" x14ac:dyDescent="0.25">
      <c r="K276" s="41">
        <v>43296</v>
      </c>
      <c r="L276" s="158">
        <v>186.22710904669401</v>
      </c>
      <c r="M276" s="159">
        <f t="shared" si="24"/>
        <v>-1.1901376159852206E-2</v>
      </c>
      <c r="N276" s="159">
        <f t="shared" si="26"/>
        <v>-3.4095729996037827E-2</v>
      </c>
      <c r="O276" s="159">
        <f t="shared" si="28"/>
        <v>9.3243306936541259E-3</v>
      </c>
      <c r="P276" s="163">
        <v>252.520185870581</v>
      </c>
      <c r="Q276" s="162">
        <f t="shared" si="25"/>
        <v>6.749893041470667E-3</v>
      </c>
      <c r="R276" s="162">
        <f t="shared" si="27"/>
        <v>5.6387327458964354E-3</v>
      </c>
      <c r="S276" s="162">
        <f t="shared" si="29"/>
        <v>7.2014329090127838E-2</v>
      </c>
    </row>
    <row r="277" spans="11:19" ht="15" x14ac:dyDescent="0.25">
      <c r="K277" s="41">
        <v>43327</v>
      </c>
      <c r="L277" s="158">
        <v>187.656166512395</v>
      </c>
      <c r="M277" s="159">
        <f t="shared" si="24"/>
        <v>7.6737348982991449E-3</v>
      </c>
      <c r="N277" s="159">
        <f t="shared" si="26"/>
        <v>-2.1857890120153933E-2</v>
      </c>
      <c r="O277" s="159">
        <f t="shared" si="28"/>
        <v>2.3510787111057585E-2</v>
      </c>
      <c r="P277" s="163">
        <v>255.220276599203</v>
      </c>
      <c r="Q277" s="162">
        <f t="shared" si="25"/>
        <v>1.0692573820636264E-2</v>
      </c>
      <c r="R277" s="162">
        <f t="shared" si="27"/>
        <v>1.5634316632373801E-2</v>
      </c>
      <c r="S277" s="162">
        <f t="shared" si="29"/>
        <v>7.695857509322801E-2</v>
      </c>
    </row>
    <row r="278" spans="11:19" ht="15" x14ac:dyDescent="0.25">
      <c r="K278" s="41">
        <v>43358</v>
      </c>
      <c r="L278" s="158">
        <v>189.261339434158</v>
      </c>
      <c r="M278" s="159">
        <f t="shared" si="24"/>
        <v>8.5537978932175296E-3</v>
      </c>
      <c r="N278" s="159">
        <f t="shared" si="26"/>
        <v>4.1978850358708186E-3</v>
      </c>
      <c r="O278" s="159">
        <f t="shared" si="28"/>
        <v>3.5771035806722029E-2</v>
      </c>
      <c r="P278" s="163">
        <v>257.94915148882399</v>
      </c>
      <c r="Q278" s="162">
        <f t="shared" si="25"/>
        <v>1.0692233885109426E-2</v>
      </c>
      <c r="R278" s="162">
        <f t="shared" si="27"/>
        <v>2.839414511046412E-2</v>
      </c>
      <c r="S278" s="162">
        <f t="shared" si="29"/>
        <v>8.2499079951795729E-2</v>
      </c>
    </row>
    <row r="279" spans="11:19" ht="15" x14ac:dyDescent="0.25">
      <c r="K279" s="41">
        <v>43388</v>
      </c>
      <c r="L279" s="158">
        <v>188.327933610721</v>
      </c>
      <c r="M279" s="159">
        <f t="shared" si="24"/>
        <v>-4.931835662939088E-3</v>
      </c>
      <c r="N279" s="159">
        <f t="shared" si="26"/>
        <v>1.1280981457432393E-2</v>
      </c>
      <c r="O279" s="159">
        <f t="shared" si="28"/>
        <v>1.1041385390184955E-2</v>
      </c>
      <c r="P279" s="163">
        <v>258.46112676465299</v>
      </c>
      <c r="Q279" s="162">
        <f t="shared" si="25"/>
        <v>1.9847914710089398E-3</v>
      </c>
      <c r="R279" s="162">
        <f t="shared" si="27"/>
        <v>2.3526597977069352E-2</v>
      </c>
      <c r="S279" s="162">
        <f t="shared" si="29"/>
        <v>7.7012738647674883E-2</v>
      </c>
    </row>
    <row r="280" spans="11:19" ht="15" x14ac:dyDescent="0.25">
      <c r="K280" s="41">
        <v>43419</v>
      </c>
      <c r="L280" s="158">
        <v>186.98354498464801</v>
      </c>
      <c r="M280" s="159">
        <f t="shared" si="24"/>
        <v>-7.1385513571867731E-3</v>
      </c>
      <c r="N280" s="159">
        <f t="shared" si="26"/>
        <v>-3.5843294694105632E-3</v>
      </c>
      <c r="O280" s="159">
        <f t="shared" si="28"/>
        <v>-2.2945603038682094E-4</v>
      </c>
      <c r="P280" s="163">
        <v>258.10760982412802</v>
      </c>
      <c r="Q280" s="162">
        <f t="shared" si="25"/>
        <v>-1.3677760557272434E-3</v>
      </c>
      <c r="R280" s="162">
        <f t="shared" si="27"/>
        <v>1.1313102796527641E-2</v>
      </c>
      <c r="S280" s="162">
        <f t="shared" si="29"/>
        <v>6.5083048569749113E-2</v>
      </c>
    </row>
    <row r="281" spans="11:19" ht="15" x14ac:dyDescent="0.25">
      <c r="K281" s="41">
        <v>43449</v>
      </c>
      <c r="L281" s="158">
        <v>186.66443318883199</v>
      </c>
      <c r="M281" s="159">
        <f t="shared" si="24"/>
        <v>-1.7066303660154825E-3</v>
      </c>
      <c r="N281" s="159">
        <f t="shared" si="26"/>
        <v>-1.3721271618863495E-2</v>
      </c>
      <c r="O281" s="159">
        <f t="shared" si="28"/>
        <v>6.1493981843381285E-3</v>
      </c>
      <c r="P281" s="163">
        <v>257.975601189842</v>
      </c>
      <c r="Q281" s="162">
        <f t="shared" si="25"/>
        <v>-5.1144805213598765E-4</v>
      </c>
      <c r="R281" s="162">
        <f t="shared" si="27"/>
        <v>1.0253843001750695E-4</v>
      </c>
      <c r="S281" s="162">
        <f t="shared" si="29"/>
        <v>5.3736572649040859E-2</v>
      </c>
    </row>
    <row r="282" spans="11:19" ht="15" x14ac:dyDescent="0.25">
      <c r="K282" s="41">
        <v>43480</v>
      </c>
      <c r="L282" s="158">
        <v>188.98113560267399</v>
      </c>
      <c r="M282" s="159">
        <f t="shared" si="24"/>
        <v>1.2411054287446266E-2</v>
      </c>
      <c r="N282" s="159">
        <f t="shared" si="26"/>
        <v>3.4684286044530666E-3</v>
      </c>
      <c r="O282" s="159">
        <f t="shared" si="28"/>
        <v>3.6390107138362326E-2</v>
      </c>
      <c r="P282" s="163">
        <v>258.08944486020198</v>
      </c>
      <c r="Q282" s="162">
        <f t="shared" si="25"/>
        <v>4.4129626923994358E-4</v>
      </c>
      <c r="R282" s="162">
        <f t="shared" si="27"/>
        <v>-1.438057278104532E-3</v>
      </c>
      <c r="S282" s="162">
        <f t="shared" si="29"/>
        <v>4.4298738402758664E-2</v>
      </c>
    </row>
    <row r="283" spans="11:19" ht="15" x14ac:dyDescent="0.25">
      <c r="K283" s="41">
        <v>43511</v>
      </c>
      <c r="L283" s="158">
        <v>192.15014209191699</v>
      </c>
      <c r="M283" s="159">
        <f t="shared" si="24"/>
        <v>1.6768903833373816E-2</v>
      </c>
      <c r="N283" s="159">
        <f t="shared" si="26"/>
        <v>2.7631292944484409E-2</v>
      </c>
      <c r="O283" s="159">
        <f t="shared" si="28"/>
        <v>4.7374680780215561E-2</v>
      </c>
      <c r="P283" s="163">
        <v>259.87596915478503</v>
      </c>
      <c r="Q283" s="162">
        <f t="shared" si="25"/>
        <v>6.9221129734722275E-3</v>
      </c>
      <c r="R283" s="162">
        <f t="shared" si="27"/>
        <v>6.851248329570625E-3</v>
      </c>
      <c r="S283" s="162">
        <f t="shared" si="29"/>
        <v>4.5098070092660647E-2</v>
      </c>
    </row>
    <row r="284" spans="11:19" ht="15" x14ac:dyDescent="0.25">
      <c r="K284" s="41">
        <v>43539</v>
      </c>
      <c r="L284" s="158">
        <v>194.08674237152499</v>
      </c>
      <c r="M284" s="159">
        <f t="shared" si="24"/>
        <v>1.0078578441444108E-2</v>
      </c>
      <c r="N284" s="159">
        <f t="shared" si="26"/>
        <v>3.9762846386405704E-2</v>
      </c>
      <c r="O284" s="159">
        <f t="shared" si="28"/>
        <v>3.3859170222287682E-2</v>
      </c>
      <c r="P284" s="163">
        <v>261.69277000399302</v>
      </c>
      <c r="Q284" s="162">
        <f t="shared" si="25"/>
        <v>6.9910305870792833E-3</v>
      </c>
      <c r="R284" s="162">
        <f t="shared" si="27"/>
        <v>1.4408993707182294E-2</v>
      </c>
      <c r="S284" s="162">
        <f t="shared" si="29"/>
        <v>4.5340537930207869E-2</v>
      </c>
    </row>
    <row r="285" spans="11:19" ht="15" x14ac:dyDescent="0.25">
      <c r="K285" s="41">
        <v>43570</v>
      </c>
      <c r="L285" s="158">
        <v>196.48845106467601</v>
      </c>
      <c r="M285" s="159">
        <f t="shared" si="24"/>
        <v>1.2374408801986148E-2</v>
      </c>
      <c r="N285" s="159">
        <f t="shared" si="26"/>
        <v>3.9725210868591043E-2</v>
      </c>
      <c r="O285" s="159">
        <f t="shared" si="28"/>
        <v>1.912677945426311E-2</v>
      </c>
      <c r="P285" s="163">
        <v>265.78945501536998</v>
      </c>
      <c r="Q285" s="162">
        <f t="shared" si="25"/>
        <v>1.5654559395410272E-2</v>
      </c>
      <c r="R285" s="162">
        <f t="shared" si="27"/>
        <v>2.9834657358183803E-2</v>
      </c>
      <c r="S285" s="162">
        <f t="shared" si="29"/>
        <v>5.8482393387223386E-2</v>
      </c>
    </row>
    <row r="286" spans="11:19" ht="15" x14ac:dyDescent="0.25">
      <c r="K286" s="41">
        <v>43600</v>
      </c>
      <c r="L286" s="158">
        <v>199.317313444212</v>
      </c>
      <c r="M286" s="159">
        <f t="shared" si="24"/>
        <v>1.4397092369590858E-2</v>
      </c>
      <c r="N286" s="159">
        <f t="shared" si="26"/>
        <v>3.7299849348362724E-2</v>
      </c>
      <c r="O286" s="159">
        <f t="shared" si="28"/>
        <v>3.8924865253637364E-2</v>
      </c>
      <c r="P286" s="163">
        <v>268.41166714646198</v>
      </c>
      <c r="Q286" s="162">
        <f t="shared" si="25"/>
        <v>9.8657493049916223E-3</v>
      </c>
      <c r="R286" s="162">
        <f t="shared" si="27"/>
        <v>3.2845276227110531E-2</v>
      </c>
      <c r="S286" s="162">
        <f t="shared" si="29"/>
        <v>6.8128691696999866E-2</v>
      </c>
    </row>
    <row r="287" spans="11:19" ht="15" x14ac:dyDescent="0.25">
      <c r="K287" s="41">
        <v>43631</v>
      </c>
      <c r="L287" s="158">
        <v>204.06159683639001</v>
      </c>
      <c r="M287" s="159">
        <f t="shared" si="24"/>
        <v>2.3802665760422892E-2</v>
      </c>
      <c r="N287" s="159">
        <f t="shared" si="26"/>
        <v>5.1393796108808676E-2</v>
      </c>
      <c r="O287" s="159">
        <f t="shared" si="28"/>
        <v>8.2726269257088481E-2</v>
      </c>
      <c r="P287" s="163">
        <v>270.78385838474901</v>
      </c>
      <c r="Q287" s="162">
        <f t="shared" si="25"/>
        <v>8.8378842227920806E-3</v>
      </c>
      <c r="R287" s="162">
        <f t="shared" si="27"/>
        <v>3.4739547373117352E-2</v>
      </c>
      <c r="S287" s="162">
        <f t="shared" si="29"/>
        <v>7.9563677360505514E-2</v>
      </c>
    </row>
    <row r="288" spans="11:19" ht="15" x14ac:dyDescent="0.25">
      <c r="K288" s="41">
        <v>43661</v>
      </c>
      <c r="L288" s="158">
        <v>205.81664571690601</v>
      </c>
      <c r="M288" s="159">
        <f t="shared" si="24"/>
        <v>8.600583881165802E-3</v>
      </c>
      <c r="N288" s="159">
        <f t="shared" si="26"/>
        <v>4.747451873982933E-2</v>
      </c>
      <c r="O288" s="159">
        <f t="shared" si="28"/>
        <v>0.10519164889844346</v>
      </c>
      <c r="P288" s="163">
        <v>270.64435144169101</v>
      </c>
      <c r="Q288" s="162">
        <f t="shared" si="25"/>
        <v>-5.1519667342869724E-4</v>
      </c>
      <c r="R288" s="162">
        <f t="shared" si="27"/>
        <v>1.8265948233500362E-2</v>
      </c>
      <c r="S288" s="162">
        <f t="shared" si="29"/>
        <v>7.1773135714381375E-2</v>
      </c>
    </row>
    <row r="289" spans="11:19" ht="15" x14ac:dyDescent="0.25">
      <c r="K289" s="41">
        <v>43692</v>
      </c>
      <c r="L289" s="158">
        <v>204.995290439689</v>
      </c>
      <c r="M289" s="159">
        <f t="shared" si="24"/>
        <v>-3.9907135516471515E-3</v>
      </c>
      <c r="N289" s="159">
        <f t="shared" si="26"/>
        <v>2.84871238597455E-2</v>
      </c>
      <c r="O289" s="159">
        <f t="shared" si="28"/>
        <v>9.2398370112440231E-2</v>
      </c>
      <c r="P289" s="163">
        <v>271.17234296799199</v>
      </c>
      <c r="Q289" s="162">
        <f t="shared" si="25"/>
        <v>1.9508684496403195E-3</v>
      </c>
      <c r="R289" s="162">
        <f t="shared" si="27"/>
        <v>1.0285230336219309E-2</v>
      </c>
      <c r="S289" s="162">
        <f t="shared" si="29"/>
        <v>6.2503130947703101E-2</v>
      </c>
    </row>
    <row r="290" spans="11:19" ht="15" x14ac:dyDescent="0.25">
      <c r="K290" s="41">
        <v>43723</v>
      </c>
      <c r="L290" s="158">
        <v>202.18138316412001</v>
      </c>
      <c r="M290" s="159">
        <f t="shared" si="24"/>
        <v>-1.37266923036794E-2</v>
      </c>
      <c r="N290" s="159">
        <f t="shared" si="26"/>
        <v>-9.213951578441737E-3</v>
      </c>
      <c r="O290" s="159">
        <f t="shared" si="28"/>
        <v>6.8265625555591791E-2</v>
      </c>
      <c r="P290" s="163">
        <v>272.350177207515</v>
      </c>
      <c r="Q290" s="162">
        <f t="shared" si="25"/>
        <v>4.3434895558727149E-3</v>
      </c>
      <c r="R290" s="162">
        <f t="shared" si="27"/>
        <v>5.7843877109560182E-3</v>
      </c>
      <c r="S290" s="162">
        <f t="shared" si="29"/>
        <v>5.58289323130996E-2</v>
      </c>
    </row>
    <row r="291" spans="11:19" ht="15" x14ac:dyDescent="0.25">
      <c r="K291" s="41">
        <v>43753</v>
      </c>
      <c r="L291" s="158">
        <v>199.939545858255</v>
      </c>
      <c r="M291" s="159">
        <f t="shared" si="24"/>
        <v>-1.1088247942419138E-2</v>
      </c>
      <c r="N291" s="159">
        <f t="shared" si="26"/>
        <v>-2.8555026918156923E-2</v>
      </c>
      <c r="O291" s="159">
        <f t="shared" si="28"/>
        <v>6.1656346060354084E-2</v>
      </c>
      <c r="P291" s="163">
        <v>274.18222371555902</v>
      </c>
      <c r="Q291" s="162">
        <f t="shared" si="25"/>
        <v>6.7268049054658441E-3</v>
      </c>
      <c r="R291" s="162">
        <f t="shared" si="27"/>
        <v>1.3072034406120592E-2</v>
      </c>
      <c r="S291" s="162">
        <f t="shared" si="29"/>
        <v>6.0825769614558656E-2</v>
      </c>
    </row>
    <row r="292" spans="11:19" ht="15" x14ac:dyDescent="0.25">
      <c r="K292" s="41">
        <v>43784</v>
      </c>
      <c r="L292" s="158">
        <v>199.120451661169</v>
      </c>
      <c r="M292" s="159">
        <f t="shared" si="24"/>
        <v>-4.0967093006537558E-3</v>
      </c>
      <c r="N292" s="159">
        <f t="shared" si="26"/>
        <v>-2.8658408522065137E-2</v>
      </c>
      <c r="O292" s="159">
        <f t="shared" si="28"/>
        <v>6.4908955905812249E-2</v>
      </c>
      <c r="P292" s="163">
        <v>277.16522470331199</v>
      </c>
      <c r="Q292" s="162">
        <f t="shared" si="25"/>
        <v>1.0879629420642578E-2</v>
      </c>
      <c r="R292" s="162">
        <f t="shared" si="27"/>
        <v>2.2099900269060058E-2</v>
      </c>
      <c r="S292" s="162">
        <f t="shared" si="29"/>
        <v>7.3835927937845991E-2</v>
      </c>
    </row>
    <row r="293" spans="11:19" ht="15" x14ac:dyDescent="0.25">
      <c r="K293" s="41">
        <v>43814</v>
      </c>
      <c r="L293" s="158">
        <v>199.63359431888699</v>
      </c>
      <c r="M293" s="159">
        <f t="shared" si="24"/>
        <v>2.5770464733134713E-3</v>
      </c>
      <c r="N293" s="159">
        <f t="shared" si="26"/>
        <v>-1.2601500718613878E-2</v>
      </c>
      <c r="O293" s="159">
        <f t="shared" si="28"/>
        <v>6.9478480225181549E-2</v>
      </c>
      <c r="P293" s="163">
        <v>279.84082021178301</v>
      </c>
      <c r="Q293" s="162">
        <f t="shared" si="25"/>
        <v>9.6534314913967467E-3</v>
      </c>
      <c r="R293" s="162">
        <f t="shared" si="27"/>
        <v>2.7503719957415518E-2</v>
      </c>
      <c r="S293" s="162">
        <f t="shared" si="29"/>
        <v>8.4756926318200865E-2</v>
      </c>
    </row>
    <row r="294" spans="11:19" ht="15" x14ac:dyDescent="0.25">
      <c r="K294" s="41">
        <v>43845</v>
      </c>
      <c r="L294" s="158">
        <v>200.79588829972801</v>
      </c>
      <c r="M294" s="159">
        <f t="shared" si="24"/>
        <v>5.8221362231469787E-3</v>
      </c>
      <c r="N294" s="159">
        <f t="shared" si="26"/>
        <v>4.2830068348764794E-3</v>
      </c>
      <c r="O294" s="159">
        <f t="shared" si="28"/>
        <v>6.2518159071147217E-2</v>
      </c>
      <c r="P294" s="163">
        <v>281.76937876795398</v>
      </c>
      <c r="Q294" s="162">
        <f t="shared" si="25"/>
        <v>6.8916270139267599E-3</v>
      </c>
      <c r="R294" s="162">
        <f t="shared" si="27"/>
        <v>2.7671943678835964E-2</v>
      </c>
      <c r="S294" s="162">
        <f t="shared" si="29"/>
        <v>9.1750880864494899E-2</v>
      </c>
    </row>
    <row r="295" spans="11:19" ht="15" x14ac:dyDescent="0.25">
      <c r="K295" s="41">
        <v>43876</v>
      </c>
      <c r="L295" s="158">
        <v>201.93521611436799</v>
      </c>
      <c r="M295" s="159">
        <f t="shared" si="24"/>
        <v>5.6740594854178816E-3</v>
      </c>
      <c r="N295" s="159">
        <f t="shared" si="26"/>
        <v>1.4135988692857593E-2</v>
      </c>
      <c r="O295" s="159">
        <f t="shared" si="28"/>
        <v>5.0924105056191937E-2</v>
      </c>
      <c r="P295" s="163">
        <v>282.69641831106298</v>
      </c>
      <c r="Q295" s="162">
        <f t="shared" si="25"/>
        <v>3.2900649004605764E-3</v>
      </c>
      <c r="R295" s="162">
        <f t="shared" si="27"/>
        <v>1.9956304452233509E-2</v>
      </c>
      <c r="S295" s="162">
        <f t="shared" si="29"/>
        <v>8.7812848685081102E-2</v>
      </c>
    </row>
    <row r="296" spans="11:19" ht="15" x14ac:dyDescent="0.25">
      <c r="K296" s="41">
        <v>43905</v>
      </c>
      <c r="L296" s="158">
        <v>202.93520590308901</v>
      </c>
      <c r="M296" s="159">
        <f t="shared" si="24"/>
        <v>4.9520326764336264E-3</v>
      </c>
      <c r="N296" s="159">
        <f t="shared" si="26"/>
        <v>1.6538356660192877E-2</v>
      </c>
      <c r="O296" s="159">
        <f t="shared" si="28"/>
        <v>4.5590252190570002E-2</v>
      </c>
      <c r="P296" s="163">
        <v>283.16599920353099</v>
      </c>
      <c r="Q296" s="162">
        <f t="shared" si="25"/>
        <v>1.6610783230770476E-3</v>
      </c>
      <c r="R296" s="162">
        <f t="shared" si="27"/>
        <v>1.1882394388465167E-2</v>
      </c>
      <c r="S296" s="162">
        <f t="shared" si="29"/>
        <v>8.2055110652122121E-2</v>
      </c>
    </row>
    <row r="297" spans="11:19" ht="15" x14ac:dyDescent="0.25">
      <c r="K297" s="41">
        <v>43936</v>
      </c>
      <c r="L297" s="158">
        <v>202.31667904571501</v>
      </c>
      <c r="M297" s="159">
        <f t="shared" si="24"/>
        <v>-3.0479031699870429E-3</v>
      </c>
      <c r="N297" s="159">
        <f t="shared" si="26"/>
        <v>7.5738141794861047E-3</v>
      </c>
      <c r="O297" s="159">
        <f t="shared" si="28"/>
        <v>2.9661936614893358E-2</v>
      </c>
      <c r="P297" s="163">
        <v>287.08978876262103</v>
      </c>
      <c r="Q297" s="162">
        <f t="shared" si="25"/>
        <v>1.38568527652565E-2</v>
      </c>
      <c r="R297" s="162">
        <f t="shared" si="27"/>
        <v>1.8882144035418991E-2</v>
      </c>
      <c r="S297" s="162">
        <f t="shared" si="29"/>
        <v>8.0139875173073749E-2</v>
      </c>
    </row>
    <row r="298" spans="11:19" ht="15" x14ac:dyDescent="0.25">
      <c r="K298" s="41">
        <v>43966</v>
      </c>
      <c r="L298" s="158">
        <v>199.91867208582599</v>
      </c>
      <c r="M298" s="159">
        <f t="shared" si="24"/>
        <v>-1.1852739829459003E-2</v>
      </c>
      <c r="N298" s="159">
        <f t="shared" si="26"/>
        <v>-9.986093893597614E-3</v>
      </c>
      <c r="O298" s="159">
        <f t="shared" si="28"/>
        <v>3.0170918482819165E-3</v>
      </c>
      <c r="P298" s="163">
        <v>287.63013663838001</v>
      </c>
      <c r="Q298" s="162">
        <f t="shared" si="25"/>
        <v>1.8821563737529967E-3</v>
      </c>
      <c r="R298" s="162">
        <f t="shared" si="27"/>
        <v>1.7452355274937492E-2</v>
      </c>
      <c r="S298" s="162">
        <f t="shared" si="29"/>
        <v>7.1600723233208985E-2</v>
      </c>
    </row>
    <row r="299" spans="11:19" ht="15" x14ac:dyDescent="0.25">
      <c r="K299" s="41">
        <v>43997</v>
      </c>
      <c r="L299" s="158">
        <v>196.902492743062</v>
      </c>
      <c r="M299" s="159">
        <f t="shared" si="24"/>
        <v>-1.5087031697915254E-2</v>
      </c>
      <c r="N299" s="159">
        <f t="shared" si="26"/>
        <v>-2.9727287254967094E-2</v>
      </c>
      <c r="O299" s="159">
        <f t="shared" si="28"/>
        <v>-3.5083054353769239E-2</v>
      </c>
      <c r="P299" s="163">
        <v>288.97352838770502</v>
      </c>
      <c r="Q299" s="162">
        <f t="shared" si="25"/>
        <v>4.6705528322783518E-3</v>
      </c>
      <c r="R299" s="162">
        <f t="shared" si="27"/>
        <v>2.0509274420336565E-2</v>
      </c>
      <c r="S299" s="162">
        <f t="shared" si="29"/>
        <v>6.7174129623010392E-2</v>
      </c>
    </row>
    <row r="300" spans="11:19" ht="15" x14ac:dyDescent="0.25">
      <c r="K300" s="41">
        <v>44027</v>
      </c>
      <c r="L300" s="158">
        <v>196.56489963013601</v>
      </c>
      <c r="M300" s="159">
        <f t="shared" si="24"/>
        <v>-1.7145192436264223E-3</v>
      </c>
      <c r="N300" s="159">
        <f t="shared" si="26"/>
        <v>-2.8429585947678304E-2</v>
      </c>
      <c r="O300" s="159">
        <f t="shared" si="28"/>
        <v>-4.4951398632234407E-2</v>
      </c>
      <c r="P300" s="163">
        <v>287.48846255723498</v>
      </c>
      <c r="Q300" s="162">
        <f t="shared" si="25"/>
        <v>-5.1391068197692569E-3</v>
      </c>
      <c r="R300" s="162">
        <f t="shared" si="27"/>
        <v>1.3886728480740906E-3</v>
      </c>
      <c r="S300" s="162">
        <f t="shared" si="29"/>
        <v>6.2237068779811278E-2</v>
      </c>
    </row>
    <row r="301" spans="11:19" ht="15" x14ac:dyDescent="0.25">
      <c r="K301" s="41">
        <v>44058</v>
      </c>
      <c r="L301" s="158">
        <v>198.116726146209</v>
      </c>
      <c r="M301" s="159">
        <f t="shared" si="24"/>
        <v>7.8947285043919901E-3</v>
      </c>
      <c r="N301" s="159">
        <f t="shared" si="26"/>
        <v>-9.0133949011196313E-3</v>
      </c>
      <c r="O301" s="159">
        <f t="shared" si="28"/>
        <v>-3.3554743032029433E-2</v>
      </c>
      <c r="P301" s="163">
        <v>291.38661135343398</v>
      </c>
      <c r="Q301" s="162">
        <f t="shared" si="25"/>
        <v>1.3559322560372067E-2</v>
      </c>
      <c r="R301" s="162">
        <f t="shared" si="27"/>
        <v>1.3060087371083551E-2</v>
      </c>
      <c r="S301" s="162">
        <f t="shared" si="29"/>
        <v>7.4543989863405713E-2</v>
      </c>
    </row>
    <row r="302" spans="11:19" ht="15" x14ac:dyDescent="0.25">
      <c r="K302" s="41">
        <v>44089</v>
      </c>
      <c r="L302" s="158">
        <v>200.37876496938</v>
      </c>
      <c r="M302" s="159">
        <f t="shared" si="24"/>
        <v>1.1417707465555482E-2</v>
      </c>
      <c r="N302" s="159">
        <f t="shared" si="26"/>
        <v>1.7654790337541248E-2</v>
      </c>
      <c r="O302" s="159">
        <f t="shared" si="28"/>
        <v>-8.9158465855223579E-3</v>
      </c>
      <c r="P302" s="163">
        <v>294.75013720563402</v>
      </c>
      <c r="Q302" s="162">
        <f t="shared" si="25"/>
        <v>1.1543172270603419E-2</v>
      </c>
      <c r="R302" s="162">
        <f t="shared" si="27"/>
        <v>1.9990096844368255E-2</v>
      </c>
      <c r="S302" s="162">
        <f t="shared" si="29"/>
        <v>8.2246908108495775E-2</v>
      </c>
    </row>
    <row r="303" spans="11:19" ht="15" x14ac:dyDescent="0.25">
      <c r="K303" s="41">
        <v>44119</v>
      </c>
      <c r="L303" s="158">
        <v>202.50916785151799</v>
      </c>
      <c r="M303" s="159">
        <f t="shared" si="24"/>
        <v>1.0631879493136598E-2</v>
      </c>
      <c r="N303" s="159">
        <f t="shared" si="26"/>
        <v>3.0240741010052918E-2</v>
      </c>
      <c r="O303" s="159">
        <f t="shared" si="28"/>
        <v>1.2851994747875795E-2</v>
      </c>
      <c r="P303" s="163">
        <v>298.96075541917997</v>
      </c>
      <c r="Q303" s="162">
        <f t="shared" si="25"/>
        <v>1.4285381691301557E-2</v>
      </c>
      <c r="R303" s="162">
        <f t="shared" si="27"/>
        <v>3.9905228752131316E-2</v>
      </c>
      <c r="S303" s="162">
        <f t="shared" si="29"/>
        <v>9.037249522538926E-2</v>
      </c>
    </row>
    <row r="304" spans="11:19" ht="15" x14ac:dyDescent="0.25">
      <c r="K304" s="41">
        <v>44150</v>
      </c>
      <c r="L304" s="158">
        <v>205.889799464498</v>
      </c>
      <c r="M304" s="159">
        <f t="shared" si="24"/>
        <v>1.6693721320600874E-2</v>
      </c>
      <c r="N304" s="159">
        <f t="shared" si="26"/>
        <v>3.9234816108118631E-2</v>
      </c>
      <c r="O304" s="159">
        <f t="shared" si="28"/>
        <v>3.3996245723909801E-2</v>
      </c>
      <c r="P304" s="163">
        <v>300.43948246081499</v>
      </c>
      <c r="Q304" s="162">
        <f t="shared" si="25"/>
        <v>4.9462245958056261E-3</v>
      </c>
      <c r="R304" s="162">
        <f t="shared" si="27"/>
        <v>3.1068246634024188E-2</v>
      </c>
      <c r="S304" s="162">
        <f t="shared" si="29"/>
        <v>8.3972503341343208E-2</v>
      </c>
    </row>
    <row r="305" spans="11:19" ht="15" x14ac:dyDescent="0.25">
      <c r="K305" s="41">
        <v>44180</v>
      </c>
      <c r="L305" s="158">
        <v>206.39464884945701</v>
      </c>
      <c r="M305" s="159">
        <f t="shared" si="24"/>
        <v>2.4520368967868578E-3</v>
      </c>
      <c r="N305" s="159">
        <f t="shared" si="26"/>
        <v>3.0022561926640767E-2</v>
      </c>
      <c r="O305" s="159">
        <f t="shared" si="28"/>
        <v>3.3867318542440072E-2</v>
      </c>
      <c r="P305" s="163">
        <v>302.11964132511702</v>
      </c>
      <c r="Q305" s="162">
        <f t="shared" si="25"/>
        <v>5.5923371007708944E-3</v>
      </c>
      <c r="R305" s="162">
        <f t="shared" si="27"/>
        <v>2.5002546866811581E-2</v>
      </c>
      <c r="S305" s="162">
        <f t="shared" si="29"/>
        <v>7.9612477895374401E-2</v>
      </c>
    </row>
    <row r="306" spans="11:19" ht="15" x14ac:dyDescent="0.25">
      <c r="K306" s="41">
        <v>44211</v>
      </c>
      <c r="L306" s="158">
        <v>206.24405456392901</v>
      </c>
      <c r="M306" s="159">
        <f t="shared" si="24"/>
        <v>-7.2964239318940027E-4</v>
      </c>
      <c r="N306" s="159">
        <f t="shared" si="26"/>
        <v>1.844305002107105E-2</v>
      </c>
      <c r="O306" s="159">
        <f t="shared" si="28"/>
        <v>2.7132857701092528E-2</v>
      </c>
      <c r="P306" s="163">
        <v>302.72616744741202</v>
      </c>
      <c r="Q306" s="162">
        <f t="shared" si="25"/>
        <v>2.0075693180183762E-3</v>
      </c>
      <c r="R306" s="162">
        <f t="shared" si="27"/>
        <v>1.2595004394314158E-2</v>
      </c>
      <c r="S306" s="162">
        <f t="shared" si="29"/>
        <v>7.4375678333438167E-2</v>
      </c>
    </row>
    <row r="307" spans="11:19" ht="15" x14ac:dyDescent="0.25">
      <c r="K307" s="41">
        <v>44242</v>
      </c>
      <c r="L307" s="158">
        <v>204.42093799458499</v>
      </c>
      <c r="M307" s="159">
        <f t="shared" si="24"/>
        <v>-8.8396078771759701E-3</v>
      </c>
      <c r="N307" s="159">
        <f t="shared" si="26"/>
        <v>-7.134211960638126E-3</v>
      </c>
      <c r="O307" s="159">
        <f t="shared" si="28"/>
        <v>1.2309501671116108E-2</v>
      </c>
      <c r="P307" s="163">
        <v>304.97927571470098</v>
      </c>
      <c r="Q307" s="162">
        <f t="shared" si="25"/>
        <v>7.4427271559878161E-3</v>
      </c>
      <c r="R307" s="162">
        <f t="shared" si="27"/>
        <v>1.5110508168572956E-2</v>
      </c>
      <c r="S307" s="162">
        <f t="shared" si="29"/>
        <v>7.8822567108435049E-2</v>
      </c>
    </row>
    <row r="308" spans="11:19" ht="15" x14ac:dyDescent="0.25">
      <c r="K308" s="41">
        <v>44270</v>
      </c>
      <c r="L308" s="158">
        <v>208.46252325456601</v>
      </c>
      <c r="M308" s="159">
        <f t="shared" si="24"/>
        <v>1.9770896756613476E-2</v>
      </c>
      <c r="N308" s="159">
        <f t="shared" si="26"/>
        <v>1.0019031097154407E-2</v>
      </c>
      <c r="O308" s="159">
        <f t="shared" si="28"/>
        <v>2.7236857827993344E-2</v>
      </c>
      <c r="P308" s="163">
        <v>307.64297149284198</v>
      </c>
      <c r="Q308" s="162">
        <f t="shared" si="25"/>
        <v>8.734022244294426E-3</v>
      </c>
      <c r="R308" s="162">
        <f t="shared" si="27"/>
        <v>1.8281930110532585E-2</v>
      </c>
      <c r="S308" s="162">
        <f t="shared" si="29"/>
        <v>8.644036486780915E-2</v>
      </c>
    </row>
    <row r="309" spans="11:19" ht="15" x14ac:dyDescent="0.25">
      <c r="K309" s="41">
        <v>44301</v>
      </c>
      <c r="L309" s="158">
        <v>211.08080084254999</v>
      </c>
      <c r="M309" s="159">
        <f t="shared" si="24"/>
        <v>1.255994385516801E-2</v>
      </c>
      <c r="N309" s="159">
        <f t="shared" si="26"/>
        <v>2.3451567071097079E-2</v>
      </c>
      <c r="O309" s="159">
        <f t="shared" si="28"/>
        <v>4.3318829857100782E-2</v>
      </c>
      <c r="P309" s="163">
        <v>311.72220150695398</v>
      </c>
      <c r="Q309" s="162">
        <f t="shared" si="25"/>
        <v>1.3259623629031658E-2</v>
      </c>
      <c r="R309" s="162">
        <f t="shared" si="27"/>
        <v>2.9716737523539871E-2</v>
      </c>
      <c r="S309" s="162">
        <f t="shared" si="29"/>
        <v>8.5800379214114653E-2</v>
      </c>
    </row>
    <row r="310" spans="11:19" ht="15" x14ac:dyDescent="0.25">
      <c r="K310" s="41">
        <v>44331</v>
      </c>
      <c r="L310" s="158">
        <v>213.094523779437</v>
      </c>
      <c r="M310" s="159">
        <f t="shared" si="24"/>
        <v>9.5400573090922425E-3</v>
      </c>
      <c r="N310" s="159">
        <f t="shared" si="26"/>
        <v>4.2430026346331307E-2</v>
      </c>
      <c r="O310" s="159">
        <f t="shared" si="28"/>
        <v>6.5906058479392904E-2</v>
      </c>
      <c r="P310" s="163">
        <v>318.22777578385302</v>
      </c>
      <c r="Q310" s="162">
        <f t="shared" si="25"/>
        <v>2.0869781637141038E-2</v>
      </c>
      <c r="R310" s="162">
        <f t="shared" si="27"/>
        <v>4.3440656871208683E-2</v>
      </c>
      <c r="S310" s="162">
        <f t="shared" si="29"/>
        <v>0.10637841883704136</v>
      </c>
    </row>
    <row r="311" spans="11:19" ht="15" x14ac:dyDescent="0.25">
      <c r="K311" s="41">
        <v>44362</v>
      </c>
      <c r="L311" s="158">
        <v>213.38939156033399</v>
      </c>
      <c r="M311" s="159">
        <f t="shared" si="24"/>
        <v>1.3837417108015782E-3</v>
      </c>
      <c r="N311" s="159">
        <f t="shared" si="26"/>
        <v>2.3634311956166387E-2</v>
      </c>
      <c r="O311" s="159">
        <f t="shared" si="28"/>
        <v>8.3731285407268707E-2</v>
      </c>
      <c r="P311" s="163">
        <v>328.041872865306</v>
      </c>
      <c r="Q311" s="162">
        <f t="shared" si="25"/>
        <v>3.0839850661304125E-2</v>
      </c>
      <c r="R311" s="162">
        <f t="shared" si="27"/>
        <v>6.6307061310317161E-2</v>
      </c>
      <c r="S311" s="162">
        <f t="shared" si="29"/>
        <v>0.1351969666411259</v>
      </c>
    </row>
    <row r="312" spans="11:19" ht="15" x14ac:dyDescent="0.25">
      <c r="K312" s="41">
        <v>44392</v>
      </c>
      <c r="L312" s="158">
        <v>217.872778073163</v>
      </c>
      <c r="M312" s="159">
        <f t="shared" si="24"/>
        <v>2.1010353326591513E-2</v>
      </c>
      <c r="N312" s="159">
        <f t="shared" si="26"/>
        <v>3.2177143555937704E-2</v>
      </c>
      <c r="O312" s="159">
        <f t="shared" si="28"/>
        <v>0.10840123787675582</v>
      </c>
      <c r="P312" s="163">
        <v>338.80767645949697</v>
      </c>
      <c r="Q312" s="162">
        <f t="shared" si="25"/>
        <v>3.2818382300272342E-2</v>
      </c>
      <c r="R312" s="162">
        <f t="shared" si="27"/>
        <v>8.6889784627479427E-2</v>
      </c>
      <c r="S312" s="162">
        <f t="shared" si="29"/>
        <v>0.17850877717238833</v>
      </c>
    </row>
    <row r="313" spans="11:19" ht="15" x14ac:dyDescent="0.25">
      <c r="K313" s="41">
        <v>44423</v>
      </c>
      <c r="L313" s="158">
        <v>225.10596724799601</v>
      </c>
      <c r="M313" s="159">
        <f t="shared" si="24"/>
        <v>3.3199141438422508E-2</v>
      </c>
      <c r="N313" s="159">
        <f t="shared" si="26"/>
        <v>5.6366739301998425E-2</v>
      </c>
      <c r="O313" s="159">
        <f t="shared" si="28"/>
        <v>0.13622898796474714</v>
      </c>
      <c r="P313" s="163">
        <v>347.07455124329601</v>
      </c>
      <c r="Q313" s="162">
        <f t="shared" si="25"/>
        <v>2.4399904010992124E-2</v>
      </c>
      <c r="R313" s="162">
        <f t="shared" si="27"/>
        <v>9.0648201240096427E-2</v>
      </c>
      <c r="S313" s="162">
        <f t="shared" si="29"/>
        <v>0.19111358490770192</v>
      </c>
    </row>
    <row r="314" spans="11:19" ht="15" x14ac:dyDescent="0.25">
      <c r="K314" s="41">
        <v>44454</v>
      </c>
      <c r="L314" s="158">
        <v>230.66513297192799</v>
      </c>
      <c r="M314" s="159">
        <f t="shared" si="24"/>
        <v>2.4695772359546231E-2</v>
      </c>
      <c r="N314" s="159">
        <f t="shared" si="26"/>
        <v>8.0958764094462676E-2</v>
      </c>
      <c r="O314" s="159">
        <f t="shared" si="28"/>
        <v>0.15114559672616035</v>
      </c>
      <c r="P314" s="163">
        <v>353.48804372658998</v>
      </c>
      <c r="Q314" s="162">
        <f t="shared" si="25"/>
        <v>1.8478717210234752E-2</v>
      </c>
      <c r="R314" s="162">
        <f t="shared" si="27"/>
        <v>7.7569886548392475E-2</v>
      </c>
      <c r="S314" s="162">
        <f t="shared" si="29"/>
        <v>0.19928033648370169</v>
      </c>
    </row>
    <row r="315" spans="11:19" ht="15" x14ac:dyDescent="0.25">
      <c r="K315" s="41">
        <v>44484</v>
      </c>
      <c r="L315" s="158">
        <v>232.80531287544201</v>
      </c>
      <c r="M315" s="159">
        <f t="shared" si="24"/>
        <v>9.2782982670140957E-3</v>
      </c>
      <c r="N315" s="159">
        <f t="shared" si="26"/>
        <v>6.8537863859543524E-2</v>
      </c>
      <c r="O315" s="159">
        <f t="shared" si="28"/>
        <v>0.14960381964601965</v>
      </c>
      <c r="P315" s="163">
        <v>360.491435806364</v>
      </c>
      <c r="Q315" s="162">
        <f t="shared" si="25"/>
        <v>1.9812245998314104E-2</v>
      </c>
      <c r="R315" s="162">
        <f t="shared" si="27"/>
        <v>6.4000200861621392E-2</v>
      </c>
      <c r="S315" s="162">
        <f t="shared" si="29"/>
        <v>0.20581524254215378</v>
      </c>
    </row>
    <row r="316" spans="11:19" ht="15" x14ac:dyDescent="0.25">
      <c r="K316" s="41">
        <v>44515</v>
      </c>
      <c r="L316" s="158">
        <v>235.5097402861</v>
      </c>
      <c r="M316" s="159">
        <f t="shared" si="24"/>
        <v>1.1616691119523237E-2</v>
      </c>
      <c r="N316" s="159">
        <f t="shared" si="26"/>
        <v>4.6217224560032744E-2</v>
      </c>
      <c r="O316" s="159">
        <f t="shared" si="28"/>
        <v>0.14386308063168252</v>
      </c>
      <c r="P316" s="163">
        <v>370.02639679484002</v>
      </c>
      <c r="Q316" s="162">
        <f t="shared" si="25"/>
        <v>2.6449896006954576E-2</v>
      </c>
      <c r="R316" s="162">
        <f t="shared" si="27"/>
        <v>6.612943953777517E-2</v>
      </c>
      <c r="S316" s="162">
        <f t="shared" si="29"/>
        <v>0.23161707563885492</v>
      </c>
    </row>
    <row r="317" spans="11:19" ht="15" x14ac:dyDescent="0.25">
      <c r="K317" s="41">
        <v>44545</v>
      </c>
      <c r="L317" s="158">
        <v>238.76664127650801</v>
      </c>
      <c r="M317" s="159">
        <f t="shared" si="24"/>
        <v>1.3829156222802119E-2</v>
      </c>
      <c r="N317" s="159">
        <f t="shared" si="26"/>
        <v>3.5122379356597344E-2</v>
      </c>
      <c r="O317" s="159">
        <f t="shared" si="28"/>
        <v>0.1568451149654706</v>
      </c>
      <c r="P317" s="163">
        <v>377.84689438771102</v>
      </c>
      <c r="Q317" s="162">
        <f t="shared" si="25"/>
        <v>2.1134972154992049E-2</v>
      </c>
      <c r="R317" s="162">
        <f t="shared" si="27"/>
        <v>6.8909970488172156E-2</v>
      </c>
      <c r="S317" s="162">
        <f t="shared" si="29"/>
        <v>0.25065319398119623</v>
      </c>
    </row>
    <row r="318" spans="11:19" ht="15" x14ac:dyDescent="0.25">
      <c r="K318" s="41">
        <v>44576</v>
      </c>
      <c r="L318" s="158">
        <v>241.47171908125199</v>
      </c>
      <c r="M318" s="159">
        <f t="shared" si="24"/>
        <v>1.1329379138902862E-2</v>
      </c>
      <c r="N318" s="159">
        <f t="shared" si="26"/>
        <v>3.722598122340437E-2</v>
      </c>
      <c r="O318" s="159">
        <f t="shared" si="28"/>
        <v>0.1708057213663996</v>
      </c>
      <c r="P318" s="163">
        <v>384.10162465983598</v>
      </c>
      <c r="Q318" s="162">
        <f t="shared" si="25"/>
        <v>1.6553610377718186E-2</v>
      </c>
      <c r="R318" s="162">
        <f t="shared" si="27"/>
        <v>6.5494451485815786E-2</v>
      </c>
      <c r="S318" s="162">
        <f t="shared" si="29"/>
        <v>0.26880879805859559</v>
      </c>
    </row>
    <row r="319" spans="11:19" ht="15" x14ac:dyDescent="0.25">
      <c r="K319" s="41">
        <v>44607</v>
      </c>
      <c r="L319" s="158">
        <v>238.02283740356901</v>
      </c>
      <c r="M319" s="159">
        <f t="shared" si="24"/>
        <v>-1.4282756137262043E-2</v>
      </c>
      <c r="N319" s="159">
        <f t="shared" si="26"/>
        <v>1.067088399153282E-2</v>
      </c>
      <c r="O319" s="159">
        <f t="shared" si="28"/>
        <v>0.16437601616853037</v>
      </c>
      <c r="P319" s="163">
        <v>384.93339054009402</v>
      </c>
      <c r="Q319" s="162">
        <f t="shared" si="25"/>
        <v>2.1654838898290674E-3</v>
      </c>
      <c r="R319" s="162">
        <f t="shared" si="27"/>
        <v>4.0286298151640088E-2</v>
      </c>
      <c r="S319" s="162">
        <f t="shared" si="29"/>
        <v>0.26216245231098179</v>
      </c>
    </row>
    <row r="320" spans="11:19" ht="15" x14ac:dyDescent="0.25">
      <c r="K320" s="41">
        <v>44635</v>
      </c>
      <c r="L320" s="158">
        <v>233.70249053544299</v>
      </c>
      <c r="M320" s="159">
        <f t="shared" si="24"/>
        <v>-1.8150976247715445E-2</v>
      </c>
      <c r="N320" s="159">
        <f t="shared" si="26"/>
        <v>-2.1209624233899493E-2</v>
      </c>
      <c r="O320" s="159">
        <f t="shared" si="28"/>
        <v>0.12107676184104776</v>
      </c>
      <c r="P320" s="163">
        <v>389.15782343356199</v>
      </c>
      <c r="Q320" s="162">
        <f t="shared" si="25"/>
        <v>1.0974451677316699E-2</v>
      </c>
      <c r="R320" s="162">
        <f t="shared" si="27"/>
        <v>2.9935217713460194E-2</v>
      </c>
      <c r="S320" s="162">
        <f t="shared" si="29"/>
        <v>0.26496575411805456</v>
      </c>
    </row>
    <row r="321" spans="11:19" ht="15" x14ac:dyDescent="0.25">
      <c r="K321" s="41">
        <v>44666</v>
      </c>
      <c r="L321" s="158">
        <v>231.41877009913901</v>
      </c>
      <c r="M321" s="159">
        <f t="shared" si="24"/>
        <v>-9.7719131322548947E-3</v>
      </c>
      <c r="N321" s="159">
        <f t="shared" si="26"/>
        <v>-4.1631993263485656E-2</v>
      </c>
      <c r="O321" s="159">
        <f t="shared" si="28"/>
        <v>9.6351582784450329E-2</v>
      </c>
      <c r="P321" s="163">
        <v>396.50805359527902</v>
      </c>
      <c r="Q321" s="162">
        <f t="shared" si="25"/>
        <v>1.888753024895018E-2</v>
      </c>
      <c r="R321" s="162">
        <f t="shared" si="27"/>
        <v>3.2299860607021058E-2</v>
      </c>
      <c r="S321" s="162">
        <f t="shared" si="29"/>
        <v>0.2719917018372322</v>
      </c>
    </row>
    <row r="322" spans="11:19" ht="15" x14ac:dyDescent="0.25">
      <c r="K322" s="41">
        <v>44696</v>
      </c>
      <c r="L322" s="158">
        <v>232.93516843972799</v>
      </c>
      <c r="M322" s="159">
        <f t="shared" si="24"/>
        <v>6.5526160213338347E-3</v>
      </c>
      <c r="N322" s="159">
        <f t="shared" si="26"/>
        <v>-2.1374709331839714E-2</v>
      </c>
      <c r="O322" s="159">
        <f t="shared" si="28"/>
        <v>9.3107247940481974E-2</v>
      </c>
      <c r="P322" s="163">
        <v>407.61878863638799</v>
      </c>
      <c r="Q322" s="162">
        <f t="shared" si="25"/>
        <v>2.8021461204543074E-2</v>
      </c>
      <c r="R322" s="162">
        <f t="shared" si="27"/>
        <v>5.893330808341779E-2</v>
      </c>
      <c r="S322" s="162">
        <f t="shared" si="29"/>
        <v>0.28090261018966256</v>
      </c>
    </row>
    <row r="323" spans="11:19" ht="15" x14ac:dyDescent="0.25">
      <c r="K323" s="41">
        <v>44727</v>
      </c>
      <c r="L323" s="158">
        <v>233.89281966354</v>
      </c>
      <c r="M323" s="159">
        <f t="shared" si="24"/>
        <v>4.1112350282983545E-3</v>
      </c>
      <c r="N323" s="159">
        <f t="shared" si="26"/>
        <v>8.1440778684438442E-4</v>
      </c>
      <c r="O323" s="159">
        <f t="shared" si="28"/>
        <v>9.6084570808707914E-2</v>
      </c>
      <c r="P323" s="163">
        <v>414.41391530996299</v>
      </c>
      <c r="Q323" s="162">
        <f t="shared" si="25"/>
        <v>1.6670297991677074E-2</v>
      </c>
      <c r="R323" s="162">
        <f t="shared" si="27"/>
        <v>6.4899355365812816E-2</v>
      </c>
      <c r="S323" s="162">
        <f t="shared" si="29"/>
        <v>0.26329578504790874</v>
      </c>
    </row>
    <row r="324" spans="11:19" ht="15" x14ac:dyDescent="0.25">
      <c r="K324" s="41">
        <v>44757</v>
      </c>
      <c r="L324" s="158">
        <v>236.65523608406801</v>
      </c>
      <c r="M324" s="159">
        <f t="shared" si="24"/>
        <v>1.1810608057578831E-2</v>
      </c>
      <c r="N324" s="159">
        <f t="shared" si="26"/>
        <v>2.2627663186895797E-2</v>
      </c>
      <c r="O324" s="159">
        <f t="shared" si="28"/>
        <v>8.6208374341276039E-2</v>
      </c>
      <c r="P324" s="163">
        <v>414.48531196583502</v>
      </c>
      <c r="Q324" s="162">
        <f t="shared" si="25"/>
        <v>1.7228344231301485E-4</v>
      </c>
      <c r="R324" s="162">
        <f t="shared" si="27"/>
        <v>4.5338948875186302E-2</v>
      </c>
      <c r="S324" s="162">
        <f t="shared" si="29"/>
        <v>0.2233645834036615</v>
      </c>
    </row>
    <row r="325" spans="11:19" ht="15" x14ac:dyDescent="0.25">
      <c r="K325" s="41">
        <v>44788</v>
      </c>
      <c r="L325" s="158">
        <v>235.99004004517201</v>
      </c>
      <c r="M325" s="159">
        <f t="shared" si="24"/>
        <v>-2.8108232460983817E-3</v>
      </c>
      <c r="N325" s="159">
        <f t="shared" si="26"/>
        <v>1.31146860558089E-2</v>
      </c>
      <c r="O325" s="159">
        <f t="shared" si="28"/>
        <v>4.8350885275223243E-2</v>
      </c>
      <c r="P325" s="163">
        <v>412.21240694262298</v>
      </c>
      <c r="Q325" s="162">
        <f t="shared" si="25"/>
        <v>-5.4836805010822776E-3</v>
      </c>
      <c r="R325" s="162">
        <f t="shared" si="27"/>
        <v>1.1269397864612785E-2</v>
      </c>
      <c r="S325" s="162">
        <f t="shared" si="29"/>
        <v>0.18767684195222345</v>
      </c>
    </row>
    <row r="326" spans="11:19" ht="15" x14ac:dyDescent="0.25">
      <c r="K326" s="41">
        <v>44819</v>
      </c>
      <c r="L326" s="158">
        <v>237.06479707686299</v>
      </c>
      <c r="M326" s="159">
        <f t="shared" si="24"/>
        <v>4.5542474228372765E-3</v>
      </c>
      <c r="N326" s="159">
        <f t="shared" si="26"/>
        <v>1.3561670759649536E-2</v>
      </c>
      <c r="O326" s="159">
        <f t="shared" si="28"/>
        <v>2.774439301892162E-2</v>
      </c>
      <c r="P326" s="163">
        <v>405.68699983813298</v>
      </c>
      <c r="Q326" s="162">
        <f t="shared" si="25"/>
        <v>-1.5830205482869619E-2</v>
      </c>
      <c r="R326" s="162">
        <f t="shared" si="27"/>
        <v>-2.1058451826605928E-2</v>
      </c>
      <c r="S326" s="162">
        <f t="shared" si="29"/>
        <v>0.14766823669973106</v>
      </c>
    </row>
    <row r="327" spans="11:19" ht="15" x14ac:dyDescent="0.25">
      <c r="K327" s="41">
        <v>44849</v>
      </c>
      <c r="L327" s="158">
        <v>232.120181748985</v>
      </c>
      <c r="M327" s="159">
        <f t="shared" si="24"/>
        <v>-2.0857653219068184E-2</v>
      </c>
      <c r="N327" s="159">
        <f t="shared" si="26"/>
        <v>-1.9163126961078469E-2</v>
      </c>
      <c r="O327" s="159">
        <f t="shared" si="28"/>
        <v>-2.9429359579244974E-3</v>
      </c>
      <c r="P327" s="163">
        <v>398.25818834229199</v>
      </c>
      <c r="Q327" s="162">
        <f t="shared" si="25"/>
        <v>-1.8311682402455731E-2</v>
      </c>
      <c r="R327" s="162">
        <f t="shared" si="27"/>
        <v>-3.9150057083037426E-2</v>
      </c>
      <c r="S327" s="162">
        <f t="shared" si="29"/>
        <v>0.10476463179062656</v>
      </c>
    </row>
    <row r="328" spans="11:19" ht="15" x14ac:dyDescent="0.25">
      <c r="K328" s="41">
        <v>44880</v>
      </c>
      <c r="L328" s="158">
        <v>234.00560486587401</v>
      </c>
      <c r="M328" s="159">
        <f t="shared" ref="M328:M331" si="30">L328/L327-1</f>
        <v>8.1226160632938971E-3</v>
      </c>
      <c r="N328" s="159">
        <f t="shared" si="26"/>
        <v>-8.4089785268824935E-3</v>
      </c>
      <c r="O328" s="159">
        <f t="shared" si="28"/>
        <v>-6.3867227673842786E-3</v>
      </c>
      <c r="P328" s="163">
        <v>383.18215084274902</v>
      </c>
      <c r="Q328" s="162">
        <f t="shared" ref="Q328:Q331" si="31">P328/P327-1</f>
        <v>-3.7854934162924292E-2</v>
      </c>
      <c r="R328" s="162">
        <f t="shared" si="27"/>
        <v>-7.0425478736050651E-2</v>
      </c>
      <c r="S328" s="162">
        <f t="shared" si="29"/>
        <v>3.5553555535128956E-2</v>
      </c>
    </row>
    <row r="329" spans="11:19" ht="15" x14ac:dyDescent="0.25">
      <c r="K329" s="41">
        <v>44910</v>
      </c>
      <c r="L329" s="158">
        <v>235.69891585120399</v>
      </c>
      <c r="M329" s="159">
        <f t="shared" si="30"/>
        <v>7.2361984077284891E-3</v>
      </c>
      <c r="N329" s="159">
        <f t="shared" si="26"/>
        <v>-5.7616366601075386E-3</v>
      </c>
      <c r="O329" s="159">
        <f t="shared" si="28"/>
        <v>-1.2848216186746919E-2</v>
      </c>
      <c r="P329" s="163">
        <v>371.17575253915101</v>
      </c>
      <c r="Q329" s="162">
        <f t="shared" si="31"/>
        <v>-3.1333396603134611E-2</v>
      </c>
      <c r="R329" s="162">
        <f t="shared" si="27"/>
        <v>-8.5068654683910894E-2</v>
      </c>
      <c r="S329" s="162">
        <f t="shared" si="29"/>
        <v>-1.7655674686357758E-2</v>
      </c>
    </row>
    <row r="330" spans="11:19" ht="15" x14ac:dyDescent="0.25">
      <c r="K330" s="41">
        <v>44941</v>
      </c>
      <c r="L330" s="158">
        <v>241.03227112059301</v>
      </c>
      <c r="M330" s="159">
        <f t="shared" si="30"/>
        <v>2.2627831146902366E-2</v>
      </c>
      <c r="N330" s="159">
        <f t="shared" ref="N330:N351" si="32">L330/L327-1</f>
        <v>3.8394289132711146E-2</v>
      </c>
      <c r="O330" s="159">
        <f t="shared" si="28"/>
        <v>-1.8198734093208824E-3</v>
      </c>
      <c r="P330" s="163">
        <v>358.405721270632</v>
      </c>
      <c r="Q330" s="162">
        <f t="shared" si="31"/>
        <v>-3.4404271241214923E-2</v>
      </c>
      <c r="R330" s="162">
        <f t="shared" ref="R330:R351" si="33">P330/P327-1</f>
        <v>-0.1000669119636729</v>
      </c>
      <c r="S330" s="162">
        <f t="shared" si="29"/>
        <v>-6.6898710496110292E-2</v>
      </c>
    </row>
    <row r="331" spans="11:19" ht="15" x14ac:dyDescent="0.25">
      <c r="K331" s="41">
        <v>44972</v>
      </c>
      <c r="L331" s="158">
        <v>239.72675637469601</v>
      </c>
      <c r="M331" s="159">
        <f t="shared" si="30"/>
        <v>-5.4163483579500182E-3</v>
      </c>
      <c r="N331" s="159">
        <f t="shared" si="32"/>
        <v>2.4448779814916E-2</v>
      </c>
      <c r="O331" s="159">
        <f t="shared" si="28"/>
        <v>7.1586364977154204E-3</v>
      </c>
      <c r="P331" s="163">
        <v>354.82471102404401</v>
      </c>
      <c r="Q331" s="162">
        <f t="shared" si="31"/>
        <v>-9.9914985561404546E-3</v>
      </c>
      <c r="R331" s="162">
        <f t="shared" si="33"/>
        <v>-7.4005116773673496E-2</v>
      </c>
      <c r="S331" s="162">
        <f t="shared" si="29"/>
        <v>-7.8217894981271963E-2</v>
      </c>
    </row>
    <row r="332" spans="11:19" ht="15" x14ac:dyDescent="0.25">
      <c r="K332" s="41">
        <v>45000</v>
      </c>
      <c r="L332" s="158">
        <v>235.17172254929099</v>
      </c>
      <c r="M332" s="159">
        <f>L332/L331-1</f>
        <v>-1.9000940463589466E-2</v>
      </c>
      <c r="N332" s="159">
        <f t="shared" si="32"/>
        <v>-2.2367234911077061E-3</v>
      </c>
      <c r="O332" s="159">
        <f t="shared" si="28"/>
        <v>6.286762329668738E-3</v>
      </c>
      <c r="P332" s="163">
        <v>346.91825521865201</v>
      </c>
      <c r="Q332" s="162">
        <f>P332/P331-1</f>
        <v>-2.2282709066607898E-2</v>
      </c>
      <c r="R332" s="162">
        <f t="shared" si="33"/>
        <v>-6.5353130301636142E-2</v>
      </c>
      <c r="S332" s="162">
        <f t="shared" si="29"/>
        <v>-0.10854097148099917</v>
      </c>
    </row>
    <row r="333" spans="11:19" ht="15" x14ac:dyDescent="0.25">
      <c r="K333" s="41">
        <v>45031</v>
      </c>
      <c r="L333" s="158">
        <v>232.49774889570901</v>
      </c>
      <c r="M333" s="159">
        <f t="shared" ref="M333:M335" si="34">L333/L332-1</f>
        <v>-1.1370302622253137E-2</v>
      </c>
      <c r="N333" s="159">
        <f t="shared" si="32"/>
        <v>-3.5408213950795075E-2</v>
      </c>
      <c r="O333" s="159">
        <f t="shared" si="28"/>
        <v>4.6624515207118744E-3</v>
      </c>
      <c r="P333" s="163">
        <v>344.474745217595</v>
      </c>
      <c r="Q333" s="162">
        <f t="shared" ref="Q333:Q337" si="35">P333/P332-1</f>
        <v>-7.043474836793906E-3</v>
      </c>
      <c r="R333" s="162">
        <f t="shared" si="33"/>
        <v>-3.8869290377532062E-2</v>
      </c>
      <c r="S333" s="162">
        <f t="shared" si="29"/>
        <v>-0.13122888149655365</v>
      </c>
    </row>
    <row r="334" spans="11:19" ht="15" x14ac:dyDescent="0.25">
      <c r="K334" s="41">
        <v>45061</v>
      </c>
      <c r="L334" s="158">
        <v>234.27175632305801</v>
      </c>
      <c r="M334" s="159">
        <f t="shared" si="34"/>
        <v>7.6302133494838831E-3</v>
      </c>
      <c r="N334" s="159">
        <f t="shared" si="32"/>
        <v>-2.275507387715936E-2</v>
      </c>
      <c r="O334" s="159">
        <f t="shared" si="28"/>
        <v>5.7380252723662206E-3</v>
      </c>
      <c r="P334" s="163">
        <v>335.975662822554</v>
      </c>
      <c r="Q334" s="162">
        <f t="shared" si="35"/>
        <v>-2.467258489348001E-2</v>
      </c>
      <c r="R334" s="162">
        <f t="shared" si="33"/>
        <v>-5.3122140639784043E-2</v>
      </c>
      <c r="S334" s="162">
        <f t="shared" si="29"/>
        <v>-0.17576011658712443</v>
      </c>
    </row>
    <row r="335" spans="11:19" ht="15" x14ac:dyDescent="0.25">
      <c r="K335" s="41">
        <v>45092</v>
      </c>
      <c r="L335" s="158">
        <v>241.147951974112</v>
      </c>
      <c r="M335" s="159">
        <f t="shared" si="34"/>
        <v>2.9351364240304711E-2</v>
      </c>
      <c r="N335" s="159">
        <f t="shared" si="32"/>
        <v>2.5412193949331696E-2</v>
      </c>
      <c r="O335" s="159">
        <f t="shared" si="28"/>
        <v>3.101904676256706E-2</v>
      </c>
      <c r="P335" s="163">
        <v>337.796080585651</v>
      </c>
      <c r="Q335" s="162">
        <f t="shared" si="35"/>
        <v>5.4183024681120351E-3</v>
      </c>
      <c r="R335" s="162">
        <f t="shared" si="33"/>
        <v>-2.6294882139458409E-2</v>
      </c>
      <c r="S335" s="162">
        <f t="shared" si="29"/>
        <v>-0.18488238906506138</v>
      </c>
    </row>
    <row r="336" spans="11:19" ht="15" x14ac:dyDescent="0.25">
      <c r="K336" s="41">
        <v>45122</v>
      </c>
      <c r="L336" s="158">
        <v>243.17566606904899</v>
      </c>
      <c r="M336" s="159">
        <f>L336/L335-1</f>
        <v>8.4085893259200351E-3</v>
      </c>
      <c r="N336" s="159">
        <f t="shared" si="32"/>
        <v>4.5926970149417379E-2</v>
      </c>
      <c r="O336" s="159">
        <f t="shared" si="28"/>
        <v>2.7552443347016009E-2</v>
      </c>
      <c r="P336" s="163">
        <v>336.47692410092799</v>
      </c>
      <c r="Q336" s="162">
        <f t="shared" si="35"/>
        <v>-3.9051858814819207E-3</v>
      </c>
      <c r="R336" s="162">
        <f t="shared" si="33"/>
        <v>-2.3217438223562703E-2</v>
      </c>
      <c r="S336" s="162">
        <f t="shared" si="29"/>
        <v>-0.18820543361337994</v>
      </c>
    </row>
    <row r="337" spans="11:19" ht="15" x14ac:dyDescent="0.25">
      <c r="K337" s="41">
        <v>45153</v>
      </c>
      <c r="L337" s="158">
        <v>243.58236016747699</v>
      </c>
      <c r="M337" s="159">
        <f t="shared" ref="M337:M351" si="36">L337/L336-1</f>
        <v>1.6724292566039356E-3</v>
      </c>
      <c r="N337" s="159">
        <f t="shared" si="32"/>
        <v>3.9742750003460836E-2</v>
      </c>
      <c r="O337" s="159">
        <f t="shared" si="28"/>
        <v>3.2172205745851334E-2</v>
      </c>
      <c r="P337" s="163">
        <v>339.401428357989</v>
      </c>
      <c r="Q337" s="162">
        <f t="shared" si="35"/>
        <v>8.6915447912969679E-3</v>
      </c>
      <c r="R337" s="162">
        <f t="shared" si="33"/>
        <v>1.0196469311660517E-2</v>
      </c>
      <c r="S337" s="162">
        <f t="shared" si="29"/>
        <v>-0.17663461205516007</v>
      </c>
    </row>
    <row r="338" spans="11:19" ht="15" x14ac:dyDescent="0.25">
      <c r="K338" s="41">
        <v>45184</v>
      </c>
      <c r="L338" s="158">
        <v>236.29390724110399</v>
      </c>
      <c r="M338" s="159">
        <f t="shared" si="36"/>
        <v>-2.9921924236885444E-2</v>
      </c>
      <c r="N338" s="159">
        <f t="shared" si="32"/>
        <v>-2.012890714298543E-2</v>
      </c>
      <c r="O338" s="159">
        <f t="shared" si="28"/>
        <v>-3.2518106663852464E-3</v>
      </c>
      <c r="P338" s="163">
        <v>336.15654107230898</v>
      </c>
      <c r="Q338" s="162">
        <f>P338/P337-1</f>
        <v>-9.5606176478946203E-3</v>
      </c>
      <c r="R338" s="162">
        <f t="shared" si="33"/>
        <v>-4.8536368761279425E-3</v>
      </c>
      <c r="S338" s="162">
        <f t="shared" si="29"/>
        <v>-0.17138941793443296</v>
      </c>
    </row>
    <row r="339" spans="11:19" ht="15" x14ac:dyDescent="0.25">
      <c r="K339" s="41">
        <v>45214</v>
      </c>
      <c r="L339" s="158">
        <v>230.45430465055401</v>
      </c>
      <c r="M339" s="159">
        <f t="shared" si="36"/>
        <v>-2.4713301577393265E-2</v>
      </c>
      <c r="N339" s="159">
        <f t="shared" si="32"/>
        <v>-5.2313463859836928E-2</v>
      </c>
      <c r="O339" s="159">
        <f t="shared" ref="O339:O351" si="37">L339/L327-1</f>
        <v>-7.1767869811185658E-3</v>
      </c>
      <c r="P339" s="163">
        <v>334.196956535472</v>
      </c>
      <c r="Q339" s="162">
        <f t="shared" ref="Q339:Q342" si="38">P339/P338-1</f>
        <v>-5.8293809502741878E-3</v>
      </c>
      <c r="R339" s="162">
        <f t="shared" si="33"/>
        <v>-6.7759997852694376E-3</v>
      </c>
      <c r="S339" s="162">
        <f t="shared" ref="S339:S351" si="39">P339/P327-1</f>
        <v>-0.16085352086160021</v>
      </c>
    </row>
    <row r="340" spans="11:19" ht="15" x14ac:dyDescent="0.25">
      <c r="K340" s="41">
        <v>45245</v>
      </c>
      <c r="L340" s="158">
        <v>221.06477858743199</v>
      </c>
      <c r="M340" s="159">
        <f t="shared" si="36"/>
        <v>-4.0743548172639699E-2</v>
      </c>
      <c r="N340" s="159">
        <f t="shared" si="32"/>
        <v>-9.2443400107310114E-2</v>
      </c>
      <c r="O340" s="159">
        <f t="shared" si="37"/>
        <v>-5.5301351802489407E-2</v>
      </c>
      <c r="P340" s="163">
        <v>331.68372888787502</v>
      </c>
      <c r="Q340" s="162">
        <f t="shared" si="38"/>
        <v>-7.5201990875408686E-3</v>
      </c>
      <c r="R340" s="162">
        <f t="shared" si="33"/>
        <v>-2.2739148469268167E-2</v>
      </c>
      <c r="S340" s="162">
        <f t="shared" si="39"/>
        <v>-0.13439671404738274</v>
      </c>
    </row>
    <row r="341" spans="11:19" ht="15" x14ac:dyDescent="0.25">
      <c r="K341" s="41">
        <v>45275</v>
      </c>
      <c r="L341" s="158">
        <v>218.550343466985</v>
      </c>
      <c r="M341" s="159">
        <f t="shared" si="36"/>
        <v>-1.13742005239994E-2</v>
      </c>
      <c r="N341" s="159">
        <f t="shared" si="32"/>
        <v>-7.5091076114858213E-2</v>
      </c>
      <c r="O341" s="159">
        <f t="shared" si="37"/>
        <v>-7.2756263312831027E-2</v>
      </c>
      <c r="P341" s="163">
        <v>328.70219922338998</v>
      </c>
      <c r="Q341" s="162">
        <f t="shared" si="38"/>
        <v>-8.9890742439552307E-3</v>
      </c>
      <c r="R341" s="162">
        <f t="shared" si="33"/>
        <v>-2.2175209874364832E-2</v>
      </c>
      <c r="S341" s="162">
        <f t="shared" si="39"/>
        <v>-0.11442976278813088</v>
      </c>
    </row>
    <row r="342" spans="11:19" ht="15" x14ac:dyDescent="0.25">
      <c r="K342" s="41">
        <v>45306</v>
      </c>
      <c r="L342" s="158">
        <v>214.09044354321901</v>
      </c>
      <c r="M342" s="159">
        <f t="shared" si="36"/>
        <v>-2.0406739486271808E-2</v>
      </c>
      <c r="N342" s="159">
        <f t="shared" si="32"/>
        <v>-7.1006966574775454E-2</v>
      </c>
      <c r="O342" s="159">
        <f t="shared" si="37"/>
        <v>-0.11177684818766231</v>
      </c>
      <c r="P342" s="163">
        <v>319.69637534487998</v>
      </c>
      <c r="Q342" s="162">
        <f t="shared" si="38"/>
        <v>-2.739812480655035E-2</v>
      </c>
      <c r="R342" s="162">
        <f t="shared" si="33"/>
        <v>-4.3389327481960227E-2</v>
      </c>
      <c r="S342" s="162">
        <f t="shared" si="39"/>
        <v>-0.10800426340438529</v>
      </c>
    </row>
    <row r="343" spans="11:19" ht="15" x14ac:dyDescent="0.25">
      <c r="K343" s="41">
        <v>45337</v>
      </c>
      <c r="L343" s="158">
        <v>214.837927869536</v>
      </c>
      <c r="M343" s="159">
        <f t="shared" si="36"/>
        <v>3.4914418128433322E-3</v>
      </c>
      <c r="N343" s="159">
        <f t="shared" si="32"/>
        <v>-2.8167538753502752E-2</v>
      </c>
      <c r="O343" s="159">
        <f t="shared" si="37"/>
        <v>-0.10382165462689719</v>
      </c>
      <c r="P343" s="163">
        <v>310.33385687651202</v>
      </c>
      <c r="Q343" s="162">
        <f>P343/P342-1</f>
        <v>-2.9285657237333118E-2</v>
      </c>
      <c r="R343" s="162">
        <f t="shared" si="33"/>
        <v>-6.4368162052894307E-2</v>
      </c>
      <c r="S343" s="162">
        <f t="shared" si="39"/>
        <v>-0.12538826289501903</v>
      </c>
    </row>
    <row r="344" spans="11:19" ht="15" x14ac:dyDescent="0.25">
      <c r="K344" s="41">
        <v>45366</v>
      </c>
      <c r="L344" s="158">
        <v>211.61111925434199</v>
      </c>
      <c r="M344" s="159">
        <f t="shared" si="36"/>
        <v>-1.5019734397892504E-2</v>
      </c>
      <c r="N344" s="159">
        <f t="shared" si="32"/>
        <v>-3.1751147596303264E-2</v>
      </c>
      <c r="O344" s="159">
        <f t="shared" si="37"/>
        <v>-0.10018467798572506</v>
      </c>
      <c r="P344" s="163">
        <v>303.120033703849</v>
      </c>
      <c r="Q344" s="162">
        <f t="shared" ref="Q344:Q346" si="40">P344/P343-1</f>
        <v>-2.3245363059221535E-2</v>
      </c>
      <c r="R344" s="162">
        <f t="shared" si="33"/>
        <v>-7.7827789348482668E-2</v>
      </c>
      <c r="S344" s="162">
        <f t="shared" si="39"/>
        <v>-0.12624939983973549</v>
      </c>
    </row>
    <row r="345" spans="11:19" ht="15" x14ac:dyDescent="0.25">
      <c r="K345" s="41">
        <v>45397</v>
      </c>
      <c r="L345" s="158">
        <v>213.32587323164799</v>
      </c>
      <c r="M345" s="159">
        <f t="shared" si="36"/>
        <v>8.1033264383663095E-3</v>
      </c>
      <c r="N345" s="159">
        <f t="shared" si="32"/>
        <v>-3.571249136193555E-3</v>
      </c>
      <c r="O345" s="159">
        <f t="shared" si="37"/>
        <v>-8.2460478671821047E-2</v>
      </c>
      <c r="P345" s="163">
        <v>305.97287896639398</v>
      </c>
      <c r="Q345" s="162">
        <f t="shared" si="40"/>
        <v>9.411602485278836E-3</v>
      </c>
      <c r="R345" s="162">
        <f t="shared" si="33"/>
        <v>-4.2926656155176768E-2</v>
      </c>
      <c r="S345" s="162">
        <f t="shared" si="39"/>
        <v>-0.1117697793110507</v>
      </c>
    </row>
    <row r="346" spans="11:19" ht="15" x14ac:dyDescent="0.25">
      <c r="K346" s="41">
        <v>45427</v>
      </c>
      <c r="L346" s="158">
        <v>211.198062595708</v>
      </c>
      <c r="M346" s="159">
        <f t="shared" si="36"/>
        <v>-9.9744611551615403E-3</v>
      </c>
      <c r="N346" s="159">
        <f t="shared" si="32"/>
        <v>-1.6942377493225358E-2</v>
      </c>
      <c r="O346" s="159">
        <f t="shared" si="37"/>
        <v>-9.8491145879026298E-2</v>
      </c>
      <c r="P346" s="163">
        <v>308.58467574626098</v>
      </c>
      <c r="Q346" s="162">
        <f t="shared" si="40"/>
        <v>8.5360401506495709E-3</v>
      </c>
      <c r="R346" s="162">
        <f t="shared" si="33"/>
        <v>-5.6364495574424689E-3</v>
      </c>
      <c r="S346" s="162">
        <f t="shared" si="39"/>
        <v>-8.1526700018029641E-2</v>
      </c>
    </row>
    <row r="347" spans="11:19" ht="15" x14ac:dyDescent="0.25">
      <c r="K347" s="41">
        <v>45458</v>
      </c>
      <c r="L347" s="158">
        <v>209.310229666494</v>
      </c>
      <c r="M347" s="159">
        <f t="shared" si="36"/>
        <v>-8.938684881915071E-3</v>
      </c>
      <c r="N347" s="159">
        <f t="shared" si="32"/>
        <v>-1.0873197948934266E-2</v>
      </c>
      <c r="O347" s="159">
        <f t="shared" si="37"/>
        <v>-0.13202567986576097</v>
      </c>
      <c r="P347" s="163">
        <v>310.49079590698398</v>
      </c>
      <c r="Q347" s="162">
        <f>P347/P346-1</f>
        <v>6.1769760799474938E-3</v>
      </c>
      <c r="R347" s="162">
        <f t="shared" si="33"/>
        <v>2.4316314936597916E-2</v>
      </c>
      <c r="S347" s="162">
        <f t="shared" si="39"/>
        <v>-8.0833633804533012E-2</v>
      </c>
    </row>
    <row r="348" spans="11:19" ht="15" x14ac:dyDescent="0.25">
      <c r="K348" s="41">
        <v>45488</v>
      </c>
      <c r="L348" s="158">
        <v>207.102687658299</v>
      </c>
      <c r="M348" s="159">
        <f t="shared" si="36"/>
        <v>-1.0546746863315692E-2</v>
      </c>
      <c r="N348" s="159">
        <f t="shared" si="32"/>
        <v>-2.9172202504434641E-2</v>
      </c>
      <c r="O348" s="159">
        <f t="shared" si="37"/>
        <v>-0.14834123411224531</v>
      </c>
      <c r="P348" s="163">
        <v>306.56874358791401</v>
      </c>
      <c r="Q348" s="162">
        <f t="shared" ref="Q348:Q350" si="41">P348/P347-1</f>
        <v>-1.263178287656852E-2</v>
      </c>
      <c r="R348" s="162">
        <f t="shared" si="33"/>
        <v>1.947442608419836E-3</v>
      </c>
      <c r="S348" s="162">
        <f t="shared" si="39"/>
        <v>-8.8886275315697039E-2</v>
      </c>
    </row>
    <row r="349" spans="11:19" ht="15" x14ac:dyDescent="0.25">
      <c r="K349" s="41">
        <v>45519</v>
      </c>
      <c r="L349" s="158">
        <v>208.26079388517701</v>
      </c>
      <c r="M349" s="159">
        <f t="shared" si="36"/>
        <v>5.5919420456231883E-3</v>
      </c>
      <c r="N349" s="159">
        <f t="shared" si="32"/>
        <v>-1.3907649882914597E-2</v>
      </c>
      <c r="O349" s="159">
        <f t="shared" si="37"/>
        <v>-0.14500872008143106</v>
      </c>
      <c r="P349" s="163">
        <v>304.22841661367102</v>
      </c>
      <c r="Q349" s="162">
        <f t="shared" si="41"/>
        <v>-7.6339386294019818E-3</v>
      </c>
      <c r="R349" s="162">
        <f t="shared" si="33"/>
        <v>-1.4116900400368504E-2</v>
      </c>
      <c r="S349" s="162">
        <f t="shared" si="39"/>
        <v>-0.10363248002368064</v>
      </c>
    </row>
    <row r="350" spans="11:19" ht="15" x14ac:dyDescent="0.25">
      <c r="K350" s="41">
        <v>45550</v>
      </c>
      <c r="L350" s="158">
        <v>212.34301481402699</v>
      </c>
      <c r="M350" s="159">
        <f t="shared" si="36"/>
        <v>1.9601485486993253E-2</v>
      </c>
      <c r="N350" s="159">
        <f t="shared" si="32"/>
        <v>1.4489426304511221E-2</v>
      </c>
      <c r="O350" s="159">
        <f t="shared" si="37"/>
        <v>-0.10136060090046484</v>
      </c>
      <c r="P350" s="163">
        <v>305.80450750978002</v>
      </c>
      <c r="Q350" s="162">
        <f t="shared" si="41"/>
        <v>5.180616964227891E-3</v>
      </c>
      <c r="R350" s="162">
        <f t="shared" si="33"/>
        <v>-1.5093163658892683E-2</v>
      </c>
      <c r="S350" s="162">
        <f t="shared" si="39"/>
        <v>-9.0291366830788755E-2</v>
      </c>
    </row>
    <row r="351" spans="11:19" ht="15" x14ac:dyDescent="0.25">
      <c r="K351" s="41">
        <v>45580</v>
      </c>
      <c r="L351" s="158">
        <v>215.34673515993001</v>
      </c>
      <c r="M351" s="159">
        <f t="shared" si="36"/>
        <v>1.4145604688403424E-2</v>
      </c>
      <c r="N351" s="159">
        <f t="shared" si="32"/>
        <v>3.9806569363469269E-2</v>
      </c>
      <c r="O351" s="159">
        <f t="shared" si="37"/>
        <v>-6.5555596861304632E-2</v>
      </c>
      <c r="P351" s="163">
        <v>310.28657695068</v>
      </c>
      <c r="Q351" s="162">
        <f>P351/P350-1</f>
        <v>1.4656649365302865E-2</v>
      </c>
      <c r="R351" s="162">
        <f t="shared" si="33"/>
        <v>1.2127242064061905E-2</v>
      </c>
      <c r="S351" s="162">
        <f t="shared" si="39"/>
        <v>-7.1545772985679879E-2</v>
      </c>
    </row>
    <row r="352" spans="11:19" ht="15" x14ac:dyDescent="0.25">
      <c r="K352" s="41">
        <v>45611</v>
      </c>
      <c r="L352" s="158">
        <v>214.915472326377</v>
      </c>
      <c r="M352" s="159">
        <f t="shared" ref="M352" si="42">L352/L351-1</f>
        <v>-2.0026439371496618E-3</v>
      </c>
      <c r="N352" s="159">
        <f t="shared" ref="N352" si="43">L352/L349-1</f>
        <v>3.1953582414887993E-2</v>
      </c>
      <c r="O352" s="159">
        <f t="shared" ref="O352" si="44">L352/L340-1</f>
        <v>-2.7816761676591195E-2</v>
      </c>
      <c r="P352" s="163">
        <v>314.54432626570099</v>
      </c>
      <c r="Q352" s="162">
        <f t="shared" ref="Q352" si="45">P352/P351-1</f>
        <v>1.3721990028907172E-2</v>
      </c>
      <c r="R352" s="162">
        <f t="shared" ref="R352" si="46">P352/P349-1</f>
        <v>3.390843553292977E-2</v>
      </c>
      <c r="S352" s="162">
        <f t="shared" ref="S352" si="47">P352/P340-1</f>
        <v>-5.1673932512884768E-2</v>
      </c>
    </row>
    <row r="353" spans="11:16" x14ac:dyDescent="0.25">
      <c r="K353" s="41">
        <v>45641</v>
      </c>
      <c r="L353" s="16" t="s">
        <v>77</v>
      </c>
      <c r="M353" s="16"/>
      <c r="N353" s="16"/>
      <c r="O353" s="16"/>
      <c r="P353" s="16" t="s">
        <v>77</v>
      </c>
    </row>
    <row r="354" spans="11:16" x14ac:dyDescent="0.25">
      <c r="K354" s="68"/>
      <c r="L354" s="155" t="s">
        <v>123</v>
      </c>
      <c r="M354" s="155"/>
      <c r="N354" s="155"/>
      <c r="O354" s="155"/>
      <c r="P354" s="156" t="s">
        <v>124</v>
      </c>
    </row>
    <row r="355" spans="11:16" x14ac:dyDescent="0.25">
      <c r="K355" s="68" t="s">
        <v>103</v>
      </c>
      <c r="L355" s="157">
        <f>MIN($L$162:$L$197)</f>
        <v>104.622606318884</v>
      </c>
      <c r="M355" s="157"/>
      <c r="N355" s="157"/>
      <c r="O355" s="157"/>
      <c r="P355" s="157">
        <f>MIN($P$162:$P$197)</f>
        <v>117.591330978578</v>
      </c>
    </row>
    <row r="356" spans="11:16" x14ac:dyDescent="0.25">
      <c r="K356" s="68" t="s">
        <v>125</v>
      </c>
      <c r="L356" s="147">
        <f>L352/L355-1</f>
        <v>1.0541972704381535</v>
      </c>
      <c r="M356" s="147"/>
      <c r="N356" s="147"/>
      <c r="O356" s="147"/>
      <c r="P356" s="147">
        <f>P352/P355-1</f>
        <v>1.6748938348440205</v>
      </c>
    </row>
    <row r="357" spans="11:16" x14ac:dyDescent="0.25">
      <c r="K357" s="41">
        <v>45762</v>
      </c>
      <c r="L357" s="16" t="s">
        <v>77</v>
      </c>
      <c r="M357" s="16"/>
      <c r="N357" s="16"/>
      <c r="O357" s="16"/>
      <c r="P357" s="16" t="s">
        <v>77</v>
      </c>
    </row>
    <row r="358" spans="11:16" x14ac:dyDescent="0.25">
      <c r="K358" s="41">
        <v>45792</v>
      </c>
      <c r="L358" s="16" t="s">
        <v>77</v>
      </c>
      <c r="M358" s="16"/>
      <c r="N358" s="16"/>
      <c r="O358" s="16"/>
      <c r="P358" s="16" t="s">
        <v>77</v>
      </c>
    </row>
    <row r="359" spans="11:16" x14ac:dyDescent="0.25">
      <c r="K359" s="41">
        <v>45823</v>
      </c>
      <c r="L359" s="16" t="s">
        <v>77</v>
      </c>
      <c r="M359" s="16"/>
      <c r="N359" s="16"/>
      <c r="O359" s="16"/>
      <c r="P359" s="16" t="s">
        <v>77</v>
      </c>
    </row>
    <row r="360" spans="11:16" x14ac:dyDescent="0.25">
      <c r="K360" s="41">
        <v>45853</v>
      </c>
      <c r="L360" s="16" t="s">
        <v>77</v>
      </c>
      <c r="M360" s="16"/>
      <c r="N360" s="16"/>
      <c r="O360" s="16"/>
      <c r="P360" s="16" t="s">
        <v>77</v>
      </c>
    </row>
    <row r="361" spans="11:16" x14ac:dyDescent="0.25">
      <c r="K361" s="41">
        <v>45884</v>
      </c>
      <c r="L361" s="16" t="s">
        <v>77</v>
      </c>
      <c r="M361" s="16"/>
      <c r="N361" s="16"/>
      <c r="O361" s="16"/>
      <c r="P361" s="16" t="s">
        <v>77</v>
      </c>
    </row>
    <row r="362" spans="11:16" x14ac:dyDescent="0.25">
      <c r="K362" s="41">
        <v>45915</v>
      </c>
      <c r="L362" s="16" t="s">
        <v>77</v>
      </c>
      <c r="M362" s="16"/>
      <c r="N362" s="16"/>
      <c r="O362" s="16"/>
      <c r="P362" s="16" t="s">
        <v>77</v>
      </c>
    </row>
    <row r="363" spans="11:16" x14ac:dyDescent="0.25">
      <c r="K363" s="41">
        <v>45945</v>
      </c>
      <c r="L363" s="16" t="s">
        <v>77</v>
      </c>
      <c r="M363" s="16"/>
      <c r="N363" s="16"/>
      <c r="O363" s="16"/>
      <c r="P363" s="16" t="s">
        <v>77</v>
      </c>
    </row>
    <row r="364" spans="11:16" x14ac:dyDescent="0.25">
      <c r="K364" s="41">
        <v>45976</v>
      </c>
      <c r="L364" s="16" t="s">
        <v>77</v>
      </c>
      <c r="M364" s="16"/>
      <c r="N364" s="16"/>
      <c r="O364" s="16"/>
      <c r="P364" s="16" t="s">
        <v>77</v>
      </c>
    </row>
  </sheetData>
  <mergeCells count="2">
    <mergeCell ref="A7:J7"/>
    <mergeCell ref="A8:J8"/>
  </mergeCells>
  <conditionalFormatting sqref="K6:K353 K357:K364">
    <cfRule type="expression" dxfId="18" priority="2">
      <formula>$L6=""</formula>
    </cfRule>
  </conditionalFormatting>
  <conditionalFormatting sqref="K354:K356">
    <cfRule type="expression" dxfId="9" priority="1">
      <formula>$L354=""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3D6A-9699-41BB-99EB-E3E471904C57}">
  <sheetPr codeName="Sheet1"/>
  <dimension ref="A1:AJ140"/>
  <sheetViews>
    <sheetView topLeftCell="A6" workbookViewId="0">
      <selection activeCell="P51" sqref="P51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9" width="9.140625" style="24"/>
    <col min="30" max="30" width="11.42578125" style="24" bestFit="1" customWidth="1"/>
    <col min="31" max="31" width="9.140625" style="24"/>
    <col min="32" max="32" width="10.5703125" style="24" bestFit="1" customWidth="1"/>
    <col min="33" max="35" width="9.140625" style="24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09" t="s">
        <v>7</v>
      </c>
      <c r="R5" s="110"/>
      <c r="S5" s="110"/>
      <c r="T5" s="110"/>
      <c r="U5" s="110"/>
      <c r="V5" s="111"/>
      <c r="W5" s="112" t="s">
        <v>8</v>
      </c>
      <c r="X5" s="113"/>
      <c r="Y5" s="113"/>
      <c r="Z5" s="114"/>
      <c r="AA5" s="109" t="s">
        <v>126</v>
      </c>
      <c r="AB5" s="110"/>
      <c r="AC5" s="110"/>
      <c r="AD5" s="110"/>
      <c r="AE5" s="110"/>
      <c r="AF5" s="111"/>
      <c r="AG5" s="112" t="s">
        <v>127</v>
      </c>
      <c r="AH5" s="113"/>
      <c r="AI5" s="113"/>
      <c r="AJ5" s="11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08" t="s">
        <v>78</v>
      </c>
      <c r="B7" s="108"/>
      <c r="C7" s="108"/>
      <c r="D7" s="108"/>
      <c r="E7" s="108"/>
      <c r="F7" s="108"/>
      <c r="G7" s="59"/>
      <c r="H7" s="60"/>
      <c r="I7" s="108" t="s">
        <v>79</v>
      </c>
      <c r="J7" s="108"/>
      <c r="K7" s="108"/>
      <c r="L7" s="108"/>
      <c r="M7" s="108"/>
      <c r="N7" s="108"/>
      <c r="O7" s="108"/>
      <c r="P7" s="25">
        <v>35155</v>
      </c>
      <c r="Q7" s="61">
        <v>58.446665526509001</v>
      </c>
      <c r="R7" s="16">
        <v>67.948369484057295</v>
      </c>
      <c r="S7" s="16">
        <v>68.815209928512502</v>
      </c>
      <c r="T7" s="16">
        <v>62.432503014896596</v>
      </c>
      <c r="U7" s="62" t="s">
        <v>15</v>
      </c>
      <c r="V7" s="63" t="s">
        <v>15</v>
      </c>
      <c r="W7" s="61">
        <v>61.1195031942813</v>
      </c>
      <c r="X7" s="16">
        <v>69.086462196879097</v>
      </c>
      <c r="Y7" s="16">
        <v>78.643910912924497</v>
      </c>
      <c r="Z7" s="64">
        <v>66.9525368635219</v>
      </c>
      <c r="AA7" s="164"/>
      <c r="AF7" s="165"/>
      <c r="AG7" s="164"/>
      <c r="AJ7" s="165"/>
    </row>
    <row r="8" spans="1:36" x14ac:dyDescent="0.25">
      <c r="A8" s="108" t="s">
        <v>74</v>
      </c>
      <c r="B8" s="108"/>
      <c r="C8" s="108"/>
      <c r="D8" s="108"/>
      <c r="E8" s="108"/>
      <c r="F8" s="108"/>
      <c r="G8" s="59"/>
      <c r="I8" s="108" t="s">
        <v>74</v>
      </c>
      <c r="J8" s="108"/>
      <c r="K8" s="108"/>
      <c r="L8" s="108"/>
      <c r="M8" s="108"/>
      <c r="N8" s="108"/>
      <c r="O8" s="108"/>
      <c r="P8" s="25">
        <v>35246</v>
      </c>
      <c r="Q8" s="61">
        <v>62.2068977002968</v>
      </c>
      <c r="R8" s="16">
        <v>70.183233545831897</v>
      </c>
      <c r="S8" s="16">
        <v>67.878881184652599</v>
      </c>
      <c r="T8" s="16">
        <v>63.1803879979092</v>
      </c>
      <c r="U8" s="62" t="s">
        <v>15</v>
      </c>
      <c r="V8" s="63" t="s">
        <v>15</v>
      </c>
      <c r="W8" s="61">
        <v>61.2999565304331</v>
      </c>
      <c r="X8" s="16">
        <v>68.425375036702704</v>
      </c>
      <c r="Y8" s="16">
        <v>73.028816013212804</v>
      </c>
      <c r="Z8" s="64">
        <v>66.429585114553106</v>
      </c>
      <c r="AA8" s="164"/>
      <c r="AF8" s="165"/>
      <c r="AG8" s="164"/>
      <c r="AJ8" s="165"/>
    </row>
    <row r="9" spans="1:36" x14ac:dyDescent="0.25">
      <c r="P9" s="25">
        <v>35338</v>
      </c>
      <c r="Q9" s="61">
        <v>65.767621989990701</v>
      </c>
      <c r="R9" s="16">
        <v>71.782419215998999</v>
      </c>
      <c r="S9" s="16">
        <v>69.739734094522305</v>
      </c>
      <c r="T9" s="16">
        <v>64.227344299016195</v>
      </c>
      <c r="U9" s="62" t="s">
        <v>15</v>
      </c>
      <c r="V9" s="63" t="s">
        <v>15</v>
      </c>
      <c r="W9" s="61">
        <v>64.538476744576897</v>
      </c>
      <c r="X9" s="16">
        <v>69.991727344498102</v>
      </c>
      <c r="Y9" s="16">
        <v>67.656663560918005</v>
      </c>
      <c r="Z9" s="64">
        <v>67.608130349073406</v>
      </c>
      <c r="AA9" s="164"/>
      <c r="AF9" s="165"/>
      <c r="AG9" s="164"/>
      <c r="AJ9" s="165"/>
    </row>
    <row r="10" spans="1:36" x14ac:dyDescent="0.25">
      <c r="P10" s="25">
        <v>35430</v>
      </c>
      <c r="Q10" s="61">
        <v>65.414387256530503</v>
      </c>
      <c r="R10" s="16">
        <v>70.537345595279305</v>
      </c>
      <c r="S10" s="16">
        <v>73.971760229242193</v>
      </c>
      <c r="T10" s="16">
        <v>65.196407536684703</v>
      </c>
      <c r="U10" s="62" t="s">
        <v>15</v>
      </c>
      <c r="V10" s="63" t="s">
        <v>15</v>
      </c>
      <c r="W10" s="61">
        <v>67.033906347697496</v>
      </c>
      <c r="X10" s="16">
        <v>72.602954080921904</v>
      </c>
      <c r="Y10" s="16">
        <v>70.563494755387197</v>
      </c>
      <c r="Z10" s="64">
        <v>68.3650376640704</v>
      </c>
      <c r="AA10" s="164"/>
      <c r="AF10" s="165"/>
      <c r="AG10" s="164"/>
      <c r="AJ10" s="165"/>
    </row>
    <row r="11" spans="1:36" x14ac:dyDescent="0.25">
      <c r="P11" s="25">
        <v>35520</v>
      </c>
      <c r="Q11" s="61">
        <v>65.853216491025805</v>
      </c>
      <c r="R11" s="16">
        <v>70.328124468870399</v>
      </c>
      <c r="S11" s="16">
        <v>76.214024551312306</v>
      </c>
      <c r="T11" s="16">
        <v>67.753461697377702</v>
      </c>
      <c r="U11" s="62" t="s">
        <v>15</v>
      </c>
      <c r="V11" s="63" t="s">
        <v>15</v>
      </c>
      <c r="W11" s="61">
        <v>67.852377568979506</v>
      </c>
      <c r="X11" s="16">
        <v>73.583219024018604</v>
      </c>
      <c r="Y11" s="16">
        <v>79.033088545805398</v>
      </c>
      <c r="Z11" s="64">
        <v>70.116262423585098</v>
      </c>
      <c r="AA11" s="166">
        <f>IFERROR(Q11/Q7-1,"NULL")</f>
        <v>0.12672324242616528</v>
      </c>
      <c r="AB11" s="167">
        <f t="shared" ref="AB11:AJ26" si="0">IFERROR(R11/R7-1,"NULL")</f>
        <v>3.5022988820526013E-2</v>
      </c>
      <c r="AC11" s="167">
        <f t="shared" si="0"/>
        <v>0.10751714091239339</v>
      </c>
      <c r="AD11" s="167">
        <f t="shared" si="0"/>
        <v>8.5227380379279571E-2</v>
      </c>
      <c r="AE11" s="167" t="str">
        <f t="shared" si="0"/>
        <v>NULL</v>
      </c>
      <c r="AF11" s="168" t="str">
        <f t="shared" si="0"/>
        <v>NULL</v>
      </c>
      <c r="AG11" s="166">
        <f t="shared" si="0"/>
        <v>0.1101591803404609</v>
      </c>
      <c r="AH11" s="167">
        <f t="shared" si="0"/>
        <v>6.5088827595844778E-2</v>
      </c>
      <c r="AI11" s="167">
        <f t="shared" si="0"/>
        <v>4.9486047726161608E-3</v>
      </c>
      <c r="AJ11" s="168">
        <f>IFERROR(Z11/Z7-1,"NULL")</f>
        <v>4.7253258924486063E-2</v>
      </c>
    </row>
    <row r="12" spans="1:36" x14ac:dyDescent="0.25">
      <c r="P12" s="25">
        <v>35611</v>
      </c>
      <c r="Q12" s="61">
        <v>69.6207695318612</v>
      </c>
      <c r="R12" s="16">
        <v>73.074042764226604</v>
      </c>
      <c r="S12" s="16">
        <v>77.264809103330407</v>
      </c>
      <c r="T12" s="16">
        <v>71.085891451823301</v>
      </c>
      <c r="U12" s="62" t="s">
        <v>15</v>
      </c>
      <c r="V12" s="63" t="s">
        <v>15</v>
      </c>
      <c r="W12" s="61">
        <v>68.205248103486397</v>
      </c>
      <c r="X12" s="16">
        <v>73.084971596190599</v>
      </c>
      <c r="Y12" s="16">
        <v>83.646320459918499</v>
      </c>
      <c r="Z12" s="64">
        <v>72.346460622985404</v>
      </c>
      <c r="AA12" s="166">
        <f t="shared" ref="AA12:AJ50" si="1">IFERROR(Q12/Q8-1,"NULL")</f>
        <v>0.11918086427140739</v>
      </c>
      <c r="AB12" s="167">
        <f t="shared" si="0"/>
        <v>4.1189456118560175E-2</v>
      </c>
      <c r="AC12" s="167">
        <f t="shared" si="0"/>
        <v>0.13827464087313168</v>
      </c>
      <c r="AD12" s="167">
        <f t="shared" si="0"/>
        <v>0.12512590859960704</v>
      </c>
      <c r="AE12" s="167" t="str">
        <f t="shared" si="0"/>
        <v>NULL</v>
      </c>
      <c r="AF12" s="168" t="str">
        <f t="shared" si="0"/>
        <v>NULL</v>
      </c>
      <c r="AG12" s="166">
        <f t="shared" si="0"/>
        <v>0.11264757699501926</v>
      </c>
      <c r="AH12" s="167">
        <f t="shared" si="0"/>
        <v>6.8097493904688555E-2</v>
      </c>
      <c r="AI12" s="167">
        <f t="shared" si="0"/>
        <v>0.14538787599657521</v>
      </c>
      <c r="AJ12" s="168">
        <f t="shared" si="0"/>
        <v>8.9069885025310214E-2</v>
      </c>
    </row>
    <row r="13" spans="1:36" x14ac:dyDescent="0.25">
      <c r="P13" s="25">
        <v>35703</v>
      </c>
      <c r="Q13" s="61">
        <v>74.663203617375601</v>
      </c>
      <c r="R13" s="16">
        <v>77.193983954838103</v>
      </c>
      <c r="S13" s="16">
        <v>79.554145264150506</v>
      </c>
      <c r="T13" s="16">
        <v>72.629937036603096</v>
      </c>
      <c r="U13" s="62" t="s">
        <v>15</v>
      </c>
      <c r="V13" s="63" t="s">
        <v>15</v>
      </c>
      <c r="W13" s="61">
        <v>73.923854969000601</v>
      </c>
      <c r="X13" s="16">
        <v>74.717756843244601</v>
      </c>
      <c r="Y13" s="16">
        <v>85.011233563419097</v>
      </c>
      <c r="Z13" s="64">
        <v>74.262878020873103</v>
      </c>
      <c r="AA13" s="166">
        <f t="shared" si="1"/>
        <v>0.13525776602868111</v>
      </c>
      <c r="AB13" s="167">
        <f t="shared" si="0"/>
        <v>7.5388441876767631E-2</v>
      </c>
      <c r="AC13" s="167">
        <f t="shared" si="0"/>
        <v>0.14072911657974152</v>
      </c>
      <c r="AD13" s="167">
        <f t="shared" si="0"/>
        <v>0.13082578501872777</v>
      </c>
      <c r="AE13" s="167" t="str">
        <f t="shared" si="0"/>
        <v>NULL</v>
      </c>
      <c r="AF13" s="168" t="str">
        <f t="shared" si="0"/>
        <v>NULL</v>
      </c>
      <c r="AG13" s="166">
        <f t="shared" si="0"/>
        <v>0.14542298947600041</v>
      </c>
      <c r="AH13" s="167">
        <f t="shared" si="0"/>
        <v>6.7522687009638371E-2</v>
      </c>
      <c r="AI13" s="167">
        <f t="shared" si="0"/>
        <v>0.25650939743540646</v>
      </c>
      <c r="AJ13" s="168">
        <f t="shared" si="0"/>
        <v>9.8431174437748625E-2</v>
      </c>
    </row>
    <row r="14" spans="1:36" x14ac:dyDescent="0.25">
      <c r="P14" s="25">
        <v>35795</v>
      </c>
      <c r="Q14" s="61">
        <v>77.336455837816104</v>
      </c>
      <c r="R14" s="16">
        <v>79.289795370572705</v>
      </c>
      <c r="S14" s="16">
        <v>81.951671690390498</v>
      </c>
      <c r="T14" s="16">
        <v>73.344382864265796</v>
      </c>
      <c r="U14" s="62" t="s">
        <v>15</v>
      </c>
      <c r="V14" s="63" t="s">
        <v>15</v>
      </c>
      <c r="W14" s="61">
        <v>81.977249445777204</v>
      </c>
      <c r="X14" s="16">
        <v>78.933770947243303</v>
      </c>
      <c r="Y14" s="16">
        <v>84.821123237869301</v>
      </c>
      <c r="Z14" s="64">
        <v>77.118647526691305</v>
      </c>
      <c r="AA14" s="166">
        <f t="shared" si="1"/>
        <v>0.18225453269984415</v>
      </c>
      <c r="AB14" s="167">
        <f t="shared" si="0"/>
        <v>0.124082494194099</v>
      </c>
      <c r="AC14" s="167">
        <f t="shared" si="0"/>
        <v>0.10787780953729054</v>
      </c>
      <c r="AD14" s="167">
        <f t="shared" si="0"/>
        <v>0.12497583280177493</v>
      </c>
      <c r="AE14" s="167" t="str">
        <f t="shared" si="0"/>
        <v>NULL</v>
      </c>
      <c r="AF14" s="168" t="str">
        <f t="shared" si="0"/>
        <v>NULL</v>
      </c>
      <c r="AG14" s="166">
        <f t="shared" si="0"/>
        <v>0.22292215853526764</v>
      </c>
      <c r="AH14" s="167">
        <f t="shared" si="0"/>
        <v>8.7197786184639137E-2</v>
      </c>
      <c r="AI14" s="167">
        <f t="shared" si="0"/>
        <v>0.20205388823083492</v>
      </c>
      <c r="AJ14" s="168">
        <f t="shared" si="0"/>
        <v>0.12804220054165794</v>
      </c>
    </row>
    <row r="15" spans="1:36" x14ac:dyDescent="0.25">
      <c r="P15" s="25">
        <v>35885</v>
      </c>
      <c r="Q15" s="61">
        <v>77.879213029944196</v>
      </c>
      <c r="R15" s="16">
        <v>79.354581179553506</v>
      </c>
      <c r="S15" s="16">
        <v>83.199933030825903</v>
      </c>
      <c r="T15" s="16">
        <v>74.995538558344705</v>
      </c>
      <c r="U15" s="65">
        <v>75.211458042529102</v>
      </c>
      <c r="V15" s="66">
        <v>87.026326725849998</v>
      </c>
      <c r="W15" s="61">
        <v>83.0257407699564</v>
      </c>
      <c r="X15" s="16">
        <v>81.304285350044495</v>
      </c>
      <c r="Y15" s="16">
        <v>84.739660971761296</v>
      </c>
      <c r="Z15" s="64">
        <v>79.4543653673704</v>
      </c>
      <c r="AA15" s="166">
        <f>IFERROR(Q15/Q11-1,"NULL")</f>
        <v>0.18261821031258574</v>
      </c>
      <c r="AB15" s="167">
        <f t="shared" si="0"/>
        <v>0.1283477524653529</v>
      </c>
      <c r="AC15" s="167">
        <f t="shared" si="0"/>
        <v>9.1661718701263828E-2</v>
      </c>
      <c r="AD15" s="167">
        <f t="shared" si="0"/>
        <v>0.10688866191537039</v>
      </c>
      <c r="AE15" s="167" t="str">
        <f t="shared" si="0"/>
        <v>NULL</v>
      </c>
      <c r="AF15" s="168" t="str">
        <f t="shared" si="0"/>
        <v>NULL</v>
      </c>
      <c r="AG15" s="166">
        <f t="shared" si="0"/>
        <v>0.22362316170205654</v>
      </c>
      <c r="AH15" s="167">
        <f t="shared" si="0"/>
        <v>0.10492971669947782</v>
      </c>
      <c r="AI15" s="167">
        <f t="shared" si="0"/>
        <v>7.2204851549595217E-2</v>
      </c>
      <c r="AJ15" s="168">
        <f t="shared" si="0"/>
        <v>0.13318027260740339</v>
      </c>
    </row>
    <row r="16" spans="1:36" x14ac:dyDescent="0.25">
      <c r="P16" s="25">
        <v>35976</v>
      </c>
      <c r="Q16" s="61">
        <v>78.530866230444104</v>
      </c>
      <c r="R16" s="16">
        <v>79.552535721957</v>
      </c>
      <c r="S16" s="16">
        <v>84.465170800893304</v>
      </c>
      <c r="T16" s="16">
        <v>77.589560249924403</v>
      </c>
      <c r="U16" s="65">
        <v>73.528446709982802</v>
      </c>
      <c r="V16" s="66">
        <v>85.039508351854593</v>
      </c>
      <c r="W16" s="61">
        <v>84.0680187058218</v>
      </c>
      <c r="X16" s="16">
        <v>81.6744963915216</v>
      </c>
      <c r="Y16" s="16">
        <v>88.220995160102603</v>
      </c>
      <c r="Z16" s="64">
        <v>80.515597972985901</v>
      </c>
      <c r="AA16" s="166">
        <f t="shared" si="1"/>
        <v>0.1279804397235984</v>
      </c>
      <c r="AB16" s="167">
        <f t="shared" si="0"/>
        <v>8.8656555907728363E-2</v>
      </c>
      <c r="AC16" s="167">
        <f t="shared" si="0"/>
        <v>9.3190700671161419E-2</v>
      </c>
      <c r="AD16" s="167">
        <f t="shared" si="0"/>
        <v>9.1490289637977007E-2</v>
      </c>
      <c r="AE16" s="167" t="str">
        <f t="shared" si="0"/>
        <v>NULL</v>
      </c>
      <c r="AF16" s="168" t="str">
        <f t="shared" si="0"/>
        <v>NULL</v>
      </c>
      <c r="AG16" s="166">
        <f t="shared" si="0"/>
        <v>0.23257404735581577</v>
      </c>
      <c r="AH16" s="167">
        <f t="shared" si="0"/>
        <v>0.11752792137335533</v>
      </c>
      <c r="AI16" s="167">
        <f t="shared" si="0"/>
        <v>5.4690686631890584E-2</v>
      </c>
      <c r="AJ16" s="168">
        <f t="shared" si="0"/>
        <v>0.11291689019276019</v>
      </c>
    </row>
    <row r="17" spans="1:36" x14ac:dyDescent="0.25">
      <c r="P17" s="25">
        <v>36068</v>
      </c>
      <c r="Q17" s="61">
        <v>80.323974386597698</v>
      </c>
      <c r="R17" s="16">
        <v>81.353300549024496</v>
      </c>
      <c r="S17" s="16">
        <v>84.885723396056903</v>
      </c>
      <c r="T17" s="16">
        <v>80.248849094418404</v>
      </c>
      <c r="U17" s="65">
        <v>74.884474770384202</v>
      </c>
      <c r="V17" s="66">
        <v>85.503881310822905</v>
      </c>
      <c r="W17" s="61">
        <v>86.877472965041406</v>
      </c>
      <c r="X17" s="16">
        <v>82.057878624926204</v>
      </c>
      <c r="Y17" s="16">
        <v>91.145528071695594</v>
      </c>
      <c r="Z17" s="64">
        <v>82.430363451746402</v>
      </c>
      <c r="AA17" s="166">
        <f t="shared" si="1"/>
        <v>7.581741065159342E-2</v>
      </c>
      <c r="AB17" s="167">
        <f t="shared" si="0"/>
        <v>5.3881356824643012E-2</v>
      </c>
      <c r="AC17" s="167">
        <f t="shared" si="0"/>
        <v>6.7018231598158673E-2</v>
      </c>
      <c r="AD17" s="167">
        <f t="shared" si="0"/>
        <v>0.10490043594524434</v>
      </c>
      <c r="AE17" s="167" t="str">
        <f t="shared" si="0"/>
        <v>NULL</v>
      </c>
      <c r="AF17" s="168" t="str">
        <f t="shared" si="0"/>
        <v>NULL</v>
      </c>
      <c r="AG17" s="166">
        <f t="shared" si="0"/>
        <v>0.17522920039103496</v>
      </c>
      <c r="AH17" s="167">
        <f t="shared" si="0"/>
        <v>9.823798373766679E-2</v>
      </c>
      <c r="AI17" s="167">
        <f t="shared" si="0"/>
        <v>7.2158634231560326E-2</v>
      </c>
      <c r="AJ17" s="168">
        <f t="shared" si="0"/>
        <v>0.10998072857582564</v>
      </c>
    </row>
    <row r="18" spans="1:36" x14ac:dyDescent="0.25">
      <c r="P18" s="25">
        <v>36160</v>
      </c>
      <c r="Q18" s="61">
        <v>82.7237631445321</v>
      </c>
      <c r="R18" s="16">
        <v>84.152389372944299</v>
      </c>
      <c r="S18" s="16">
        <v>85.411968591953794</v>
      </c>
      <c r="T18" s="16">
        <v>82.444337487344797</v>
      </c>
      <c r="U18" s="65">
        <v>79.056944423070107</v>
      </c>
      <c r="V18" s="66">
        <v>82.293525676899705</v>
      </c>
      <c r="W18" s="61">
        <v>86.831966681279695</v>
      </c>
      <c r="X18" s="16">
        <v>82.163085761016802</v>
      </c>
      <c r="Y18" s="16">
        <v>92.500729716408003</v>
      </c>
      <c r="Z18" s="64">
        <v>83.037506776181999</v>
      </c>
      <c r="AA18" s="166">
        <f t="shared" si="1"/>
        <v>6.9660643849697834E-2</v>
      </c>
      <c r="AB18" s="167">
        <f t="shared" si="0"/>
        <v>6.1326857758246645E-2</v>
      </c>
      <c r="AC18" s="167">
        <f t="shared" si="0"/>
        <v>4.2223628025992443E-2</v>
      </c>
      <c r="AD18" s="167">
        <f t="shared" si="0"/>
        <v>0.12407159577468607</v>
      </c>
      <c r="AE18" s="167" t="str">
        <f t="shared" si="0"/>
        <v>NULL</v>
      </c>
      <c r="AF18" s="168" t="str">
        <f t="shared" si="0"/>
        <v>NULL</v>
      </c>
      <c r="AG18" s="166">
        <f t="shared" si="0"/>
        <v>5.9220299147918931E-2</v>
      </c>
      <c r="AH18" s="167">
        <f t="shared" si="0"/>
        <v>4.0911700720998923E-2</v>
      </c>
      <c r="AI18" s="167">
        <f t="shared" si="0"/>
        <v>9.0538844398491358E-2</v>
      </c>
      <c r="AJ18" s="168">
        <f t="shared" si="0"/>
        <v>7.675003957301163E-2</v>
      </c>
    </row>
    <row r="19" spans="1:36" x14ac:dyDescent="0.25">
      <c r="P19" s="25">
        <v>36250</v>
      </c>
      <c r="Q19" s="61">
        <v>85.543104148458696</v>
      </c>
      <c r="R19" s="16">
        <v>86.757662000009702</v>
      </c>
      <c r="S19" s="16">
        <v>87.730654478585194</v>
      </c>
      <c r="T19" s="16">
        <v>84.883262728511099</v>
      </c>
      <c r="U19" s="65">
        <v>82.108685455876696</v>
      </c>
      <c r="V19" s="66">
        <v>88.435737501184306</v>
      </c>
      <c r="W19" s="61">
        <v>85.366476063302599</v>
      </c>
      <c r="X19" s="16">
        <v>83.902692252826299</v>
      </c>
      <c r="Y19" s="16">
        <v>93.778705186175401</v>
      </c>
      <c r="Z19" s="64">
        <v>81.974756579150494</v>
      </c>
      <c r="AA19" s="166">
        <f t="shared" si="1"/>
        <v>9.840740321255903E-2</v>
      </c>
      <c r="AB19" s="167">
        <f t="shared" si="0"/>
        <v>9.3291158625176784E-2</v>
      </c>
      <c r="AC19" s="167">
        <f t="shared" si="0"/>
        <v>5.4455830464197996E-2</v>
      </c>
      <c r="AD19" s="167">
        <f t="shared" si="0"/>
        <v>0.13184416513622321</v>
      </c>
      <c r="AE19" s="167">
        <f t="shared" si="0"/>
        <v>9.1704476855740236E-2</v>
      </c>
      <c r="AF19" s="168">
        <f t="shared" si="0"/>
        <v>1.619522308202459E-2</v>
      </c>
      <c r="AG19" s="166">
        <f t="shared" si="0"/>
        <v>2.8192886587206534E-2</v>
      </c>
      <c r="AH19" s="167">
        <f t="shared" si="0"/>
        <v>3.1959039939834843E-2</v>
      </c>
      <c r="AI19" s="167">
        <f t="shared" si="0"/>
        <v>0.10666840191190152</v>
      </c>
      <c r="AJ19" s="168">
        <f t="shared" si="0"/>
        <v>3.1721242755217371E-2</v>
      </c>
    </row>
    <row r="20" spans="1:36" x14ac:dyDescent="0.25">
      <c r="P20" s="25">
        <v>36341</v>
      </c>
      <c r="Q20" s="61">
        <v>89.337898967601305</v>
      </c>
      <c r="R20" s="16">
        <v>87.673785898774895</v>
      </c>
      <c r="S20" s="16">
        <v>91.152997699623796</v>
      </c>
      <c r="T20" s="16">
        <v>87.081220773521196</v>
      </c>
      <c r="U20" s="65">
        <v>86.034878933761505</v>
      </c>
      <c r="V20" s="66">
        <v>89.6591614352958</v>
      </c>
      <c r="W20" s="61">
        <v>87.116058079092298</v>
      </c>
      <c r="X20" s="16">
        <v>87.266527916514306</v>
      </c>
      <c r="Y20" s="16">
        <v>93.282625903908496</v>
      </c>
      <c r="Z20" s="64">
        <v>85.374880761518696</v>
      </c>
      <c r="AA20" s="166">
        <f t="shared" si="1"/>
        <v>0.13761509653343973</v>
      </c>
      <c r="AB20" s="167">
        <f t="shared" si="0"/>
        <v>0.10208662870536722</v>
      </c>
      <c r="AC20" s="167">
        <f t="shared" si="0"/>
        <v>7.9178516248969322E-2</v>
      </c>
      <c r="AD20" s="167">
        <f t="shared" si="0"/>
        <v>0.1223316705626778</v>
      </c>
      <c r="AE20" s="167">
        <f t="shared" si="0"/>
        <v>0.17008971062733913</v>
      </c>
      <c r="AF20" s="168">
        <f t="shared" si="0"/>
        <v>5.4323609966407505E-2</v>
      </c>
      <c r="AG20" s="166">
        <f t="shared" si="0"/>
        <v>3.6256824178722002E-2</v>
      </c>
      <c r="AH20" s="167">
        <f t="shared" si="0"/>
        <v>6.8467291162547017E-2</v>
      </c>
      <c r="AI20" s="167">
        <f t="shared" si="0"/>
        <v>5.7374446237203447E-2</v>
      </c>
      <c r="AJ20" s="168">
        <f t="shared" si="0"/>
        <v>6.0352067312015034E-2</v>
      </c>
    </row>
    <row r="21" spans="1:36" x14ac:dyDescent="0.25">
      <c r="P21" s="25">
        <v>36433</v>
      </c>
      <c r="Q21" s="61">
        <v>90.615224282140602</v>
      </c>
      <c r="R21" s="16">
        <v>88.148643320939698</v>
      </c>
      <c r="S21" s="16">
        <v>93.838121480153703</v>
      </c>
      <c r="T21" s="16">
        <v>88.9384093513886</v>
      </c>
      <c r="U21" s="65">
        <v>89.630408569545807</v>
      </c>
      <c r="V21" s="66">
        <v>87.780371562744506</v>
      </c>
      <c r="W21" s="61">
        <v>90.693277704484998</v>
      </c>
      <c r="X21" s="16">
        <v>89.950077134322996</v>
      </c>
      <c r="Y21" s="16">
        <v>93.315685697033402</v>
      </c>
      <c r="Z21" s="64">
        <v>91.769001185447706</v>
      </c>
      <c r="AA21" s="166">
        <f t="shared" si="1"/>
        <v>0.12812177153998028</v>
      </c>
      <c r="AB21" s="167">
        <f t="shared" si="0"/>
        <v>8.3528790178835299E-2</v>
      </c>
      <c r="AC21" s="167">
        <f t="shared" si="0"/>
        <v>0.10546411959437529</v>
      </c>
      <c r="AD21" s="167">
        <f t="shared" si="0"/>
        <v>0.10828267763374799</v>
      </c>
      <c r="AE21" s="167">
        <f t="shared" si="0"/>
        <v>0.19691576717839809</v>
      </c>
      <c r="AF21" s="168">
        <f t="shared" si="0"/>
        <v>2.6624408354588347E-2</v>
      </c>
      <c r="AG21" s="166">
        <f t="shared" si="0"/>
        <v>4.3921681987447281E-2</v>
      </c>
      <c r="AH21" s="167">
        <f t="shared" si="0"/>
        <v>9.6178436996535055E-2</v>
      </c>
      <c r="AI21" s="167">
        <f t="shared" si="0"/>
        <v>2.3809809117905978E-2</v>
      </c>
      <c r="AJ21" s="168">
        <f t="shared" si="0"/>
        <v>0.11329123568850963</v>
      </c>
    </row>
    <row r="22" spans="1:36" x14ac:dyDescent="0.25">
      <c r="P22" s="25">
        <v>36525</v>
      </c>
      <c r="Q22" s="61">
        <v>90.383303733936401</v>
      </c>
      <c r="R22" s="16">
        <v>90.830085006665399</v>
      </c>
      <c r="S22" s="16">
        <v>94.887336830423905</v>
      </c>
      <c r="T22" s="16">
        <v>91.470332522659703</v>
      </c>
      <c r="U22" s="65">
        <v>89.761470126022104</v>
      </c>
      <c r="V22" s="66">
        <v>91.890601879008003</v>
      </c>
      <c r="W22" s="61">
        <v>88.667981554701399</v>
      </c>
      <c r="X22" s="16">
        <v>91.496579456576598</v>
      </c>
      <c r="Y22" s="16">
        <v>94.714872143555198</v>
      </c>
      <c r="Z22" s="64">
        <v>94.401059806035803</v>
      </c>
      <c r="AA22" s="166">
        <f t="shared" si="1"/>
        <v>9.2591781348508206E-2</v>
      </c>
      <c r="AB22" s="167">
        <f t="shared" si="0"/>
        <v>7.9352418671406522E-2</v>
      </c>
      <c r="AC22" s="167">
        <f t="shared" si="0"/>
        <v>0.11093724210640343</v>
      </c>
      <c r="AD22" s="167">
        <f t="shared" si="0"/>
        <v>0.10947986617880701</v>
      </c>
      <c r="AE22" s="167">
        <f t="shared" si="0"/>
        <v>0.13540272497337047</v>
      </c>
      <c r="AF22" s="168">
        <f t="shared" si="0"/>
        <v>0.1166200636461765</v>
      </c>
      <c r="AG22" s="166">
        <f t="shared" si="0"/>
        <v>2.1144458010042166E-2</v>
      </c>
      <c r="AH22" s="167">
        <f t="shared" si="0"/>
        <v>0.11359716604008296</v>
      </c>
      <c r="AI22" s="167">
        <f t="shared" si="0"/>
        <v>2.3936486057303474E-2</v>
      </c>
      <c r="AJ22" s="168">
        <f t="shared" si="0"/>
        <v>0.13684843718252471</v>
      </c>
    </row>
    <row r="23" spans="1:36" x14ac:dyDescent="0.25">
      <c r="P23" s="25">
        <v>36616</v>
      </c>
      <c r="Q23" s="61">
        <v>93.213840561414401</v>
      </c>
      <c r="R23" s="16">
        <v>94.574512963698396</v>
      </c>
      <c r="S23" s="16">
        <v>95.974176838714598</v>
      </c>
      <c r="T23" s="16">
        <v>95.956868808911096</v>
      </c>
      <c r="U23" s="65">
        <v>93.943033624962496</v>
      </c>
      <c r="V23" s="66">
        <v>90.849938159045493</v>
      </c>
      <c r="W23" s="61">
        <v>87.037141194932801</v>
      </c>
      <c r="X23" s="16">
        <v>91.469989673940404</v>
      </c>
      <c r="Y23" s="16">
        <v>95.238326932761197</v>
      </c>
      <c r="Z23" s="64">
        <v>94.475838992849404</v>
      </c>
      <c r="AA23" s="166">
        <f t="shared" si="1"/>
        <v>8.967100842685416E-2</v>
      </c>
      <c r="AB23" s="167">
        <f t="shared" si="0"/>
        <v>9.0099834221994302E-2</v>
      </c>
      <c r="AC23" s="167">
        <f t="shared" si="0"/>
        <v>9.3963990228086436E-2</v>
      </c>
      <c r="AD23" s="167">
        <f t="shared" si="0"/>
        <v>0.13045688542648981</v>
      </c>
      <c r="AE23" s="167">
        <f t="shared" si="0"/>
        <v>0.14413028418833118</v>
      </c>
      <c r="AF23" s="168">
        <f t="shared" si="0"/>
        <v>2.7298926045919547E-2</v>
      </c>
      <c r="AG23" s="166">
        <f t="shared" si="0"/>
        <v>1.9570505995718301E-2</v>
      </c>
      <c r="AH23" s="167">
        <f t="shared" si="0"/>
        <v>9.0191354030826121E-2</v>
      </c>
      <c r="AI23" s="167">
        <f t="shared" si="0"/>
        <v>1.5564532946878096E-2</v>
      </c>
      <c r="AJ23" s="168">
        <f t="shared" si="0"/>
        <v>0.15249917090791887</v>
      </c>
    </row>
    <row r="24" spans="1:36" x14ac:dyDescent="0.25">
      <c r="P24" s="25">
        <v>36707</v>
      </c>
      <c r="Q24" s="61">
        <v>98.809099795462501</v>
      </c>
      <c r="R24" s="16">
        <v>97.960651876146002</v>
      </c>
      <c r="S24" s="16">
        <v>97.869006937324698</v>
      </c>
      <c r="T24" s="16">
        <v>100.631620337206</v>
      </c>
      <c r="U24" s="65">
        <v>95.900298483098098</v>
      </c>
      <c r="V24" s="66">
        <v>94.632964325767702</v>
      </c>
      <c r="W24" s="61">
        <v>92.523517631908405</v>
      </c>
      <c r="X24" s="16">
        <v>93.9115065719093</v>
      </c>
      <c r="Y24" s="16">
        <v>95.568295061421196</v>
      </c>
      <c r="Z24" s="64">
        <v>95.136634375966906</v>
      </c>
      <c r="AA24" s="166">
        <f t="shared" si="1"/>
        <v>0.10601548656629989</v>
      </c>
      <c r="AB24" s="167">
        <f t="shared" si="0"/>
        <v>0.11733114832349045</v>
      </c>
      <c r="AC24" s="167">
        <f t="shared" si="0"/>
        <v>7.3678424266771181E-2</v>
      </c>
      <c r="AD24" s="167">
        <f t="shared" si="0"/>
        <v>0.15560644928171552</v>
      </c>
      <c r="AE24" s="167">
        <f t="shared" si="0"/>
        <v>0.11466767515221354</v>
      </c>
      <c r="AF24" s="168">
        <f t="shared" si="0"/>
        <v>5.5474564013866523E-2</v>
      </c>
      <c r="AG24" s="166">
        <f t="shared" si="0"/>
        <v>6.2071903527897154E-2</v>
      </c>
      <c r="AH24" s="167">
        <f t="shared" si="0"/>
        <v>7.6145789388482044E-2</v>
      </c>
      <c r="AI24" s="167">
        <f t="shared" si="0"/>
        <v>2.4502624528035755E-2</v>
      </c>
      <c r="AJ24" s="168">
        <f t="shared" si="0"/>
        <v>0.11433987991990446</v>
      </c>
    </row>
    <row r="25" spans="1:36" x14ac:dyDescent="0.25">
      <c r="P25" s="25">
        <v>36799</v>
      </c>
      <c r="Q25" s="61">
        <v>101.346168410026</v>
      </c>
      <c r="R25" s="16">
        <v>99.500318806446302</v>
      </c>
      <c r="S25" s="16">
        <v>99.061225663687097</v>
      </c>
      <c r="T25" s="16">
        <v>100.587956506948</v>
      </c>
      <c r="U25" s="65">
        <v>97.5105751819993</v>
      </c>
      <c r="V25" s="66">
        <v>98.777614623949802</v>
      </c>
      <c r="W25" s="61">
        <v>98.510434651351204</v>
      </c>
      <c r="X25" s="16">
        <v>98.611875260417605</v>
      </c>
      <c r="Y25" s="16">
        <v>97.656655862031002</v>
      </c>
      <c r="Z25" s="64">
        <v>97.469635029010306</v>
      </c>
      <c r="AA25" s="166">
        <f t="shared" si="1"/>
        <v>0.11842319227145981</v>
      </c>
      <c r="AB25" s="167">
        <f t="shared" si="0"/>
        <v>0.12877878839469359</v>
      </c>
      <c r="AC25" s="167">
        <f t="shared" si="0"/>
        <v>5.5660792236106982E-2</v>
      </c>
      <c r="AD25" s="167">
        <f t="shared" si="0"/>
        <v>0.13098443339067334</v>
      </c>
      <c r="AE25" s="167">
        <f t="shared" si="0"/>
        <v>8.791845020252409E-2</v>
      </c>
      <c r="AF25" s="168">
        <f t="shared" si="0"/>
        <v>0.12528134553798953</v>
      </c>
      <c r="AG25" s="166">
        <f t="shared" si="0"/>
        <v>8.619334469681017E-2</v>
      </c>
      <c r="AH25" s="167">
        <f t="shared" si="0"/>
        <v>9.6295616435769116E-2</v>
      </c>
      <c r="AI25" s="167">
        <f t="shared" si="0"/>
        <v>4.651919055807352E-2</v>
      </c>
      <c r="AJ25" s="168">
        <f t="shared" si="0"/>
        <v>6.2119384213877415E-2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6">
        <f t="shared" si="1"/>
        <v>0.10639903465326417</v>
      </c>
      <c r="AB26" s="167">
        <f t="shared" si="0"/>
        <v>0.1009568029432284</v>
      </c>
      <c r="AC26" s="167">
        <f t="shared" si="0"/>
        <v>5.38814065222748E-2</v>
      </c>
      <c r="AD26" s="167">
        <f t="shared" si="0"/>
        <v>9.3250644685556994E-2</v>
      </c>
      <c r="AE26" s="167">
        <f t="shared" si="0"/>
        <v>0.11406374984281498</v>
      </c>
      <c r="AF26" s="168">
        <f t="shared" si="0"/>
        <v>8.8250571387807453E-2</v>
      </c>
      <c r="AG26" s="166">
        <f t="shared" si="0"/>
        <v>0.12780282404768184</v>
      </c>
      <c r="AH26" s="167">
        <f t="shared" si="0"/>
        <v>9.2937032115600005E-2</v>
      </c>
      <c r="AI26" s="167">
        <f t="shared" si="0"/>
        <v>5.5800401107382269E-2</v>
      </c>
      <c r="AJ26" s="168">
        <f t="shared" si="0"/>
        <v>5.9310141278797524E-2</v>
      </c>
    </row>
    <row r="27" spans="1:36" x14ac:dyDescent="0.25">
      <c r="A27" s="108" t="s">
        <v>80</v>
      </c>
      <c r="B27" s="108"/>
      <c r="C27" s="108"/>
      <c r="D27" s="108"/>
      <c r="E27" s="108"/>
      <c r="F27" s="108"/>
      <c r="G27" s="59"/>
      <c r="I27" s="108" t="s">
        <v>137</v>
      </c>
      <c r="J27" s="108"/>
      <c r="K27" s="108"/>
      <c r="L27" s="108"/>
      <c r="M27" s="108"/>
      <c r="N27" s="108"/>
      <c r="P27" s="25">
        <v>36981</v>
      </c>
      <c r="Q27" s="61">
        <v>100.253651675868</v>
      </c>
      <c r="R27" s="16">
        <v>101.518975825382</v>
      </c>
      <c r="S27" s="16">
        <v>102.175268217716</v>
      </c>
      <c r="T27" s="16">
        <v>104.33960422061</v>
      </c>
      <c r="U27" s="65">
        <v>99.994987622087294</v>
      </c>
      <c r="V27" s="66">
        <v>100.893991771494</v>
      </c>
      <c r="W27" s="61">
        <v>99.927088830871</v>
      </c>
      <c r="X27" s="16">
        <v>99.375041353506504</v>
      </c>
      <c r="Y27" s="16">
        <v>100.63465787332601</v>
      </c>
      <c r="Z27" s="64">
        <v>101.87963687427499</v>
      </c>
      <c r="AA27" s="166">
        <f t="shared" si="1"/>
        <v>7.5523238523954817E-2</v>
      </c>
      <c r="AB27" s="167">
        <f t="shared" si="1"/>
        <v>7.3428481353630337E-2</v>
      </c>
      <c r="AC27" s="167">
        <f t="shared" si="1"/>
        <v>6.4612081950151889E-2</v>
      </c>
      <c r="AD27" s="167">
        <f t="shared" si="1"/>
        <v>8.7359409657189913E-2</v>
      </c>
      <c r="AE27" s="167">
        <f t="shared" si="1"/>
        <v>6.4421530406238325E-2</v>
      </c>
      <c r="AF27" s="168">
        <f t="shared" si="1"/>
        <v>0.1105565266854116</v>
      </c>
      <c r="AG27" s="166">
        <f t="shared" si="1"/>
        <v>0.14809709348184152</v>
      </c>
      <c r="AH27" s="167">
        <f t="shared" si="1"/>
        <v>8.642235237748408E-2</v>
      </c>
      <c r="AI27" s="167">
        <f t="shared" si="1"/>
        <v>5.6661337030570191E-2</v>
      </c>
      <c r="AJ27" s="168">
        <f t="shared" si="1"/>
        <v>7.8367103805089933E-2</v>
      </c>
    </row>
    <row r="28" spans="1:36" x14ac:dyDescent="0.25">
      <c r="A28" s="108" t="s">
        <v>74</v>
      </c>
      <c r="B28" s="108"/>
      <c r="C28" s="108"/>
      <c r="D28" s="108"/>
      <c r="E28" s="108"/>
      <c r="F28" s="108"/>
      <c r="G28" s="59"/>
      <c r="I28" s="108" t="s">
        <v>74</v>
      </c>
      <c r="J28" s="108"/>
      <c r="K28" s="108"/>
      <c r="L28" s="108"/>
      <c r="M28" s="108"/>
      <c r="N28" s="108"/>
      <c r="P28" s="25">
        <v>37072</v>
      </c>
      <c r="Q28" s="61">
        <v>102.582243482465</v>
      </c>
      <c r="R28" s="16">
        <v>102.78382960918999</v>
      </c>
      <c r="S28" s="16">
        <v>105.212166980879</v>
      </c>
      <c r="T28" s="16">
        <v>110.351734901558</v>
      </c>
      <c r="U28" s="65">
        <v>102.90361644031201</v>
      </c>
      <c r="V28" s="66">
        <v>99.784416941144997</v>
      </c>
      <c r="W28" s="61">
        <v>100.311904479159</v>
      </c>
      <c r="X28" s="16">
        <v>100.703933366554</v>
      </c>
      <c r="Y28" s="16">
        <v>102.418813655329</v>
      </c>
      <c r="Z28" s="64">
        <v>103.76166492679</v>
      </c>
      <c r="AA28" s="166">
        <f t="shared" si="1"/>
        <v>3.8186196360588287E-2</v>
      </c>
      <c r="AB28" s="167">
        <f t="shared" si="1"/>
        <v>4.9235868082442513E-2</v>
      </c>
      <c r="AC28" s="167">
        <f t="shared" si="1"/>
        <v>7.5030495080601556E-2</v>
      </c>
      <c r="AD28" s="167">
        <f t="shared" si="1"/>
        <v>9.6591056884316462E-2</v>
      </c>
      <c r="AE28" s="167">
        <f t="shared" si="1"/>
        <v>7.3027071531463594E-2</v>
      </c>
      <c r="AF28" s="168">
        <f t="shared" si="1"/>
        <v>5.4436132822002214E-2</v>
      </c>
      <c r="AG28" s="166">
        <f t="shared" si="1"/>
        <v>8.4177375078145822E-2</v>
      </c>
      <c r="AH28" s="167">
        <f t="shared" si="1"/>
        <v>7.2327950456674284E-2</v>
      </c>
      <c r="AI28" s="167">
        <f t="shared" si="1"/>
        <v>7.1681916994595474E-2</v>
      </c>
      <c r="AJ28" s="168">
        <f t="shared" si="1"/>
        <v>9.0659403786959247E-2</v>
      </c>
    </row>
    <row r="29" spans="1:36" x14ac:dyDescent="0.25">
      <c r="P29" s="25">
        <v>37164</v>
      </c>
      <c r="Q29" s="61">
        <v>103.334300130561</v>
      </c>
      <c r="R29" s="16">
        <v>102.534935022723</v>
      </c>
      <c r="S29" s="16">
        <v>107.459317897096</v>
      </c>
      <c r="T29" s="16">
        <v>112.90435598890799</v>
      </c>
      <c r="U29" s="65">
        <v>103.853716983037</v>
      </c>
      <c r="V29" s="66">
        <v>100.806118919786</v>
      </c>
      <c r="W29" s="61">
        <v>98.946382296464506</v>
      </c>
      <c r="X29" s="16">
        <v>102.296052601008</v>
      </c>
      <c r="Y29" s="16">
        <v>104.100676710004</v>
      </c>
      <c r="Z29" s="64">
        <v>104.804313729071</v>
      </c>
      <c r="AA29" s="166">
        <f t="shared" si="1"/>
        <v>1.9617236169121144E-2</v>
      </c>
      <c r="AB29" s="167">
        <f t="shared" si="1"/>
        <v>3.0498557719998987E-2</v>
      </c>
      <c r="AC29" s="167">
        <f t="shared" si="1"/>
        <v>8.4776785035150182E-2</v>
      </c>
      <c r="AD29" s="167">
        <f t="shared" si="1"/>
        <v>0.12244407690208159</v>
      </c>
      <c r="AE29" s="167">
        <f t="shared" si="1"/>
        <v>6.5050808993778464E-2</v>
      </c>
      <c r="AF29" s="168">
        <f t="shared" si="1"/>
        <v>2.0536072910434244E-2</v>
      </c>
      <c r="AG29" s="166">
        <f t="shared" si="1"/>
        <v>4.4253956106905523E-3</v>
      </c>
      <c r="AH29" s="167">
        <f t="shared" si="1"/>
        <v>3.7360382112814339E-2</v>
      </c>
      <c r="AI29" s="167">
        <f t="shared" si="1"/>
        <v>6.5986499241557972E-2</v>
      </c>
      <c r="AJ29" s="168">
        <f t="shared" si="1"/>
        <v>7.5250909658968634E-2</v>
      </c>
    </row>
    <row r="30" spans="1:36" x14ac:dyDescent="0.25">
      <c r="P30" s="25">
        <v>37256</v>
      </c>
      <c r="Q30" s="61">
        <v>102.595899218573</v>
      </c>
      <c r="R30" s="16">
        <v>102.577766332935</v>
      </c>
      <c r="S30" s="16">
        <v>108.521933891149</v>
      </c>
      <c r="T30" s="16">
        <v>113.737994418344</v>
      </c>
      <c r="U30" s="65">
        <v>105.900036061728</v>
      </c>
      <c r="V30" s="66">
        <v>98.721579064401396</v>
      </c>
      <c r="W30" s="61">
        <v>98.531837726100605</v>
      </c>
      <c r="X30" s="16">
        <v>101.04032945968</v>
      </c>
      <c r="Y30" s="16">
        <v>103.422256578228</v>
      </c>
      <c r="Z30" s="64">
        <v>106.404734206678</v>
      </c>
      <c r="AA30" s="166">
        <f t="shared" si="1"/>
        <v>2.5958992185729945E-2</v>
      </c>
      <c r="AB30" s="167">
        <f t="shared" si="1"/>
        <v>2.5777663329350053E-2</v>
      </c>
      <c r="AC30" s="167">
        <f t="shared" si="1"/>
        <v>8.5219338911490139E-2</v>
      </c>
      <c r="AD30" s="167">
        <f t="shared" si="1"/>
        <v>0.13737994418344002</v>
      </c>
      <c r="AE30" s="167">
        <f t="shared" si="1"/>
        <v>5.9000360617279979E-2</v>
      </c>
      <c r="AF30" s="168">
        <f t="shared" si="1"/>
        <v>-1.2784209355986009E-2</v>
      </c>
      <c r="AG30" s="166">
        <f t="shared" si="1"/>
        <v>-1.4681622738993982E-2</v>
      </c>
      <c r="AH30" s="167">
        <f t="shared" si="1"/>
        <v>1.0403294596800006E-2</v>
      </c>
      <c r="AI30" s="167">
        <f t="shared" si="1"/>
        <v>3.4222565782280112E-2</v>
      </c>
      <c r="AJ30" s="168">
        <f t="shared" si="1"/>
        <v>6.4047342066779978E-2</v>
      </c>
    </row>
    <row r="31" spans="1:36" x14ac:dyDescent="0.25">
      <c r="P31" s="25">
        <v>37346</v>
      </c>
      <c r="Q31" s="61">
        <v>103.650873262834</v>
      </c>
      <c r="R31" s="16">
        <v>103.9276570049</v>
      </c>
      <c r="S31" s="16">
        <v>109.746633286231</v>
      </c>
      <c r="T31" s="16">
        <v>117.291234695177</v>
      </c>
      <c r="U31" s="65">
        <v>109.42785408267601</v>
      </c>
      <c r="V31" s="66">
        <v>100.108270764585</v>
      </c>
      <c r="W31" s="61">
        <v>99.557796854425206</v>
      </c>
      <c r="X31" s="16">
        <v>99.359841927006599</v>
      </c>
      <c r="Y31" s="16">
        <v>103.69447902824299</v>
      </c>
      <c r="Z31" s="64">
        <v>109.53806518459</v>
      </c>
      <c r="AA31" s="166">
        <f t="shared" si="1"/>
        <v>3.3886262796188449E-2</v>
      </c>
      <c r="AB31" s="167">
        <f t="shared" si="1"/>
        <v>2.3726413312729511E-2</v>
      </c>
      <c r="AC31" s="167">
        <f t="shared" si="1"/>
        <v>7.4101739105610909E-2</v>
      </c>
      <c r="AD31" s="167">
        <f t="shared" si="1"/>
        <v>0.12412957257517254</v>
      </c>
      <c r="AE31" s="167">
        <f t="shared" si="1"/>
        <v>9.4333392952039796E-2</v>
      </c>
      <c r="AF31" s="168">
        <f t="shared" si="1"/>
        <v>-7.7875896583466941E-3</v>
      </c>
      <c r="AG31" s="166">
        <f t="shared" si="1"/>
        <v>-3.6956142800360636E-3</v>
      </c>
      <c r="AH31" s="167">
        <f t="shared" si="1"/>
        <v>-1.5295014012461916E-4</v>
      </c>
      <c r="AI31" s="167">
        <f t="shared" si="1"/>
        <v>3.0405242285103551E-2</v>
      </c>
      <c r="AJ31" s="168">
        <f t="shared" si="1"/>
        <v>7.5171334972129022E-2</v>
      </c>
    </row>
    <row r="32" spans="1:36" x14ac:dyDescent="0.25">
      <c r="O32" s="67"/>
      <c r="P32" s="25">
        <v>37437</v>
      </c>
      <c r="Q32" s="61">
        <v>106.390993349841</v>
      </c>
      <c r="R32" s="16">
        <v>107.005648742357</v>
      </c>
      <c r="S32" s="16">
        <v>112.260030829817</v>
      </c>
      <c r="T32" s="16">
        <v>122.738854458704</v>
      </c>
      <c r="U32" s="65">
        <v>112.350945164694</v>
      </c>
      <c r="V32" s="66">
        <v>100.991367955323</v>
      </c>
      <c r="W32" s="61">
        <v>98.7152758796082</v>
      </c>
      <c r="X32" s="16">
        <v>99.444361961352399</v>
      </c>
      <c r="Y32" s="16">
        <v>105.334469065113</v>
      </c>
      <c r="Z32" s="64">
        <v>111.275118801179</v>
      </c>
      <c r="AA32" s="166">
        <f t="shared" si="1"/>
        <v>3.71287440991388E-2</v>
      </c>
      <c r="AB32" s="167">
        <f t="shared" si="1"/>
        <v>4.1074740542548671E-2</v>
      </c>
      <c r="AC32" s="167">
        <f t="shared" si="1"/>
        <v>6.698715605980099E-2</v>
      </c>
      <c r="AD32" s="167">
        <f t="shared" si="1"/>
        <v>0.11225124433427558</v>
      </c>
      <c r="AE32" s="167">
        <f t="shared" si="1"/>
        <v>9.180754818137804E-2</v>
      </c>
      <c r="AF32" s="168">
        <f t="shared" si="1"/>
        <v>1.2095586176445572E-2</v>
      </c>
      <c r="AG32" s="166">
        <f t="shared" si="1"/>
        <v>-1.5916641278428845E-2</v>
      </c>
      <c r="AH32" s="167">
        <f t="shared" si="1"/>
        <v>-1.2507668400765115E-2</v>
      </c>
      <c r="AI32" s="167">
        <f t="shared" si="1"/>
        <v>2.8467967024067287E-2</v>
      </c>
      <c r="AJ32" s="168">
        <f t="shared" si="1"/>
        <v>7.241069117086929E-2</v>
      </c>
    </row>
    <row r="33" spans="9:36" x14ac:dyDescent="0.25">
      <c r="P33" s="25">
        <v>37529</v>
      </c>
      <c r="Q33" s="61">
        <v>108.621452743581</v>
      </c>
      <c r="R33" s="16">
        <v>110.644507708924</v>
      </c>
      <c r="S33" s="16">
        <v>116.617129169672</v>
      </c>
      <c r="T33" s="16">
        <v>127.84750102105799</v>
      </c>
      <c r="U33" s="65">
        <v>117.358538473694</v>
      </c>
      <c r="V33" s="66">
        <v>102.04905430106</v>
      </c>
      <c r="W33" s="61">
        <v>98.671886156067302</v>
      </c>
      <c r="X33" s="16">
        <v>100.52346995692599</v>
      </c>
      <c r="Y33" s="16">
        <v>109.290836986484</v>
      </c>
      <c r="Z33" s="64">
        <v>112.205803999808</v>
      </c>
      <c r="AA33" s="166">
        <f t="shared" si="1"/>
        <v>5.1165514319444494E-2</v>
      </c>
      <c r="AB33" s="167">
        <f t="shared" si="1"/>
        <v>7.9090825818574073E-2</v>
      </c>
      <c r="AC33" s="167">
        <f t="shared" si="1"/>
        <v>8.5221193022512853E-2</v>
      </c>
      <c r="AD33" s="167">
        <f t="shared" si="1"/>
        <v>0.13235224541396828</v>
      </c>
      <c r="AE33" s="167">
        <f t="shared" si="1"/>
        <v>0.13003695855067776</v>
      </c>
      <c r="AF33" s="168">
        <f t="shared" si="1"/>
        <v>1.2329959674997726E-2</v>
      </c>
      <c r="AG33" s="166">
        <f t="shared" si="1"/>
        <v>-2.7741907690445045E-3</v>
      </c>
      <c r="AH33" s="167">
        <f t="shared" si="1"/>
        <v>-1.7327967199240124E-2</v>
      </c>
      <c r="AI33" s="167">
        <f t="shared" si="1"/>
        <v>4.9857123320517616E-2</v>
      </c>
      <c r="AJ33" s="168">
        <f t="shared" si="1"/>
        <v>7.0622000253449002E-2</v>
      </c>
    </row>
    <row r="34" spans="9:36" x14ac:dyDescent="0.25">
      <c r="P34" s="25">
        <v>37621</v>
      </c>
      <c r="Q34" s="61">
        <v>109.793892254612</v>
      </c>
      <c r="R34" s="16">
        <v>111.968536033731</v>
      </c>
      <c r="S34" s="16">
        <v>120.87553035654101</v>
      </c>
      <c r="T34" s="16">
        <v>131.546305020831</v>
      </c>
      <c r="U34" s="65">
        <v>122.125335163681</v>
      </c>
      <c r="V34" s="66">
        <v>103.12679057334201</v>
      </c>
      <c r="W34" s="61">
        <v>101.87276658760899</v>
      </c>
      <c r="X34" s="16">
        <v>102.861004021103</v>
      </c>
      <c r="Y34" s="16">
        <v>114.32091520111901</v>
      </c>
      <c r="Z34" s="64">
        <v>115.43387452984101</v>
      </c>
      <c r="AA34" s="166">
        <f t="shared" si="1"/>
        <v>7.0158681690622116E-2</v>
      </c>
      <c r="AB34" s="167">
        <f t="shared" si="1"/>
        <v>9.154780842386967E-2</v>
      </c>
      <c r="AC34" s="167">
        <f t="shared" si="1"/>
        <v>0.11383501954345054</v>
      </c>
      <c r="AD34" s="167">
        <f t="shared" si="1"/>
        <v>0.15657310201009511</v>
      </c>
      <c r="AE34" s="167">
        <f t="shared" si="1"/>
        <v>0.15321334822299248</v>
      </c>
      <c r="AF34" s="168">
        <f t="shared" si="1"/>
        <v>4.4622579487579417E-2</v>
      </c>
      <c r="AG34" s="166">
        <f t="shared" si="1"/>
        <v>3.3907099863452528E-2</v>
      </c>
      <c r="AH34" s="167">
        <f t="shared" si="1"/>
        <v>1.8019285676909247E-2</v>
      </c>
      <c r="AI34" s="167">
        <f t="shared" si="1"/>
        <v>0.10538020522349867</v>
      </c>
      <c r="AJ34" s="168">
        <f t="shared" si="1"/>
        <v>8.4856565739124257E-2</v>
      </c>
    </row>
    <row r="35" spans="9:36" x14ac:dyDescent="0.25">
      <c r="P35" s="25">
        <v>37711</v>
      </c>
      <c r="Q35" s="61">
        <v>112.405243196348</v>
      </c>
      <c r="R35" s="16">
        <v>112.159489777036</v>
      </c>
      <c r="S35" s="16">
        <v>124.871084281489</v>
      </c>
      <c r="T35" s="16">
        <v>135.85645210881501</v>
      </c>
      <c r="U35" s="65">
        <v>128.62453073622299</v>
      </c>
      <c r="V35" s="66">
        <v>104.44436224718299</v>
      </c>
      <c r="W35" s="61">
        <v>105.870728405007</v>
      </c>
      <c r="X35" s="16">
        <v>105.594565286419</v>
      </c>
      <c r="Y35" s="16">
        <v>117.28308652841299</v>
      </c>
      <c r="Z35" s="64">
        <v>119.174967730143</v>
      </c>
      <c r="AA35" s="166">
        <f t="shared" si="1"/>
        <v>8.4460165726872427E-2</v>
      </c>
      <c r="AB35" s="167">
        <f t="shared" si="1"/>
        <v>7.9207335269262158E-2</v>
      </c>
      <c r="AC35" s="167">
        <f t="shared" si="1"/>
        <v>0.13781243708690183</v>
      </c>
      <c r="AD35" s="167">
        <f t="shared" si="1"/>
        <v>0.15828307598505842</v>
      </c>
      <c r="AE35" s="167">
        <f t="shared" si="1"/>
        <v>0.17542769904857436</v>
      </c>
      <c r="AF35" s="168">
        <f t="shared" si="1"/>
        <v>4.3314018407078159E-2</v>
      </c>
      <c r="AG35" s="166">
        <f t="shared" si="1"/>
        <v>6.3409715261303345E-2</v>
      </c>
      <c r="AH35" s="167">
        <f t="shared" si="1"/>
        <v>6.2748925909047459E-2</v>
      </c>
      <c r="AI35" s="167">
        <f t="shared" si="1"/>
        <v>0.1310446576087132</v>
      </c>
      <c r="AJ35" s="168">
        <f t="shared" si="1"/>
        <v>8.7977658992909991E-2</v>
      </c>
    </row>
    <row r="36" spans="9:36" x14ac:dyDescent="0.25">
      <c r="P36" s="25">
        <v>37802</v>
      </c>
      <c r="Q36" s="61">
        <v>116.05371785046501</v>
      </c>
      <c r="R36" s="16">
        <v>113.517493457244</v>
      </c>
      <c r="S36" s="16">
        <v>128.713931525036</v>
      </c>
      <c r="T36" s="16">
        <v>140.907521089087</v>
      </c>
      <c r="U36" s="65">
        <v>131.77198188604601</v>
      </c>
      <c r="V36" s="66">
        <v>106.58860306144599</v>
      </c>
      <c r="W36" s="61">
        <v>103.552484806349</v>
      </c>
      <c r="X36" s="16">
        <v>107.949043033618</v>
      </c>
      <c r="Y36" s="16">
        <v>121.344227943557</v>
      </c>
      <c r="Z36" s="64">
        <v>121.6615162025</v>
      </c>
      <c r="AA36" s="166">
        <f t="shared" si="1"/>
        <v>9.0822767946629579E-2</v>
      </c>
      <c r="AB36" s="167">
        <f t="shared" si="1"/>
        <v>6.0855149157273969E-2</v>
      </c>
      <c r="AC36" s="167">
        <f t="shared" si="1"/>
        <v>0.14656953658032257</v>
      </c>
      <c r="AD36" s="167">
        <f t="shared" si="1"/>
        <v>0.14802701809878727</v>
      </c>
      <c r="AE36" s="167">
        <f t="shared" si="1"/>
        <v>0.17286046586330839</v>
      </c>
      <c r="AF36" s="168">
        <f t="shared" si="1"/>
        <v>5.5422906129948935E-2</v>
      </c>
      <c r="AG36" s="166">
        <f t="shared" si="1"/>
        <v>4.9001624962687673E-2</v>
      </c>
      <c r="AH36" s="167">
        <f t="shared" si="1"/>
        <v>8.5522003505546396E-2</v>
      </c>
      <c r="AI36" s="167">
        <f t="shared" si="1"/>
        <v>0.15198974296388679</v>
      </c>
      <c r="AJ36" s="168">
        <f t="shared" si="1"/>
        <v>9.3339800606089707E-2</v>
      </c>
    </row>
    <row r="37" spans="9:36" x14ac:dyDescent="0.25">
      <c r="P37" s="25">
        <v>37894</v>
      </c>
      <c r="Q37" s="61">
        <v>118.453791092893</v>
      </c>
      <c r="R37" s="16">
        <v>116.63463651983901</v>
      </c>
      <c r="S37" s="16">
        <v>132.533273021886</v>
      </c>
      <c r="T37" s="16">
        <v>143.878975994103</v>
      </c>
      <c r="U37" s="65">
        <v>134.93957734905101</v>
      </c>
      <c r="V37" s="66">
        <v>108.75590342674499</v>
      </c>
      <c r="W37" s="61">
        <v>98.756350901283994</v>
      </c>
      <c r="X37" s="16">
        <v>109.716147720199</v>
      </c>
      <c r="Y37" s="16">
        <v>125.35035938921401</v>
      </c>
      <c r="Z37" s="64">
        <v>123.139419574938</v>
      </c>
      <c r="AA37" s="166">
        <f t="shared" si="1"/>
        <v>9.0519304437244763E-2</v>
      </c>
      <c r="AB37" s="167">
        <f t="shared" si="1"/>
        <v>5.4138510215739233E-2</v>
      </c>
      <c r="AC37" s="167">
        <f t="shared" si="1"/>
        <v>0.13648204140797215</v>
      </c>
      <c r="AD37" s="167">
        <f t="shared" si="1"/>
        <v>0.12539529396358273</v>
      </c>
      <c r="AE37" s="167">
        <f t="shared" si="1"/>
        <v>0.1498062186527469</v>
      </c>
      <c r="AF37" s="168">
        <f t="shared" si="1"/>
        <v>6.5721815568214659E-2</v>
      </c>
      <c r="AG37" s="166">
        <f t="shared" si="1"/>
        <v>8.5601632346521406E-4</v>
      </c>
      <c r="AH37" s="167">
        <f t="shared" si="1"/>
        <v>9.1448074436865756E-2</v>
      </c>
      <c r="AI37" s="167">
        <f t="shared" si="1"/>
        <v>0.14694299033244751</v>
      </c>
      <c r="AJ37" s="168">
        <f t="shared" si="1"/>
        <v>9.7442513536543318E-2</v>
      </c>
    </row>
    <row r="38" spans="9:36" x14ac:dyDescent="0.25">
      <c r="P38" s="25">
        <v>37986</v>
      </c>
      <c r="Q38" s="61">
        <v>120.801574452568</v>
      </c>
      <c r="R38" s="16">
        <v>120.66111929522999</v>
      </c>
      <c r="S38" s="16">
        <v>137.961372968653</v>
      </c>
      <c r="T38" s="16">
        <v>146.86201385668301</v>
      </c>
      <c r="U38" s="65">
        <v>135.70896521591999</v>
      </c>
      <c r="V38" s="66">
        <v>112.85709630183599</v>
      </c>
      <c r="W38" s="61">
        <v>101.34474592284199</v>
      </c>
      <c r="X38" s="16">
        <v>111.30609511128699</v>
      </c>
      <c r="Y38" s="16">
        <v>128.10770702817001</v>
      </c>
      <c r="Z38" s="64">
        <v>124.074110866692</v>
      </c>
      <c r="AA38" s="166">
        <f t="shared" si="1"/>
        <v>0.10025769167950793</v>
      </c>
      <c r="AB38" s="167">
        <f t="shared" si="1"/>
        <v>7.7634160179430367E-2</v>
      </c>
      <c r="AC38" s="167">
        <f t="shared" si="1"/>
        <v>0.14135071475355399</v>
      </c>
      <c r="AD38" s="167">
        <f t="shared" si="1"/>
        <v>0.11642827089234231</v>
      </c>
      <c r="AE38" s="167">
        <f t="shared" si="1"/>
        <v>0.111226962317305</v>
      </c>
      <c r="AF38" s="168">
        <f t="shared" si="1"/>
        <v>9.4352841530290332E-2</v>
      </c>
      <c r="AG38" s="166">
        <f t="shared" si="1"/>
        <v>-5.1831385605191072E-3</v>
      </c>
      <c r="AH38" s="167">
        <f t="shared" si="1"/>
        <v>8.2101970232094867E-2</v>
      </c>
      <c r="AI38" s="167">
        <f t="shared" si="1"/>
        <v>0.12059728355740162</v>
      </c>
      <c r="AJ38" s="168">
        <f t="shared" si="1"/>
        <v>7.4850093805154172E-2</v>
      </c>
    </row>
    <row r="39" spans="9:36" x14ac:dyDescent="0.25">
      <c r="P39" s="25">
        <v>38077</v>
      </c>
      <c r="Q39" s="61">
        <v>125.131038913442</v>
      </c>
      <c r="R39" s="16">
        <v>126.874037353508</v>
      </c>
      <c r="S39" s="16">
        <v>145.15836384799201</v>
      </c>
      <c r="T39" s="16">
        <v>153.96661883858599</v>
      </c>
      <c r="U39" s="65">
        <v>142.610061846913</v>
      </c>
      <c r="V39" s="66">
        <v>115.94516491580499</v>
      </c>
      <c r="W39" s="61">
        <v>108.04408849018699</v>
      </c>
      <c r="X39" s="16">
        <v>114.06151023172799</v>
      </c>
      <c r="Y39" s="16">
        <v>133.94612796076899</v>
      </c>
      <c r="Z39" s="64">
        <v>126.011116769727</v>
      </c>
      <c r="AA39" s="166">
        <f t="shared" si="1"/>
        <v>0.1132135419596465</v>
      </c>
      <c r="AB39" s="167">
        <f t="shared" si="1"/>
        <v>0.1311930680651574</v>
      </c>
      <c r="AC39" s="167">
        <f t="shared" si="1"/>
        <v>0.16246579168617337</v>
      </c>
      <c r="AD39" s="167">
        <f t="shared" si="1"/>
        <v>0.13330369260096342</v>
      </c>
      <c r="AE39" s="167">
        <f t="shared" si="1"/>
        <v>0.10873144516554833</v>
      </c>
      <c r="AF39" s="168">
        <f t="shared" si="1"/>
        <v>0.11011415476312303</v>
      </c>
      <c r="AG39" s="166">
        <f t="shared" si="1"/>
        <v>2.0528432343129177E-2</v>
      </c>
      <c r="AH39" s="167">
        <f t="shared" si="1"/>
        <v>8.0183529543806698E-2</v>
      </c>
      <c r="AI39" s="167">
        <f t="shared" si="1"/>
        <v>0.14207540000509122</v>
      </c>
      <c r="AJ39" s="168">
        <f t="shared" si="1"/>
        <v>5.736228983139835E-2</v>
      </c>
    </row>
    <row r="40" spans="9:36" x14ac:dyDescent="0.25">
      <c r="P40" s="25">
        <v>38168</v>
      </c>
      <c r="Q40" s="61">
        <v>129.91880032287699</v>
      </c>
      <c r="R40" s="16">
        <v>133.87202594886099</v>
      </c>
      <c r="S40" s="16">
        <v>152.00650837178</v>
      </c>
      <c r="T40" s="16">
        <v>162.89339591628001</v>
      </c>
      <c r="U40" s="65">
        <v>152.26737816566899</v>
      </c>
      <c r="V40" s="66">
        <v>121.043821748471</v>
      </c>
      <c r="W40" s="61">
        <v>113.061371019726</v>
      </c>
      <c r="X40" s="16">
        <v>118.030329420928</v>
      </c>
      <c r="Y40" s="16">
        <v>141.61461263834099</v>
      </c>
      <c r="Z40" s="64">
        <v>130.89039273069901</v>
      </c>
      <c r="AA40" s="166">
        <f t="shared" si="1"/>
        <v>0.11947124770511119</v>
      </c>
      <c r="AB40" s="167">
        <f t="shared" si="1"/>
        <v>0.1793074518447102</v>
      </c>
      <c r="AC40" s="167">
        <f t="shared" si="1"/>
        <v>0.18096391409047574</v>
      </c>
      <c r="AD40" s="167">
        <f t="shared" si="1"/>
        <v>0.15603052737896594</v>
      </c>
      <c r="AE40" s="167">
        <f t="shared" si="1"/>
        <v>0.15553682950103176</v>
      </c>
      <c r="AF40" s="168">
        <f t="shared" si="1"/>
        <v>0.13561692593617991</v>
      </c>
      <c r="AG40" s="166">
        <f t="shared" si="1"/>
        <v>9.1826731450812993E-2</v>
      </c>
      <c r="AH40" s="167">
        <f t="shared" si="1"/>
        <v>9.3389307621471351E-2</v>
      </c>
      <c r="AI40" s="167">
        <f t="shared" si="1"/>
        <v>0.16704861070287347</v>
      </c>
      <c r="AJ40" s="168">
        <f t="shared" si="1"/>
        <v>7.585699090612974E-2</v>
      </c>
    </row>
    <row r="41" spans="9:36" x14ac:dyDescent="0.25">
      <c r="P41" s="25">
        <v>38260</v>
      </c>
      <c r="Q41" s="61">
        <v>134.373615782988</v>
      </c>
      <c r="R41" s="16">
        <v>135.11864062599199</v>
      </c>
      <c r="S41" s="16">
        <v>155.464907025618</v>
      </c>
      <c r="T41" s="16">
        <v>166.993516000825</v>
      </c>
      <c r="U41" s="65">
        <v>166.09686032551599</v>
      </c>
      <c r="V41" s="66">
        <v>127.753038211084</v>
      </c>
      <c r="W41" s="61">
        <v>116.274670372674</v>
      </c>
      <c r="X41" s="16">
        <v>122.650009971966</v>
      </c>
      <c r="Y41" s="16">
        <v>147.99591145685099</v>
      </c>
      <c r="Z41" s="64">
        <v>136.78609376714201</v>
      </c>
      <c r="AA41" s="166">
        <f t="shared" si="1"/>
        <v>0.13439692004125448</v>
      </c>
      <c r="AB41" s="167">
        <f t="shared" si="1"/>
        <v>0.15847783006559069</v>
      </c>
      <c r="AC41" s="167">
        <f t="shared" si="1"/>
        <v>0.17302548621088665</v>
      </c>
      <c r="AD41" s="167">
        <f t="shared" si="1"/>
        <v>0.16065265857653421</v>
      </c>
      <c r="AE41" s="167">
        <f t="shared" si="1"/>
        <v>0.23089803294603328</v>
      </c>
      <c r="AF41" s="168">
        <f t="shared" si="1"/>
        <v>0.17467681464422724</v>
      </c>
      <c r="AG41" s="166">
        <f t="shared" si="1"/>
        <v>0.17738929508342371</v>
      </c>
      <c r="AH41" s="167">
        <f t="shared" si="1"/>
        <v>0.11788476464513931</v>
      </c>
      <c r="AI41" s="167">
        <f t="shared" si="1"/>
        <v>0.18065805457583362</v>
      </c>
      <c r="AJ41" s="168">
        <f t="shared" si="1"/>
        <v>0.11082295368380524</v>
      </c>
    </row>
    <row r="42" spans="9:36" x14ac:dyDescent="0.25">
      <c r="P42" s="25">
        <v>38352</v>
      </c>
      <c r="Q42" s="61">
        <v>138.875152016887</v>
      </c>
      <c r="R42" s="16">
        <v>135.97191368731799</v>
      </c>
      <c r="S42" s="16">
        <v>159.26975551320899</v>
      </c>
      <c r="T42" s="16">
        <v>168.552085143846</v>
      </c>
      <c r="U42" s="65">
        <v>170.25151082771299</v>
      </c>
      <c r="V42" s="66">
        <v>128.19734588585001</v>
      </c>
      <c r="W42" s="61">
        <v>119.49221967277499</v>
      </c>
      <c r="X42" s="16">
        <v>126.091125744019</v>
      </c>
      <c r="Y42" s="16">
        <v>151.34094808816101</v>
      </c>
      <c r="Z42" s="64">
        <v>141.209766324253</v>
      </c>
      <c r="AA42" s="166">
        <f t="shared" si="1"/>
        <v>0.14961375831583612</v>
      </c>
      <c r="AB42" s="167">
        <f t="shared" si="1"/>
        <v>0.12689086991333154</v>
      </c>
      <c r="AC42" s="167">
        <f t="shared" si="1"/>
        <v>0.15445180115304891</v>
      </c>
      <c r="AD42" s="167">
        <f t="shared" si="1"/>
        <v>0.14769013931900399</v>
      </c>
      <c r="AE42" s="167">
        <f t="shared" si="1"/>
        <v>0.25453399896487339</v>
      </c>
      <c r="AF42" s="168">
        <f t="shared" si="1"/>
        <v>0.13592631820852952</v>
      </c>
      <c r="AG42" s="166">
        <f t="shared" si="1"/>
        <v>0.17906674475013662</v>
      </c>
      <c r="AH42" s="167">
        <f t="shared" si="1"/>
        <v>0.13283217435621575</v>
      </c>
      <c r="AI42" s="167">
        <f t="shared" si="1"/>
        <v>0.18135709083359175</v>
      </c>
      <c r="AJ42" s="168">
        <f t="shared" si="1"/>
        <v>0.1381082269126388</v>
      </c>
    </row>
    <row r="43" spans="9:36" x14ac:dyDescent="0.25">
      <c r="P43" s="25">
        <v>38442</v>
      </c>
      <c r="Q43" s="61">
        <v>144.393997382164</v>
      </c>
      <c r="R43" s="16">
        <v>143.785097915802</v>
      </c>
      <c r="S43" s="16">
        <v>169.589507302317</v>
      </c>
      <c r="T43" s="16">
        <v>174.462118455422</v>
      </c>
      <c r="U43" s="65">
        <v>188.465434724581</v>
      </c>
      <c r="V43" s="66">
        <v>136.39289362777501</v>
      </c>
      <c r="W43" s="61">
        <v>123.4638851549</v>
      </c>
      <c r="X43" s="16">
        <v>129.960336840899</v>
      </c>
      <c r="Y43" s="16">
        <v>154.707399219054</v>
      </c>
      <c r="Z43" s="64">
        <v>145.24703019916501</v>
      </c>
      <c r="AA43" s="166">
        <f t="shared" si="1"/>
        <v>0.15394228830823464</v>
      </c>
      <c r="AB43" s="167">
        <f t="shared" si="1"/>
        <v>0.13329015860963622</v>
      </c>
      <c r="AC43" s="167">
        <f t="shared" si="1"/>
        <v>0.16830682577759681</v>
      </c>
      <c r="AD43" s="167">
        <f t="shared" si="1"/>
        <v>0.13311651429017135</v>
      </c>
      <c r="AE43" s="167">
        <f t="shared" si="1"/>
        <v>0.32154374161124877</v>
      </c>
      <c r="AF43" s="168">
        <f t="shared" si="1"/>
        <v>0.17635689014559919</v>
      </c>
      <c r="AG43" s="166">
        <f t="shared" si="1"/>
        <v>0.14271763388622127</v>
      </c>
      <c r="AH43" s="167">
        <f t="shared" si="1"/>
        <v>0.1393881825417782</v>
      </c>
      <c r="AI43" s="167">
        <f t="shared" si="1"/>
        <v>0.15499717367243115</v>
      </c>
      <c r="AJ43" s="168">
        <f t="shared" si="1"/>
        <v>0.15265251132239199</v>
      </c>
    </row>
    <row r="44" spans="9:36" x14ac:dyDescent="0.25">
      <c r="P44" s="25">
        <v>38533</v>
      </c>
      <c r="Q44" s="61">
        <v>151.154339199763</v>
      </c>
      <c r="R44" s="16">
        <v>152.88131893207401</v>
      </c>
      <c r="S44" s="16">
        <v>181.920294913497</v>
      </c>
      <c r="T44" s="16">
        <v>184.17203446095201</v>
      </c>
      <c r="U44" s="65">
        <v>199.484919171662</v>
      </c>
      <c r="V44" s="66">
        <v>141.10464313807501</v>
      </c>
      <c r="W44" s="61">
        <v>125.57965244400501</v>
      </c>
      <c r="X44" s="16">
        <v>134.964760634144</v>
      </c>
      <c r="Y44" s="16">
        <v>162.27690072177799</v>
      </c>
      <c r="Z44" s="64">
        <v>151.69908782315699</v>
      </c>
      <c r="AA44" s="166">
        <f t="shared" si="1"/>
        <v>0.16345239352665653</v>
      </c>
      <c r="AB44" s="167">
        <f t="shared" si="1"/>
        <v>0.14199600587560046</v>
      </c>
      <c r="AC44" s="167">
        <f t="shared" si="1"/>
        <v>0.19679280092766405</v>
      </c>
      <c r="AD44" s="167">
        <f t="shared" si="1"/>
        <v>0.13062922793756648</v>
      </c>
      <c r="AE44" s="167">
        <f t="shared" si="1"/>
        <v>0.31009623712453815</v>
      </c>
      <c r="AF44" s="168">
        <f t="shared" si="1"/>
        <v>0.16573189031729663</v>
      </c>
      <c r="AG44" s="166">
        <f t="shared" si="1"/>
        <v>0.11072111819778763</v>
      </c>
      <c r="AH44" s="167">
        <f t="shared" si="1"/>
        <v>0.14347525162641239</v>
      </c>
      <c r="AI44" s="167">
        <f t="shared" si="1"/>
        <v>0.14590505667804843</v>
      </c>
      <c r="AJ44" s="168">
        <f t="shared" si="1"/>
        <v>0.15897801709000081</v>
      </c>
    </row>
    <row r="45" spans="9:36" x14ac:dyDescent="0.25">
      <c r="P45" s="25">
        <v>38625</v>
      </c>
      <c r="Q45" s="61">
        <v>156.00155045846299</v>
      </c>
      <c r="R45" s="16">
        <v>156.25349015697401</v>
      </c>
      <c r="S45" s="16">
        <v>183.08608835610301</v>
      </c>
      <c r="T45" s="16">
        <v>190.42132577804699</v>
      </c>
      <c r="U45" s="65">
        <v>203.59910168364999</v>
      </c>
      <c r="V45" s="66">
        <v>143.98318700798001</v>
      </c>
      <c r="W45" s="61">
        <v>128.75228796089601</v>
      </c>
      <c r="X45" s="16">
        <v>139.058991606164</v>
      </c>
      <c r="Y45" s="16">
        <v>168.98163332178399</v>
      </c>
      <c r="Z45" s="64">
        <v>160.61483454622399</v>
      </c>
      <c r="AA45" s="166">
        <f t="shared" si="1"/>
        <v>0.16095373001202762</v>
      </c>
      <c r="AB45" s="167">
        <f t="shared" si="1"/>
        <v>0.15641697868677662</v>
      </c>
      <c r="AC45" s="167">
        <f t="shared" si="1"/>
        <v>0.1776682716308029</v>
      </c>
      <c r="AD45" s="167">
        <f t="shared" si="1"/>
        <v>0.14029173310601029</v>
      </c>
      <c r="AE45" s="167">
        <f t="shared" si="1"/>
        <v>0.22578537176823965</v>
      </c>
      <c r="AF45" s="168">
        <f t="shared" si="1"/>
        <v>0.1270431531348728</v>
      </c>
      <c r="AG45" s="166">
        <f t="shared" si="1"/>
        <v>0.10731157137001368</v>
      </c>
      <c r="AH45" s="167">
        <f t="shared" si="1"/>
        <v>0.13378703872872566</v>
      </c>
      <c r="AI45" s="167">
        <f t="shared" si="1"/>
        <v>0.14179933525428168</v>
      </c>
      <c r="AJ45" s="168">
        <f t="shared" si="1"/>
        <v>0.17420441013285215</v>
      </c>
    </row>
    <row r="46" spans="9:36" x14ac:dyDescent="0.25">
      <c r="P46" s="25">
        <v>38717</v>
      </c>
      <c r="Q46" s="61">
        <v>158.78055413305199</v>
      </c>
      <c r="R46" s="16">
        <v>158.32281822959101</v>
      </c>
      <c r="S46" s="16">
        <v>181.21777341871001</v>
      </c>
      <c r="T46" s="16">
        <v>191.13897799928199</v>
      </c>
      <c r="U46" s="65">
        <v>217.58948407460099</v>
      </c>
      <c r="V46" s="66">
        <v>151.90715317663901</v>
      </c>
      <c r="W46" s="61">
        <v>134.27668851718701</v>
      </c>
      <c r="X46" s="16">
        <v>144.17662196059601</v>
      </c>
      <c r="Y46" s="16">
        <v>172.17871166296899</v>
      </c>
      <c r="Z46" s="64">
        <v>166.92894306826301</v>
      </c>
      <c r="AA46" s="166">
        <f t="shared" si="1"/>
        <v>0.14333307166241327</v>
      </c>
      <c r="AB46" s="167">
        <f t="shared" si="1"/>
        <v>0.16437883336459702</v>
      </c>
      <c r="AC46" s="167">
        <f t="shared" si="1"/>
        <v>0.13780405347379809</v>
      </c>
      <c r="AD46" s="167">
        <f t="shared" si="1"/>
        <v>0.13400541937027866</v>
      </c>
      <c r="AE46" s="167">
        <f t="shared" si="1"/>
        <v>0.27804730199893468</v>
      </c>
      <c r="AF46" s="168">
        <f t="shared" si="1"/>
        <v>0.18494772358158484</v>
      </c>
      <c r="AG46" s="166">
        <f t="shared" si="1"/>
        <v>0.12372746012166091</v>
      </c>
      <c r="AH46" s="167">
        <f t="shared" si="1"/>
        <v>0.14343195137533216</v>
      </c>
      <c r="AI46" s="167">
        <f t="shared" si="1"/>
        <v>0.13768754483201273</v>
      </c>
      <c r="AJ46" s="168">
        <f t="shared" si="1"/>
        <v>0.18213454645164084</v>
      </c>
    </row>
    <row r="47" spans="9:36" x14ac:dyDescent="0.25">
      <c r="I47" s="108" t="s">
        <v>138</v>
      </c>
      <c r="J47" s="108"/>
      <c r="K47" s="108"/>
      <c r="L47" s="108"/>
      <c r="M47" s="108"/>
      <c r="N47" s="108"/>
      <c r="P47" s="25">
        <v>38807</v>
      </c>
      <c r="Q47" s="61">
        <v>162.23401625880501</v>
      </c>
      <c r="R47" s="16">
        <v>163.19375887907501</v>
      </c>
      <c r="S47" s="16">
        <v>187.73575520035399</v>
      </c>
      <c r="T47" s="16">
        <v>190.630208229283</v>
      </c>
      <c r="U47" s="65">
        <v>212.84189607150799</v>
      </c>
      <c r="V47" s="66">
        <v>148.545467275947</v>
      </c>
      <c r="W47" s="61">
        <v>139.05101858867499</v>
      </c>
      <c r="X47" s="16">
        <v>149.84188123826999</v>
      </c>
      <c r="Y47" s="16">
        <v>173.88957147971701</v>
      </c>
      <c r="Z47" s="64">
        <v>167.070185068657</v>
      </c>
      <c r="AA47" s="166">
        <f t="shared" si="1"/>
        <v>0.12355097303265516</v>
      </c>
      <c r="AB47" s="167">
        <f t="shared" si="1"/>
        <v>0.1349838143493729</v>
      </c>
      <c r="AC47" s="167">
        <f t="shared" si="1"/>
        <v>0.10700100605687091</v>
      </c>
      <c r="AD47" s="167">
        <f t="shared" si="1"/>
        <v>9.2673927824579394E-2</v>
      </c>
      <c r="AE47" s="167">
        <f t="shared" si="1"/>
        <v>0.12934181476062268</v>
      </c>
      <c r="AF47" s="168">
        <f t="shared" si="1"/>
        <v>8.9099756775724348E-2</v>
      </c>
      <c r="AG47" s="166">
        <f t="shared" si="1"/>
        <v>0.12624852534179598</v>
      </c>
      <c r="AH47" s="167">
        <f t="shared" si="1"/>
        <v>0.15298163178593871</v>
      </c>
      <c r="AI47" s="167">
        <f t="shared" si="1"/>
        <v>0.12399001183842873</v>
      </c>
      <c r="AJ47" s="168">
        <f t="shared" si="1"/>
        <v>0.1502485444250925</v>
      </c>
    </row>
    <row r="48" spans="9:36" x14ac:dyDescent="0.25">
      <c r="I48" s="108" t="s">
        <v>74</v>
      </c>
      <c r="J48" s="108"/>
      <c r="K48" s="108"/>
      <c r="L48" s="108"/>
      <c r="M48" s="108"/>
      <c r="N48" s="108"/>
      <c r="P48" s="25">
        <v>38898</v>
      </c>
      <c r="Q48" s="61">
        <v>165.971984549485</v>
      </c>
      <c r="R48" s="16">
        <v>167.91555569172499</v>
      </c>
      <c r="S48" s="16">
        <v>193.51202749839001</v>
      </c>
      <c r="T48" s="16">
        <v>189.24577576584301</v>
      </c>
      <c r="U48" s="65">
        <v>215.97715668837199</v>
      </c>
      <c r="V48" s="66">
        <v>148.56138733671</v>
      </c>
      <c r="W48" s="61">
        <v>145.250819944716</v>
      </c>
      <c r="X48" s="16">
        <v>153.4395674287</v>
      </c>
      <c r="Y48" s="16">
        <v>174.84997992832501</v>
      </c>
      <c r="Z48" s="64">
        <v>164.56085456447099</v>
      </c>
      <c r="AA48" s="166">
        <f t="shared" si="1"/>
        <v>9.802990392580968E-2</v>
      </c>
      <c r="AB48" s="167">
        <f t="shared" si="1"/>
        <v>9.8339266462835528E-2</v>
      </c>
      <c r="AC48" s="167">
        <f t="shared" si="1"/>
        <v>6.3718743367279895E-2</v>
      </c>
      <c r="AD48" s="167">
        <f t="shared" si="1"/>
        <v>2.754892359060479E-2</v>
      </c>
      <c r="AE48" s="167">
        <f t="shared" si="1"/>
        <v>8.2674106820666449E-2</v>
      </c>
      <c r="AF48" s="168">
        <f t="shared" si="1"/>
        <v>5.2845491351679597E-2</v>
      </c>
      <c r="AG48" s="166">
        <f t="shared" si="1"/>
        <v>0.15664295224484892</v>
      </c>
      <c r="AH48" s="167">
        <f t="shared" si="1"/>
        <v>0.13688615241304825</v>
      </c>
      <c r="AI48" s="167">
        <f t="shared" si="1"/>
        <v>7.7479167710402752E-2</v>
      </c>
      <c r="AJ48" s="168">
        <f t="shared" si="1"/>
        <v>8.4784733552963676E-2</v>
      </c>
    </row>
    <row r="49" spans="16:36" x14ac:dyDescent="0.25">
      <c r="P49" s="25">
        <v>38990</v>
      </c>
      <c r="Q49" s="61">
        <v>166.11498352146199</v>
      </c>
      <c r="R49" s="16">
        <v>171.06678905023099</v>
      </c>
      <c r="S49" s="16">
        <v>189.57163236638499</v>
      </c>
      <c r="T49" s="16">
        <v>186.94603564017601</v>
      </c>
      <c r="U49" s="65">
        <v>219.27584831170401</v>
      </c>
      <c r="V49" s="66">
        <v>151.955453337579</v>
      </c>
      <c r="W49" s="61">
        <v>150.90435793223099</v>
      </c>
      <c r="X49" s="16">
        <v>156.10892894454599</v>
      </c>
      <c r="Y49" s="16">
        <v>175.856015578447</v>
      </c>
      <c r="Z49" s="64">
        <v>168.829674248456</v>
      </c>
      <c r="AA49" s="166">
        <f t="shared" si="1"/>
        <v>6.4829054796425423E-2</v>
      </c>
      <c r="AB49" s="167">
        <f t="shared" si="1"/>
        <v>9.4802995301899395E-2</v>
      </c>
      <c r="AC49" s="167">
        <f t="shared" si="1"/>
        <v>3.5423467006775455E-2</v>
      </c>
      <c r="AD49" s="167">
        <f t="shared" si="1"/>
        <v>-1.825053010040345E-2</v>
      </c>
      <c r="AE49" s="167">
        <f t="shared" si="1"/>
        <v>7.6998112950480424E-2</v>
      </c>
      <c r="AF49" s="168">
        <f t="shared" si="1"/>
        <v>5.5369425384070414E-2</v>
      </c>
      <c r="AG49" s="166">
        <f t="shared" si="1"/>
        <v>0.17205185493917519</v>
      </c>
      <c r="AH49" s="167">
        <f t="shared" si="1"/>
        <v>0.12260938427246759</v>
      </c>
      <c r="AI49" s="167">
        <f t="shared" si="1"/>
        <v>4.0681239265645264E-2</v>
      </c>
      <c r="AJ49" s="168">
        <f t="shared" si="1"/>
        <v>5.1146207792330811E-2</v>
      </c>
    </row>
    <row r="50" spans="16:36" x14ac:dyDescent="0.25">
      <c r="P50" s="25">
        <v>39082</v>
      </c>
      <c r="Q50" s="61">
        <v>164.85802372154399</v>
      </c>
      <c r="R50" s="16">
        <v>173.19027192018501</v>
      </c>
      <c r="S50" s="16">
        <v>187.028333530504</v>
      </c>
      <c r="T50" s="16">
        <v>187.259187530644</v>
      </c>
      <c r="U50" s="65">
        <v>219.87478732072699</v>
      </c>
      <c r="V50" s="66">
        <v>153.15201163108699</v>
      </c>
      <c r="W50" s="61">
        <v>155.57521378321599</v>
      </c>
      <c r="X50" s="16">
        <v>158.985259707534</v>
      </c>
      <c r="Y50" s="16">
        <v>177.04897511307101</v>
      </c>
      <c r="Z50" s="64">
        <v>177.22128984940201</v>
      </c>
      <c r="AA50" s="166">
        <f t="shared" si="1"/>
        <v>3.8275906150316841E-2</v>
      </c>
      <c r="AB50" s="167">
        <f t="shared" si="1"/>
        <v>9.3905943924229796E-2</v>
      </c>
      <c r="AC50" s="167">
        <f t="shared" si="1"/>
        <v>3.2063963717115618E-2</v>
      </c>
      <c r="AD50" s="167">
        <f t="shared" si="1"/>
        <v>-2.0298269401924696E-2</v>
      </c>
      <c r="AE50" s="167">
        <f t="shared" si="1"/>
        <v>1.0502820280333447E-2</v>
      </c>
      <c r="AF50" s="168">
        <f t="shared" si="1"/>
        <v>8.1948639574624949E-3</v>
      </c>
      <c r="AG50" s="166">
        <f t="shared" si="1"/>
        <v>0.15861670034633613</v>
      </c>
      <c r="AH50" s="167">
        <f t="shared" si="1"/>
        <v>0.10271178187948693</v>
      </c>
      <c r="AI50" s="167">
        <f t="shared" si="1"/>
        <v>2.8286095319584703E-2</v>
      </c>
      <c r="AJ50" s="168">
        <f t="shared" si="1"/>
        <v>6.1657053546011475E-2</v>
      </c>
    </row>
    <row r="51" spans="16:36" x14ac:dyDescent="0.25">
      <c r="P51" s="25">
        <v>39172</v>
      </c>
      <c r="Q51" s="61">
        <v>168.473614906915</v>
      </c>
      <c r="R51" s="16">
        <v>175.49889806256999</v>
      </c>
      <c r="S51" s="16">
        <v>193.82770635469399</v>
      </c>
      <c r="T51" s="16">
        <v>192.34220616399</v>
      </c>
      <c r="U51" s="65">
        <v>219.11147316634299</v>
      </c>
      <c r="V51" s="66">
        <v>158.807871529707</v>
      </c>
      <c r="W51" s="61">
        <v>162.298046147473</v>
      </c>
      <c r="X51" s="16">
        <v>164.09531601255401</v>
      </c>
      <c r="Y51" s="16">
        <v>179.03758478491599</v>
      </c>
      <c r="Z51" s="64">
        <v>176.84747477075601</v>
      </c>
      <c r="AA51" s="166">
        <f t="shared" ref="AA51:AJ76" si="2">IFERROR(Q51/Q47-1,"NULL")</f>
        <v>3.8460483146495195E-2</v>
      </c>
      <c r="AB51" s="167">
        <f t="shared" si="2"/>
        <v>7.5402020690098714E-2</v>
      </c>
      <c r="AC51" s="167">
        <f t="shared" si="2"/>
        <v>3.2449605286103189E-2</v>
      </c>
      <c r="AD51" s="167">
        <f t="shared" si="2"/>
        <v>8.9807274020698991E-3</v>
      </c>
      <c r="AE51" s="167">
        <f t="shared" si="2"/>
        <v>2.9456498981425216E-2</v>
      </c>
      <c r="AF51" s="168">
        <f t="shared" si="2"/>
        <v>6.9085946827956324E-2</v>
      </c>
      <c r="AG51" s="166">
        <f t="shared" si="2"/>
        <v>0.16718343953714387</v>
      </c>
      <c r="AH51" s="167">
        <f t="shared" si="2"/>
        <v>9.51231702144677E-2</v>
      </c>
      <c r="AI51" s="167">
        <f t="shared" si="2"/>
        <v>2.9605072123600307E-2</v>
      </c>
      <c r="AJ51" s="168">
        <f t="shared" si="2"/>
        <v>5.8522049868329651E-2</v>
      </c>
    </row>
    <row r="52" spans="16:36" x14ac:dyDescent="0.25">
      <c r="P52" s="25">
        <v>39263</v>
      </c>
      <c r="Q52" s="61">
        <v>175.276606021162</v>
      </c>
      <c r="R52" s="16">
        <v>178.435063102996</v>
      </c>
      <c r="S52" s="16">
        <v>199.31976915539701</v>
      </c>
      <c r="T52" s="16">
        <v>197.05442727402499</v>
      </c>
      <c r="U52" s="65">
        <v>218.63898345819601</v>
      </c>
      <c r="V52" s="66">
        <v>167.654769440964</v>
      </c>
      <c r="W52" s="61">
        <v>167.090654133464</v>
      </c>
      <c r="X52" s="16">
        <v>169.80605383780801</v>
      </c>
      <c r="Y52" s="16">
        <v>182.83226415558701</v>
      </c>
      <c r="Z52" s="64">
        <v>172.554501106906</v>
      </c>
      <c r="AA52" s="166">
        <f t="shared" si="2"/>
        <v>5.6061397933714563E-2</v>
      </c>
      <c r="AB52" s="167">
        <f t="shared" si="2"/>
        <v>6.2647605029421349E-2</v>
      </c>
      <c r="AC52" s="167">
        <f t="shared" si="2"/>
        <v>3.0012303276887087E-2</v>
      </c>
      <c r="AD52" s="167">
        <f t="shared" si="2"/>
        <v>4.1261959357252742E-2</v>
      </c>
      <c r="AE52" s="167">
        <f t="shared" si="2"/>
        <v>1.2324575481214906E-2</v>
      </c>
      <c r="AF52" s="168">
        <f t="shared" si="2"/>
        <v>0.12852183495688152</v>
      </c>
      <c r="AG52" s="166">
        <f t="shared" si="2"/>
        <v>0.15035945543756979</v>
      </c>
      <c r="AH52" s="167">
        <f t="shared" si="2"/>
        <v>0.10666405467229412</v>
      </c>
      <c r="AI52" s="167">
        <f t="shared" si="2"/>
        <v>4.5652188410511219E-2</v>
      </c>
      <c r="AJ52" s="168">
        <f t="shared" si="2"/>
        <v>4.857562610252053E-2</v>
      </c>
    </row>
    <row r="53" spans="16:36" x14ac:dyDescent="0.25">
      <c r="P53" s="25">
        <v>39355</v>
      </c>
      <c r="Q53" s="61">
        <v>173.28783748254401</v>
      </c>
      <c r="R53" s="16">
        <v>178.809427490524</v>
      </c>
      <c r="S53" s="16">
        <v>194.38073135818999</v>
      </c>
      <c r="T53" s="16">
        <v>190.06423139903299</v>
      </c>
      <c r="U53" s="65">
        <v>219.79544720890999</v>
      </c>
      <c r="V53" s="66">
        <v>173.530150825547</v>
      </c>
      <c r="W53" s="61">
        <v>170.32554128599401</v>
      </c>
      <c r="X53" s="16">
        <v>170.11787808223599</v>
      </c>
      <c r="Y53" s="16">
        <v>187.11324699765001</v>
      </c>
      <c r="Z53" s="64">
        <v>169.819006394425</v>
      </c>
      <c r="AA53" s="166">
        <f t="shared" si="2"/>
        <v>4.3180054014545277E-2</v>
      </c>
      <c r="AB53" s="167">
        <f t="shared" si="2"/>
        <v>4.5260909398489479E-2</v>
      </c>
      <c r="AC53" s="167">
        <f t="shared" si="2"/>
        <v>2.5368241713034756E-2</v>
      </c>
      <c r="AD53" s="167">
        <f t="shared" si="2"/>
        <v>1.6679657036743567E-2</v>
      </c>
      <c r="AE53" s="167">
        <f t="shared" si="2"/>
        <v>2.3696129838584046E-3</v>
      </c>
      <c r="AF53" s="168">
        <f t="shared" si="2"/>
        <v>0.14198040948249746</v>
      </c>
      <c r="AG53" s="166">
        <f t="shared" si="2"/>
        <v>0.12869862487659089</v>
      </c>
      <c r="AH53" s="167">
        <f t="shared" si="2"/>
        <v>8.9738295127669065E-2</v>
      </c>
      <c r="AI53" s="167">
        <f t="shared" si="2"/>
        <v>6.401391150694713E-2</v>
      </c>
      <c r="AJ53" s="168">
        <f t="shared" si="2"/>
        <v>5.8599422783525146E-3</v>
      </c>
    </row>
    <row r="54" spans="16:36" x14ac:dyDescent="0.25">
      <c r="P54" s="25">
        <v>39447</v>
      </c>
      <c r="Q54" s="61">
        <v>166.24052478765199</v>
      </c>
      <c r="R54" s="16">
        <v>175.77671383047101</v>
      </c>
      <c r="S54" s="16">
        <v>187.08779552797699</v>
      </c>
      <c r="T54" s="16">
        <v>179.603697064627</v>
      </c>
      <c r="U54" s="65">
        <v>223.730772341348</v>
      </c>
      <c r="V54" s="66">
        <v>174.273525942573</v>
      </c>
      <c r="W54" s="61">
        <v>170.39627209896699</v>
      </c>
      <c r="X54" s="16">
        <v>168.23611818981101</v>
      </c>
      <c r="Y54" s="16">
        <v>186.01234662716499</v>
      </c>
      <c r="Z54" s="64">
        <v>167.287094167178</v>
      </c>
      <c r="AA54" s="166">
        <f t="shared" si="2"/>
        <v>8.3860101856076952E-3</v>
      </c>
      <c r="AB54" s="167">
        <f t="shared" si="2"/>
        <v>1.4934106180501727E-2</v>
      </c>
      <c r="AC54" s="167">
        <f t="shared" si="2"/>
        <v>3.1793042450067865E-4</v>
      </c>
      <c r="AD54" s="167">
        <f t="shared" si="2"/>
        <v>-4.088178832221101E-2</v>
      </c>
      <c r="AE54" s="167">
        <f t="shared" si="2"/>
        <v>1.7537185902976482E-2</v>
      </c>
      <c r="AF54" s="168">
        <f t="shared" si="2"/>
        <v>0.13791209195713061</v>
      </c>
      <c r="AG54" s="166">
        <f t="shared" si="2"/>
        <v>9.5266192829425833E-2</v>
      </c>
      <c r="AH54" s="167">
        <f t="shared" si="2"/>
        <v>5.8186894176823101E-2</v>
      </c>
      <c r="AI54" s="167">
        <f t="shared" si="2"/>
        <v>5.0626508898848899E-2</v>
      </c>
      <c r="AJ54" s="168">
        <f t="shared" si="2"/>
        <v>-5.6055317567465179E-2</v>
      </c>
    </row>
    <row r="55" spans="16:36" x14ac:dyDescent="0.25">
      <c r="P55" s="25">
        <v>39538</v>
      </c>
      <c r="Q55" s="61">
        <v>163.93322503849001</v>
      </c>
      <c r="R55" s="16">
        <v>172.78436492583</v>
      </c>
      <c r="S55" s="16">
        <v>184.31253958581999</v>
      </c>
      <c r="T55" s="16">
        <v>176.19861797289701</v>
      </c>
      <c r="U55" s="65">
        <v>214.50239374349499</v>
      </c>
      <c r="V55" s="66">
        <v>173.61496635179299</v>
      </c>
      <c r="W55" s="61">
        <v>161.30421415754199</v>
      </c>
      <c r="X55" s="16">
        <v>168.44243475801099</v>
      </c>
      <c r="Y55" s="16">
        <v>180.866798375939</v>
      </c>
      <c r="Z55" s="64">
        <v>163.46929909635799</v>
      </c>
      <c r="AA55" s="166">
        <f t="shared" si="2"/>
        <v>-2.6950154010369265E-2</v>
      </c>
      <c r="AB55" s="167">
        <f t="shared" si="2"/>
        <v>-1.5467522398757039E-2</v>
      </c>
      <c r="AC55" s="167">
        <f t="shared" si="2"/>
        <v>-4.9090849537587578E-2</v>
      </c>
      <c r="AD55" s="167">
        <f t="shared" si="2"/>
        <v>-8.3931595217999311E-2</v>
      </c>
      <c r="AE55" s="167">
        <f t="shared" si="2"/>
        <v>-2.1035317577135393E-2</v>
      </c>
      <c r="AF55" s="168">
        <f t="shared" si="2"/>
        <v>9.3239048414021086E-2</v>
      </c>
      <c r="AG55" s="166">
        <f t="shared" si="2"/>
        <v>-6.1234994106333929E-3</v>
      </c>
      <c r="AH55" s="167">
        <f t="shared" si="2"/>
        <v>2.6491424929669494E-2</v>
      </c>
      <c r="AI55" s="167">
        <f t="shared" si="2"/>
        <v>1.0216925084308492E-2</v>
      </c>
      <c r="AJ55" s="168">
        <f t="shared" si="2"/>
        <v>-7.5648101233788623E-2</v>
      </c>
    </row>
    <row r="56" spans="16:36" x14ac:dyDescent="0.25">
      <c r="P56" s="25">
        <v>39629</v>
      </c>
      <c r="Q56" s="61">
        <v>162.82018566803001</v>
      </c>
      <c r="R56" s="16">
        <v>171.66335153342399</v>
      </c>
      <c r="S56" s="16">
        <v>181.36786707345101</v>
      </c>
      <c r="T56" s="16">
        <v>175.039287434112</v>
      </c>
      <c r="U56" s="65">
        <v>202.13182784629299</v>
      </c>
      <c r="V56" s="66">
        <v>162.67785280663099</v>
      </c>
      <c r="W56" s="61">
        <v>155.55922151223999</v>
      </c>
      <c r="X56" s="16">
        <v>166.78989140995699</v>
      </c>
      <c r="Y56" s="16">
        <v>176.86380858707199</v>
      </c>
      <c r="Z56" s="64">
        <v>159.36759370144799</v>
      </c>
      <c r="AA56" s="166">
        <f t="shared" si="2"/>
        <v>-7.1067215619339819E-2</v>
      </c>
      <c r="AB56" s="167">
        <f t="shared" si="2"/>
        <v>-3.7950565610881393E-2</v>
      </c>
      <c r="AC56" s="167">
        <f t="shared" si="2"/>
        <v>-9.0065838215726779E-2</v>
      </c>
      <c r="AD56" s="167">
        <f t="shared" si="2"/>
        <v>-0.11172111250917804</v>
      </c>
      <c r="AE56" s="167">
        <f t="shared" si="2"/>
        <v>-7.5499599160271491E-2</v>
      </c>
      <c r="AF56" s="168">
        <f t="shared" si="2"/>
        <v>-2.968550582204299E-2</v>
      </c>
      <c r="AG56" s="166">
        <f t="shared" si="2"/>
        <v>-6.9013031764261656E-2</v>
      </c>
      <c r="AH56" s="167">
        <f t="shared" si="2"/>
        <v>-1.7762396332064445E-2</v>
      </c>
      <c r="AI56" s="167">
        <f t="shared" si="2"/>
        <v>-3.2644432841656301E-2</v>
      </c>
      <c r="AJ56" s="168">
        <f t="shared" si="2"/>
        <v>-7.642169471596727E-2</v>
      </c>
    </row>
    <row r="57" spans="16:36" x14ac:dyDescent="0.25">
      <c r="P57" s="25">
        <v>39721</v>
      </c>
      <c r="Q57" s="61">
        <v>154.20503220456101</v>
      </c>
      <c r="R57" s="16">
        <v>165.48354143981601</v>
      </c>
      <c r="S57" s="16">
        <v>169.391747291337</v>
      </c>
      <c r="T57" s="16">
        <v>166.72757782334699</v>
      </c>
      <c r="U57" s="65">
        <v>189.553814121638</v>
      </c>
      <c r="V57" s="66">
        <v>153.04803833820301</v>
      </c>
      <c r="W57" s="61">
        <v>153.92719363750101</v>
      </c>
      <c r="X57" s="16">
        <v>162.848345679457</v>
      </c>
      <c r="Y57" s="16">
        <v>168.33003316373899</v>
      </c>
      <c r="Z57" s="64">
        <v>154.648918041879</v>
      </c>
      <c r="AA57" s="166">
        <f t="shared" si="2"/>
        <v>-0.11012201176499359</v>
      </c>
      <c r="AB57" s="167">
        <f t="shared" si="2"/>
        <v>-7.4525634569319377E-2</v>
      </c>
      <c r="AC57" s="167">
        <f t="shared" si="2"/>
        <v>-0.12855689909307522</v>
      </c>
      <c r="AD57" s="167">
        <f t="shared" si="2"/>
        <v>-0.12278298448849922</v>
      </c>
      <c r="AE57" s="167">
        <f t="shared" si="2"/>
        <v>-0.13758989765847196</v>
      </c>
      <c r="AF57" s="168">
        <f t="shared" si="2"/>
        <v>-0.11803200994122931</v>
      </c>
      <c r="AG57" s="166">
        <f t="shared" si="2"/>
        <v>-9.6276503950505576E-2</v>
      </c>
      <c r="AH57" s="167">
        <f t="shared" si="2"/>
        <v>-4.27323246958492E-2</v>
      </c>
      <c r="AI57" s="167">
        <f t="shared" si="2"/>
        <v>-0.1003842012006072</v>
      </c>
      <c r="AJ57" s="168">
        <f t="shared" si="2"/>
        <v>-8.9330921636130989E-2</v>
      </c>
    </row>
    <row r="58" spans="16:36" x14ac:dyDescent="0.25">
      <c r="P58" s="25">
        <v>39813</v>
      </c>
      <c r="Q58" s="61">
        <v>142.256320499195</v>
      </c>
      <c r="R58" s="16">
        <v>154.409059249953</v>
      </c>
      <c r="S58" s="16">
        <v>156.97924120204601</v>
      </c>
      <c r="T58" s="16">
        <v>156.4953700053</v>
      </c>
      <c r="U58" s="65">
        <v>170.47728440241099</v>
      </c>
      <c r="V58" s="66">
        <v>149.42150439970999</v>
      </c>
      <c r="W58" s="61">
        <v>150.41077409314499</v>
      </c>
      <c r="X58" s="16">
        <v>160.01321446026299</v>
      </c>
      <c r="Y58" s="16">
        <v>157.263717414789</v>
      </c>
      <c r="Z58" s="64">
        <v>146.26427543570799</v>
      </c>
      <c r="AA58" s="166">
        <f t="shared" si="2"/>
        <v>-0.14427411318084638</v>
      </c>
      <c r="AB58" s="167">
        <f t="shared" si="2"/>
        <v>-0.12156134970827925</v>
      </c>
      <c r="AC58" s="167">
        <f t="shared" si="2"/>
        <v>-0.16093275481151614</v>
      </c>
      <c r="AD58" s="167">
        <f t="shared" si="2"/>
        <v>-0.12866286962351281</v>
      </c>
      <c r="AE58" s="167">
        <f t="shared" si="2"/>
        <v>-0.23802486972014603</v>
      </c>
      <c r="AF58" s="168">
        <f t="shared" si="2"/>
        <v>-0.14260353893942734</v>
      </c>
      <c r="AG58" s="166">
        <f t="shared" si="2"/>
        <v>-0.11728835237788726</v>
      </c>
      <c r="AH58" s="167">
        <f t="shared" si="2"/>
        <v>-4.8877160374507733E-2</v>
      </c>
      <c r="AI58" s="167">
        <f t="shared" si="2"/>
        <v>-0.15455226351183282</v>
      </c>
      <c r="AJ58" s="168">
        <f t="shared" si="2"/>
        <v>-0.12566910099150208</v>
      </c>
    </row>
    <row r="59" spans="16:36" x14ac:dyDescent="0.25">
      <c r="P59" s="25">
        <v>39903</v>
      </c>
      <c r="Q59" s="61">
        <v>131.39650101869501</v>
      </c>
      <c r="R59" s="16">
        <v>143.086689554743</v>
      </c>
      <c r="S59" s="16">
        <v>151.84374482285901</v>
      </c>
      <c r="T59" s="16">
        <v>148.858700454592</v>
      </c>
      <c r="U59" s="65">
        <v>163.53351538966601</v>
      </c>
      <c r="V59" s="66">
        <v>136.780110893988</v>
      </c>
      <c r="W59" s="61">
        <v>134.60804307610599</v>
      </c>
      <c r="X59" s="16">
        <v>149.92636174840899</v>
      </c>
      <c r="Y59" s="16">
        <v>147.97326095506401</v>
      </c>
      <c r="Z59" s="64">
        <v>135.63531832448299</v>
      </c>
      <c r="AA59" s="166">
        <f t="shared" si="2"/>
        <v>-0.19847547080316197</v>
      </c>
      <c r="AB59" s="167">
        <f t="shared" si="2"/>
        <v>-0.1718770988557623</v>
      </c>
      <c r="AC59" s="167">
        <f t="shared" si="2"/>
        <v>-0.1761616156769561</v>
      </c>
      <c r="AD59" s="167">
        <f t="shared" si="2"/>
        <v>-0.15516533462544213</v>
      </c>
      <c r="AE59" s="167">
        <f t="shared" si="2"/>
        <v>-0.23761449680966396</v>
      </c>
      <c r="AF59" s="168">
        <f t="shared" si="2"/>
        <v>-0.21216405608239541</v>
      </c>
      <c r="AG59" s="166">
        <f t="shared" si="2"/>
        <v>-0.16550200638504386</v>
      </c>
      <c r="AH59" s="167">
        <f t="shared" si="2"/>
        <v>-0.10992522778599523</v>
      </c>
      <c r="AI59" s="167">
        <f t="shared" si="2"/>
        <v>-0.18186608994152942</v>
      </c>
      <c r="AJ59" s="168">
        <f t="shared" si="2"/>
        <v>-0.17027038670709704</v>
      </c>
    </row>
    <row r="60" spans="16:36" x14ac:dyDescent="0.25">
      <c r="P60" s="25">
        <v>39994</v>
      </c>
      <c r="Q60" s="61">
        <v>121.740428369249</v>
      </c>
      <c r="R60" s="16">
        <v>135.69269935933201</v>
      </c>
      <c r="S60" s="16">
        <v>148.873104075154</v>
      </c>
      <c r="T60" s="16">
        <v>138.32220652326501</v>
      </c>
      <c r="U60" s="65">
        <v>155.301432452358</v>
      </c>
      <c r="V60" s="66">
        <v>126.68571829313299</v>
      </c>
      <c r="W60" s="61">
        <v>111.72130790430801</v>
      </c>
      <c r="X60" s="16">
        <v>134.23005296847799</v>
      </c>
      <c r="Y60" s="16">
        <v>138.87573347536701</v>
      </c>
      <c r="Z60" s="64">
        <v>126.404840959156</v>
      </c>
      <c r="AA60" s="166">
        <f t="shared" si="2"/>
        <v>-0.25230137854367451</v>
      </c>
      <c r="AB60" s="167">
        <f t="shared" si="2"/>
        <v>-0.2095418262126163</v>
      </c>
      <c r="AC60" s="167">
        <f t="shared" si="2"/>
        <v>-0.17916493986852233</v>
      </c>
      <c r="AD60" s="167">
        <f t="shared" si="2"/>
        <v>-0.20976479880077192</v>
      </c>
      <c r="AE60" s="167">
        <f t="shared" si="2"/>
        <v>-0.23168244156752105</v>
      </c>
      <c r="AF60" s="168">
        <f t="shared" si="2"/>
        <v>-0.22124790739819078</v>
      </c>
      <c r="AG60" s="166">
        <f t="shared" si="2"/>
        <v>-0.28180851756501402</v>
      </c>
      <c r="AH60" s="167">
        <f t="shared" si="2"/>
        <v>-0.1952146989618776</v>
      </c>
      <c r="AI60" s="167">
        <f t="shared" si="2"/>
        <v>-0.21478715976537976</v>
      </c>
      <c r="AJ60" s="168">
        <f t="shared" si="2"/>
        <v>-0.20683472704019679</v>
      </c>
    </row>
    <row r="61" spans="16:36" x14ac:dyDescent="0.25">
      <c r="P61" s="25">
        <v>40086</v>
      </c>
      <c r="Q61" s="61">
        <v>120.48850193098799</v>
      </c>
      <c r="R61" s="16">
        <v>132.90571810671801</v>
      </c>
      <c r="S61" s="16">
        <v>145.34133692078899</v>
      </c>
      <c r="T61" s="16">
        <v>128.87171992166901</v>
      </c>
      <c r="U61" s="65">
        <v>148.456160440719</v>
      </c>
      <c r="V61" s="66">
        <v>114.056908470111</v>
      </c>
      <c r="W61" s="61">
        <v>101.07355585177601</v>
      </c>
      <c r="X61" s="16">
        <v>125.737846293949</v>
      </c>
      <c r="Y61" s="16">
        <v>131.98785979354599</v>
      </c>
      <c r="Z61" s="64">
        <v>121.534280107312</v>
      </c>
      <c r="AA61" s="166">
        <f t="shared" si="2"/>
        <v>-0.21864740593449816</v>
      </c>
      <c r="AB61" s="167">
        <f t="shared" si="2"/>
        <v>-0.19686443165072154</v>
      </c>
      <c r="AC61" s="167">
        <f t="shared" si="2"/>
        <v>-0.14198100412284953</v>
      </c>
      <c r="AD61" s="167">
        <f t="shared" si="2"/>
        <v>-0.22705216734922773</v>
      </c>
      <c r="AE61" s="167">
        <f t="shared" si="2"/>
        <v>-0.21681259156593047</v>
      </c>
      <c r="AF61" s="168">
        <f t="shared" si="2"/>
        <v>-0.25476399626847923</v>
      </c>
      <c r="AG61" s="166">
        <f t="shared" si="2"/>
        <v>-0.34336777366444726</v>
      </c>
      <c r="AH61" s="167">
        <f t="shared" si="2"/>
        <v>-0.22788379722662055</v>
      </c>
      <c r="AI61" s="167">
        <f t="shared" si="2"/>
        <v>-0.2158983319087332</v>
      </c>
      <c r="AJ61" s="168">
        <f t="shared" si="2"/>
        <v>-0.21412783454197548</v>
      </c>
    </row>
    <row r="62" spans="16:36" x14ac:dyDescent="0.25">
      <c r="P62" s="25">
        <v>40178</v>
      </c>
      <c r="Q62" s="61">
        <v>122.22829263163599</v>
      </c>
      <c r="R62" s="16">
        <v>129.65828998193001</v>
      </c>
      <c r="S62" s="16">
        <v>141.16869939780301</v>
      </c>
      <c r="T62" s="16">
        <v>125.530130789789</v>
      </c>
      <c r="U62" s="65">
        <v>143.33433695027699</v>
      </c>
      <c r="V62" s="66">
        <v>100.153843813278</v>
      </c>
      <c r="W62" s="61">
        <v>99.729635882555201</v>
      </c>
      <c r="X62" s="16">
        <v>122.979857412665</v>
      </c>
      <c r="Y62" s="16">
        <v>128.48423294600701</v>
      </c>
      <c r="Z62" s="64">
        <v>119.629153381535</v>
      </c>
      <c r="AA62" s="166">
        <f t="shared" si="2"/>
        <v>-0.14078831645074319</v>
      </c>
      <c r="AB62" s="167">
        <f t="shared" si="2"/>
        <v>-0.16029350472213644</v>
      </c>
      <c r="AC62" s="167">
        <f t="shared" si="2"/>
        <v>-0.10071740494587722</v>
      </c>
      <c r="AD62" s="167">
        <f t="shared" si="2"/>
        <v>-0.19786680727015959</v>
      </c>
      <c r="AE62" s="167">
        <f t="shared" si="2"/>
        <v>-0.15921738516237249</v>
      </c>
      <c r="AF62" s="168">
        <f t="shared" si="2"/>
        <v>-0.32972269141822141</v>
      </c>
      <c r="AG62" s="166">
        <f t="shared" si="2"/>
        <v>-0.33695151505040755</v>
      </c>
      <c r="AH62" s="167">
        <f t="shared" si="2"/>
        <v>-0.23143936688300637</v>
      </c>
      <c r="AI62" s="167">
        <f t="shared" si="2"/>
        <v>-0.1830014255155562</v>
      </c>
      <c r="AJ62" s="168">
        <f t="shared" si="2"/>
        <v>-0.18210271766519459</v>
      </c>
    </row>
    <row r="63" spans="16:36" x14ac:dyDescent="0.25">
      <c r="P63" s="25">
        <v>40268</v>
      </c>
      <c r="Q63" s="61">
        <v>118.51269093317801</v>
      </c>
      <c r="R63" s="16">
        <v>127.660940540968</v>
      </c>
      <c r="S63" s="16">
        <v>137.10280124092901</v>
      </c>
      <c r="T63" s="16">
        <v>126.610047062322</v>
      </c>
      <c r="U63" s="65">
        <v>136.80392992645201</v>
      </c>
      <c r="V63" s="66">
        <v>99.699811234891101</v>
      </c>
      <c r="W63" s="61">
        <v>109.738911257773</v>
      </c>
      <c r="X63" s="16">
        <v>120.10200245320399</v>
      </c>
      <c r="Y63" s="16">
        <v>129.12401352932901</v>
      </c>
      <c r="Z63" s="64">
        <v>120.332193208167</v>
      </c>
      <c r="AA63" s="166">
        <f t="shared" si="2"/>
        <v>-9.8052916064210072E-2</v>
      </c>
      <c r="AB63" s="167">
        <f t="shared" si="2"/>
        <v>-0.10780701588510322</v>
      </c>
      <c r="AC63" s="167">
        <f t="shared" si="2"/>
        <v>-9.707968938152034E-2</v>
      </c>
      <c r="AD63" s="167">
        <f t="shared" si="2"/>
        <v>-0.14946155867494459</v>
      </c>
      <c r="AE63" s="167">
        <f t="shared" si="2"/>
        <v>-0.16345019795803328</v>
      </c>
      <c r="AF63" s="168">
        <f t="shared" si="2"/>
        <v>-0.27109423597291959</v>
      </c>
      <c r="AG63" s="166">
        <f t="shared" si="2"/>
        <v>-0.18475219793717856</v>
      </c>
      <c r="AH63" s="167">
        <f t="shared" si="2"/>
        <v>-0.19892671940677897</v>
      </c>
      <c r="AI63" s="167">
        <f t="shared" si="2"/>
        <v>-0.12738279405398167</v>
      </c>
      <c r="AJ63" s="168">
        <f t="shared" si="2"/>
        <v>-0.11282551849589817</v>
      </c>
    </row>
    <row r="64" spans="16:36" x14ac:dyDescent="0.25">
      <c r="P64" s="25">
        <v>40359</v>
      </c>
      <c r="Q64" s="61">
        <v>113.338806166235</v>
      </c>
      <c r="R64" s="16">
        <v>128.967553991529</v>
      </c>
      <c r="S64" s="16">
        <v>132.35454192748199</v>
      </c>
      <c r="T64" s="16">
        <v>126.444882789649</v>
      </c>
      <c r="U64" s="65">
        <v>135.86462401748</v>
      </c>
      <c r="V64" s="66">
        <v>97.175013707903901</v>
      </c>
      <c r="W64" s="61">
        <v>117.99491328120099</v>
      </c>
      <c r="X64" s="16">
        <v>119.89993937120801</v>
      </c>
      <c r="Y64" s="16">
        <v>130.16535856504399</v>
      </c>
      <c r="Z64" s="64">
        <v>126.478434284578</v>
      </c>
      <c r="AA64" s="166">
        <f t="shared" si="2"/>
        <v>-6.9012589454106155E-2</v>
      </c>
      <c r="AB64" s="167">
        <f t="shared" si="2"/>
        <v>-4.9561585844747236E-2</v>
      </c>
      <c r="AC64" s="167">
        <f t="shared" si="2"/>
        <v>-0.11095733007174435</v>
      </c>
      <c r="AD64" s="167">
        <f t="shared" si="2"/>
        <v>-8.5867078267135022E-2</v>
      </c>
      <c r="AE64" s="167">
        <f t="shared" si="2"/>
        <v>-0.12515537125416187</v>
      </c>
      <c r="AF64" s="168">
        <f t="shared" si="2"/>
        <v>-0.23294421015118261</v>
      </c>
      <c r="AG64" s="166">
        <f t="shared" si="2"/>
        <v>5.6154063128821319E-2</v>
      </c>
      <c r="AH64" s="167">
        <f t="shared" si="2"/>
        <v>-0.10675786294024037</v>
      </c>
      <c r="AI64" s="167">
        <f t="shared" si="2"/>
        <v>-6.2720640189223742E-2</v>
      </c>
      <c r="AJ64" s="168">
        <f t="shared" si="2"/>
        <v>5.8220337815839684E-4</v>
      </c>
    </row>
    <row r="65" spans="16:36" x14ac:dyDescent="0.25">
      <c r="P65" s="25">
        <v>40451</v>
      </c>
      <c r="Q65" s="61">
        <v>110.89360299418701</v>
      </c>
      <c r="R65" s="16">
        <v>125.35111881831</v>
      </c>
      <c r="S65" s="16">
        <v>132.194695781413</v>
      </c>
      <c r="T65" s="16">
        <v>126.32756069769999</v>
      </c>
      <c r="U65" s="65">
        <v>133.09237877872201</v>
      </c>
      <c r="V65" s="66">
        <v>99.141497474845295</v>
      </c>
      <c r="W65" s="61">
        <v>114.448286700399</v>
      </c>
      <c r="X65" s="16">
        <v>120.70736362087</v>
      </c>
      <c r="Y65" s="16">
        <v>129.40909060862501</v>
      </c>
      <c r="Z65" s="64">
        <v>135.592725514568</v>
      </c>
      <c r="AA65" s="166">
        <f t="shared" si="2"/>
        <v>-7.9633315901766699E-2</v>
      </c>
      <c r="AB65" s="167">
        <f t="shared" si="2"/>
        <v>-5.6841792783828726E-2</v>
      </c>
      <c r="AC65" s="167">
        <f t="shared" si="2"/>
        <v>-9.0453558622079488E-2</v>
      </c>
      <c r="AD65" s="167">
        <f t="shared" si="2"/>
        <v>-1.9741796148258217E-2</v>
      </c>
      <c r="AE65" s="167">
        <f t="shared" si="2"/>
        <v>-0.10349036117050869</v>
      </c>
      <c r="AF65" s="168">
        <f t="shared" si="2"/>
        <v>-0.13077165772184973</v>
      </c>
      <c r="AG65" s="166">
        <f t="shared" si="2"/>
        <v>0.13232670737573526</v>
      </c>
      <c r="AH65" s="167">
        <f t="shared" si="2"/>
        <v>-4.0007705089196266E-2</v>
      </c>
      <c r="AI65" s="167">
        <f t="shared" si="2"/>
        <v>-1.9537927116589859E-2</v>
      </c>
      <c r="AJ65" s="168">
        <f t="shared" si="2"/>
        <v>0.11567473304521747</v>
      </c>
    </row>
    <row r="66" spans="16:36" x14ac:dyDescent="0.25">
      <c r="P66" s="25">
        <v>40543</v>
      </c>
      <c r="Q66" s="61">
        <v>108.851542707902</v>
      </c>
      <c r="R66" s="16">
        <v>118.412758658456</v>
      </c>
      <c r="S66" s="16">
        <v>133.90593425124499</v>
      </c>
      <c r="T66" s="16">
        <v>128.26096451152401</v>
      </c>
      <c r="U66" s="65">
        <v>130.84741434616399</v>
      </c>
      <c r="V66" s="66">
        <v>101.47672723445299</v>
      </c>
      <c r="W66" s="61">
        <v>116.22976313629</v>
      </c>
      <c r="X66" s="16">
        <v>119.694312746161</v>
      </c>
      <c r="Y66" s="16">
        <v>130.622331524955</v>
      </c>
      <c r="Z66" s="64">
        <v>140.44433570191799</v>
      </c>
      <c r="AA66" s="166">
        <f t="shared" si="2"/>
        <v>-0.10944070014990726</v>
      </c>
      <c r="AB66" s="167">
        <f t="shared" si="2"/>
        <v>-8.6732065686206838E-2</v>
      </c>
      <c r="AC66" s="167">
        <f t="shared" si="2"/>
        <v>-5.1447418425894065E-2</v>
      </c>
      <c r="AD66" s="167">
        <f t="shared" si="2"/>
        <v>2.1754408320565188E-2</v>
      </c>
      <c r="AE66" s="167">
        <f t="shared" si="2"/>
        <v>-8.7117454685298079E-2</v>
      </c>
      <c r="AF66" s="168">
        <f t="shared" si="2"/>
        <v>1.3208513730549543E-2</v>
      </c>
      <c r="AG66" s="166">
        <f t="shared" si="2"/>
        <v>0.16544858614710956</v>
      </c>
      <c r="AH66" s="167">
        <f t="shared" si="2"/>
        <v>-2.671612031130588E-2</v>
      </c>
      <c r="AI66" s="167">
        <f t="shared" si="2"/>
        <v>1.6640941304031376E-2</v>
      </c>
      <c r="AJ66" s="168">
        <f t="shared" si="2"/>
        <v>0.17399757276553496</v>
      </c>
    </row>
    <row r="67" spans="16:36" x14ac:dyDescent="0.25">
      <c r="P67" s="25">
        <v>40633</v>
      </c>
      <c r="Q67" s="61">
        <v>106.98668503427901</v>
      </c>
      <c r="R67" s="16">
        <v>118.254598002294</v>
      </c>
      <c r="S67" s="16">
        <v>131.93167569546199</v>
      </c>
      <c r="T67" s="16">
        <v>131.982943244453</v>
      </c>
      <c r="U67" s="65">
        <v>131.51940966126</v>
      </c>
      <c r="V67" s="66">
        <v>100.295340873325</v>
      </c>
      <c r="W67" s="61">
        <v>120.859939523759</v>
      </c>
      <c r="X67" s="16">
        <v>120.140150321297</v>
      </c>
      <c r="Y67" s="16">
        <v>133.79618205547499</v>
      </c>
      <c r="Z67" s="64">
        <v>141.22004515590299</v>
      </c>
      <c r="AA67" s="166">
        <f t="shared" si="2"/>
        <v>-9.7255456847214816E-2</v>
      </c>
      <c r="AB67" s="167">
        <f t="shared" si="2"/>
        <v>-7.3682228086478729E-2</v>
      </c>
      <c r="AC67" s="167">
        <f t="shared" si="2"/>
        <v>-3.7717139975717018E-2</v>
      </c>
      <c r="AD67" s="167">
        <f t="shared" si="2"/>
        <v>4.2436570452313749E-2</v>
      </c>
      <c r="AE67" s="167">
        <f t="shared" si="2"/>
        <v>-3.8628424402961659E-2</v>
      </c>
      <c r="AF67" s="168">
        <f t="shared" si="2"/>
        <v>5.9732273417332227E-3</v>
      </c>
      <c r="AG67" s="166">
        <f t="shared" si="2"/>
        <v>0.10134079278281782</v>
      </c>
      <c r="AH67" s="167">
        <f t="shared" si="2"/>
        <v>3.1762890970843394E-4</v>
      </c>
      <c r="AI67" s="167">
        <f t="shared" si="2"/>
        <v>3.6183575761334019E-2</v>
      </c>
      <c r="AJ67" s="168">
        <f t="shared" si="2"/>
        <v>0.17358490185250219</v>
      </c>
    </row>
    <row r="68" spans="16:36" x14ac:dyDescent="0.25">
      <c r="P68" s="25">
        <v>40724</v>
      </c>
      <c r="Q68" s="61">
        <v>108.69506014469199</v>
      </c>
      <c r="R68" s="16">
        <v>123.164776114869</v>
      </c>
      <c r="S68" s="16">
        <v>129.652960515572</v>
      </c>
      <c r="T68" s="16">
        <v>136.85682846046899</v>
      </c>
      <c r="U68" s="65">
        <v>127.78600979420099</v>
      </c>
      <c r="V68" s="66">
        <v>101.137614881348</v>
      </c>
      <c r="W68" s="61">
        <v>120.27333234219699</v>
      </c>
      <c r="X68" s="16">
        <v>121.896188530476</v>
      </c>
      <c r="Y68" s="16">
        <v>135.73574101137601</v>
      </c>
      <c r="Z68" s="64">
        <v>143.674638253794</v>
      </c>
      <c r="AA68" s="166">
        <f t="shared" si="2"/>
        <v>-4.0972251064052889E-2</v>
      </c>
      <c r="AB68" s="167">
        <f t="shared" si="2"/>
        <v>-4.4994091126525859E-2</v>
      </c>
      <c r="AC68" s="167">
        <f t="shared" si="2"/>
        <v>-2.0411701574927443E-2</v>
      </c>
      <c r="AD68" s="167">
        <f t="shared" si="2"/>
        <v>8.2343748842260922E-2</v>
      </c>
      <c r="AE68" s="167">
        <f t="shared" si="2"/>
        <v>-5.9460763106661485E-2</v>
      </c>
      <c r="AF68" s="168">
        <f t="shared" si="2"/>
        <v>4.0777984198234307E-2</v>
      </c>
      <c r="AG68" s="166">
        <f t="shared" si="2"/>
        <v>1.9309468498579729E-2</v>
      </c>
      <c r="AH68" s="167">
        <f t="shared" si="2"/>
        <v>1.6649292482856293E-2</v>
      </c>
      <c r="AI68" s="167">
        <f t="shared" si="2"/>
        <v>4.279466140408239E-2</v>
      </c>
      <c r="AJ68" s="168">
        <f t="shared" si="2"/>
        <v>0.13596155001827692</v>
      </c>
    </row>
    <row r="69" spans="16:36" x14ac:dyDescent="0.25">
      <c r="P69" s="25">
        <v>40816</v>
      </c>
      <c r="Q69" s="61">
        <v>110.134837887562</v>
      </c>
      <c r="R69" s="16">
        <v>122.92726948575</v>
      </c>
      <c r="S69" s="16">
        <v>130.18488687998999</v>
      </c>
      <c r="T69" s="16">
        <v>141.17611946166301</v>
      </c>
      <c r="U69" s="65">
        <v>125.988989242188</v>
      </c>
      <c r="V69" s="66">
        <v>103.02868754917699</v>
      </c>
      <c r="W69" s="61">
        <v>118.95051635740199</v>
      </c>
      <c r="X69" s="16">
        <v>124.171245428388</v>
      </c>
      <c r="Y69" s="16">
        <v>136.13473495760601</v>
      </c>
      <c r="Z69" s="64">
        <v>149.474326034439</v>
      </c>
      <c r="AA69" s="166">
        <f t="shared" si="2"/>
        <v>-6.8422802230060364E-3</v>
      </c>
      <c r="AB69" s="167">
        <f t="shared" si="2"/>
        <v>-1.9336479445973165E-2</v>
      </c>
      <c r="AC69" s="167">
        <f t="shared" si="2"/>
        <v>-1.5203400480956364E-2</v>
      </c>
      <c r="AD69" s="167">
        <f t="shared" si="2"/>
        <v>0.11754013678373321</v>
      </c>
      <c r="AE69" s="167">
        <f t="shared" si="2"/>
        <v>-5.3371872993148828E-2</v>
      </c>
      <c r="AF69" s="168">
        <f t="shared" si="2"/>
        <v>3.9208506763961148E-2</v>
      </c>
      <c r="AG69" s="166">
        <f t="shared" si="2"/>
        <v>3.9338550071866596E-2</v>
      </c>
      <c r="AH69" s="167">
        <f t="shared" si="2"/>
        <v>2.869652441749726E-2</v>
      </c>
      <c r="AI69" s="167">
        <f t="shared" si="2"/>
        <v>5.1971962072753675E-2</v>
      </c>
      <c r="AJ69" s="168">
        <f t="shared" si="2"/>
        <v>0.10237717744215979</v>
      </c>
    </row>
    <row r="70" spans="16:36" x14ac:dyDescent="0.25">
      <c r="P70" s="25">
        <v>40908</v>
      </c>
      <c r="Q70" s="61">
        <v>108.40643224828899</v>
      </c>
      <c r="R70" s="16">
        <v>118.84552032712099</v>
      </c>
      <c r="S70" s="16">
        <v>131.23090791578301</v>
      </c>
      <c r="T70" s="16">
        <v>143.72582424200601</v>
      </c>
      <c r="U70" s="65">
        <v>128.373396279887</v>
      </c>
      <c r="V70" s="66">
        <v>102.24508211315</v>
      </c>
      <c r="W70" s="61">
        <v>122.699699688694</v>
      </c>
      <c r="X70" s="16">
        <v>124.297214986136</v>
      </c>
      <c r="Y70" s="16">
        <v>137.86657118858801</v>
      </c>
      <c r="Z70" s="64">
        <v>152.55783119439999</v>
      </c>
      <c r="AA70" s="166">
        <f t="shared" si="2"/>
        <v>-4.0891515962013791E-3</v>
      </c>
      <c r="AB70" s="167">
        <f t="shared" si="2"/>
        <v>3.6546878357359702E-3</v>
      </c>
      <c r="AC70" s="167">
        <f t="shared" si="2"/>
        <v>-1.9976906553244134E-2</v>
      </c>
      <c r="AD70" s="167">
        <f t="shared" si="2"/>
        <v>0.12057339338885531</v>
      </c>
      <c r="AE70" s="167">
        <f t="shared" si="2"/>
        <v>-1.8907657278819712E-2</v>
      </c>
      <c r="AF70" s="168">
        <f t="shared" si="2"/>
        <v>7.5717349153545666E-3</v>
      </c>
      <c r="AG70" s="166">
        <f t="shared" si="2"/>
        <v>5.5665058396594969E-2</v>
      </c>
      <c r="AH70" s="167">
        <f t="shared" si="2"/>
        <v>3.845547991688214E-2</v>
      </c>
      <c r="AI70" s="167">
        <f t="shared" si="2"/>
        <v>5.5459427029512343E-2</v>
      </c>
      <c r="AJ70" s="168">
        <f t="shared" si="2"/>
        <v>8.6251221396297151E-2</v>
      </c>
    </row>
    <row r="71" spans="16:36" x14ac:dyDescent="0.25">
      <c r="P71" s="25">
        <v>40999</v>
      </c>
      <c r="Q71" s="61">
        <v>107.06012856057301</v>
      </c>
      <c r="R71" s="16">
        <v>118.415426840062</v>
      </c>
      <c r="S71" s="16">
        <v>131.72314039328401</v>
      </c>
      <c r="T71" s="16">
        <v>145.83048322243701</v>
      </c>
      <c r="U71" s="65">
        <v>125.950010926128</v>
      </c>
      <c r="V71" s="66">
        <v>103.980793631465</v>
      </c>
      <c r="W71" s="61">
        <v>126.190343559</v>
      </c>
      <c r="X71" s="16">
        <v>124.280044158477</v>
      </c>
      <c r="Y71" s="16">
        <v>140.276007147863</v>
      </c>
      <c r="Z71" s="64">
        <v>150.97743010381799</v>
      </c>
      <c r="AA71" s="166">
        <f t="shared" si="2"/>
        <v>6.8647352023720742E-4</v>
      </c>
      <c r="AB71" s="167">
        <f t="shared" si="2"/>
        <v>1.3600218552589638E-3</v>
      </c>
      <c r="AC71" s="167">
        <f t="shared" si="2"/>
        <v>-1.580631043141878E-3</v>
      </c>
      <c r="AD71" s="167">
        <f t="shared" si="2"/>
        <v>0.10491916332200746</v>
      </c>
      <c r="AE71" s="167">
        <f t="shared" si="2"/>
        <v>-4.2346591651197918E-2</v>
      </c>
      <c r="AF71" s="168">
        <f t="shared" si="2"/>
        <v>3.6746001619305524E-2</v>
      </c>
      <c r="AG71" s="166">
        <f t="shared" si="2"/>
        <v>4.4103977349691847E-2</v>
      </c>
      <c r="AH71" s="167">
        <f t="shared" si="2"/>
        <v>3.4458870128832642E-2</v>
      </c>
      <c r="AI71" s="167">
        <f t="shared" si="2"/>
        <v>4.8430567994095064E-2</v>
      </c>
      <c r="AJ71" s="168">
        <f t="shared" si="2"/>
        <v>6.9093484123610827E-2</v>
      </c>
    </row>
    <row r="72" spans="16:36" x14ac:dyDescent="0.25">
      <c r="P72" s="25">
        <v>41090</v>
      </c>
      <c r="Q72" s="61">
        <v>107.518477490998</v>
      </c>
      <c r="R72" s="16">
        <v>120.255611087754</v>
      </c>
      <c r="S72" s="16">
        <v>134.03300266608699</v>
      </c>
      <c r="T72" s="16">
        <v>149.70431750229099</v>
      </c>
      <c r="U72" s="65">
        <v>124.47805244187001</v>
      </c>
      <c r="V72" s="66">
        <v>105.405884509286</v>
      </c>
      <c r="W72" s="61">
        <v>127.53728719192</v>
      </c>
      <c r="X72" s="16">
        <v>127.632286878945</v>
      </c>
      <c r="Y72" s="16">
        <v>141.37693965139701</v>
      </c>
      <c r="Z72" s="64">
        <v>153.59488379100699</v>
      </c>
      <c r="AA72" s="166">
        <f t="shared" si="2"/>
        <v>-1.0824619372101774E-2</v>
      </c>
      <c r="AB72" s="167">
        <f t="shared" si="2"/>
        <v>-2.362010567373396E-2</v>
      </c>
      <c r="AC72" s="167">
        <f t="shared" si="2"/>
        <v>3.3782816320564679E-2</v>
      </c>
      <c r="AD72" s="167">
        <f t="shared" si="2"/>
        <v>9.3875396546493795E-2</v>
      </c>
      <c r="AE72" s="167">
        <f t="shared" si="2"/>
        <v>-2.588669415109246E-2</v>
      </c>
      <c r="AF72" s="168">
        <f t="shared" si="2"/>
        <v>4.2202593297710367E-2</v>
      </c>
      <c r="AG72" s="166">
        <f t="shared" si="2"/>
        <v>6.0395390301948959E-2</v>
      </c>
      <c r="AH72" s="167">
        <f t="shared" si="2"/>
        <v>4.7057241228136482E-2</v>
      </c>
      <c r="AI72" s="167">
        <f t="shared" si="2"/>
        <v>4.15601565069601E-2</v>
      </c>
      <c r="AJ72" s="168">
        <f t="shared" si="2"/>
        <v>6.9046601806572072E-2</v>
      </c>
    </row>
    <row r="73" spans="16:36" x14ac:dyDescent="0.25">
      <c r="P73" s="25">
        <v>41182</v>
      </c>
      <c r="Q73" s="61">
        <v>110.363524479383</v>
      </c>
      <c r="R73" s="16">
        <v>123.26460404836899</v>
      </c>
      <c r="S73" s="16">
        <v>136.66161088449701</v>
      </c>
      <c r="T73" s="16">
        <v>155.49713497340801</v>
      </c>
      <c r="U73" s="65">
        <v>127.99194213768899</v>
      </c>
      <c r="V73" s="66">
        <v>105.639611566871</v>
      </c>
      <c r="W73" s="61">
        <v>128.89485713371101</v>
      </c>
      <c r="X73" s="16">
        <v>129.93295324508699</v>
      </c>
      <c r="Y73" s="16">
        <v>142.42944616710901</v>
      </c>
      <c r="Z73" s="64">
        <v>160.01262577203099</v>
      </c>
      <c r="AA73" s="166">
        <f t="shared" si="2"/>
        <v>2.0764237384585105E-3</v>
      </c>
      <c r="AB73" s="167">
        <f t="shared" si="2"/>
        <v>2.744180067044466E-3</v>
      </c>
      <c r="AC73" s="167">
        <f t="shared" si="2"/>
        <v>4.9750198811306934E-2</v>
      </c>
      <c r="AD73" s="167">
        <f t="shared" si="2"/>
        <v>0.10144077883961056</v>
      </c>
      <c r="AE73" s="167">
        <f t="shared" si="2"/>
        <v>1.589784081568224E-2</v>
      </c>
      <c r="AF73" s="168">
        <f t="shared" si="2"/>
        <v>2.5341718697986737E-2</v>
      </c>
      <c r="AG73" s="166">
        <f t="shared" si="2"/>
        <v>8.3600652446349955E-2</v>
      </c>
      <c r="AH73" s="167">
        <f t="shared" si="2"/>
        <v>4.6401304881989569E-2</v>
      </c>
      <c r="AI73" s="167">
        <f t="shared" si="2"/>
        <v>4.6238832517382367E-2</v>
      </c>
      <c r="AJ73" s="168">
        <f t="shared" si="2"/>
        <v>7.0502406782312343E-2</v>
      </c>
    </row>
    <row r="74" spans="16:36" x14ac:dyDescent="0.25">
      <c r="P74" s="25">
        <v>41274</v>
      </c>
      <c r="Q74" s="61">
        <v>113.09618500779401</v>
      </c>
      <c r="R74" s="16">
        <v>124.425787222232</v>
      </c>
      <c r="S74" s="16">
        <v>137.69607346178299</v>
      </c>
      <c r="T74" s="16">
        <v>159.87111477384499</v>
      </c>
      <c r="U74" s="65">
        <v>128.226805815121</v>
      </c>
      <c r="V74" s="66">
        <v>110.934022257347</v>
      </c>
      <c r="W74" s="61">
        <v>129.655723071729</v>
      </c>
      <c r="X74" s="16">
        <v>129.42700048977801</v>
      </c>
      <c r="Y74" s="16">
        <v>142.469815681168</v>
      </c>
      <c r="Z74" s="64">
        <v>163.93375667935501</v>
      </c>
      <c r="AA74" s="166">
        <f t="shared" si="2"/>
        <v>4.326083482540799E-2</v>
      </c>
      <c r="AB74" s="167">
        <f t="shared" si="2"/>
        <v>4.6953952321899806E-2</v>
      </c>
      <c r="AC74" s="167">
        <f t="shared" si="2"/>
        <v>4.9265570502255329E-2</v>
      </c>
      <c r="AD74" s="167">
        <f t="shared" si="2"/>
        <v>0.11233395680273506</v>
      </c>
      <c r="AE74" s="167">
        <f t="shared" si="2"/>
        <v>-1.1419068826877821E-3</v>
      </c>
      <c r="AF74" s="168">
        <f t="shared" si="2"/>
        <v>8.4981497052164734E-2</v>
      </c>
      <c r="AG74" s="166">
        <f t="shared" si="2"/>
        <v>5.6691445868925383E-2</v>
      </c>
      <c r="AH74" s="167">
        <f t="shared" si="2"/>
        <v>4.1270317313337967E-2</v>
      </c>
      <c r="AI74" s="167">
        <f t="shared" si="2"/>
        <v>3.3389127276424402E-2</v>
      </c>
      <c r="AJ74" s="168">
        <f t="shared" si="2"/>
        <v>7.4567954957743154E-2</v>
      </c>
    </row>
    <row r="75" spans="16:36" x14ac:dyDescent="0.25">
      <c r="P75" s="25">
        <v>41364</v>
      </c>
      <c r="Q75" s="61">
        <v>114.55507544929399</v>
      </c>
      <c r="R75" s="16">
        <v>125.11960214005499</v>
      </c>
      <c r="S75" s="16">
        <v>141.10520746893101</v>
      </c>
      <c r="T75" s="16">
        <v>163.500880148996</v>
      </c>
      <c r="U75" s="65">
        <v>128.13585878719101</v>
      </c>
      <c r="V75" s="66">
        <v>114.483233305624</v>
      </c>
      <c r="W75" s="61">
        <v>135.16404099073401</v>
      </c>
      <c r="X75" s="16">
        <v>130.58884605376599</v>
      </c>
      <c r="Y75" s="16">
        <v>145.44467266364501</v>
      </c>
      <c r="Z75" s="64">
        <v>166.91122778141099</v>
      </c>
      <c r="AA75" s="166">
        <f t="shared" si="2"/>
        <v>7.0006892290255918E-2</v>
      </c>
      <c r="AB75" s="167">
        <f t="shared" si="2"/>
        <v>5.661572549198346E-2</v>
      </c>
      <c r="AC75" s="167">
        <f t="shared" si="2"/>
        <v>7.1225655929816778E-2</v>
      </c>
      <c r="AD75" s="167">
        <f t="shared" si="2"/>
        <v>0.12117080418369119</v>
      </c>
      <c r="AE75" s="167">
        <f t="shared" si="2"/>
        <v>1.7354884251221225E-2</v>
      </c>
      <c r="AF75" s="168">
        <f t="shared" si="2"/>
        <v>0.10100364987963428</v>
      </c>
      <c r="AG75" s="166">
        <f t="shared" si="2"/>
        <v>7.1112394012449842E-2</v>
      </c>
      <c r="AH75" s="167">
        <f t="shared" si="2"/>
        <v>5.0762790905064747E-2</v>
      </c>
      <c r="AI75" s="167">
        <f t="shared" si="2"/>
        <v>3.6846397476467896E-2</v>
      </c>
      <c r="AJ75" s="168">
        <f t="shared" si="2"/>
        <v>0.10553761357996549</v>
      </c>
    </row>
    <row r="76" spans="16:36" x14ac:dyDescent="0.25">
      <c r="P76" s="25">
        <v>41455</v>
      </c>
      <c r="Q76" s="61">
        <v>116.31401480931299</v>
      </c>
      <c r="R76" s="16">
        <v>129.12375818140299</v>
      </c>
      <c r="S76" s="16">
        <v>149.26695244670901</v>
      </c>
      <c r="T76" s="16">
        <v>170.110378262615</v>
      </c>
      <c r="U76" s="65">
        <v>131.03724704672501</v>
      </c>
      <c r="V76" s="66">
        <v>116.31407901478801</v>
      </c>
      <c r="W76" s="61">
        <v>143.619418319771</v>
      </c>
      <c r="X76" s="16">
        <v>133.75155997916201</v>
      </c>
      <c r="Y76" s="16">
        <v>152.03681433644499</v>
      </c>
      <c r="Z76" s="64">
        <v>169.69918380730601</v>
      </c>
      <c r="AA76" s="166">
        <f t="shared" si="2"/>
        <v>8.1804890876095326E-2</v>
      </c>
      <c r="AB76" s="167">
        <f t="shared" si="2"/>
        <v>7.3744143940008167E-2</v>
      </c>
      <c r="AC76" s="167">
        <f t="shared" si="2"/>
        <v>0.11365819967917878</v>
      </c>
      <c r="AD76" s="167">
        <f t="shared" si="2"/>
        <v>0.13630909983616024</v>
      </c>
      <c r="AE76" s="167">
        <f t="shared" si="2"/>
        <v>5.2693583135212441E-2</v>
      </c>
      <c r="AF76" s="168">
        <f t="shared" ref="AF76:AJ113" si="3">IFERROR(V76/V72-1,"NULL")</f>
        <v>0.10348752876829215</v>
      </c>
      <c r="AG76" s="166">
        <f t="shared" si="3"/>
        <v>0.12609748475871507</v>
      </c>
      <c r="AH76" s="167">
        <f t="shared" si="3"/>
        <v>4.7944554233529724E-2</v>
      </c>
      <c r="AI76" s="167">
        <f t="shared" si="3"/>
        <v>7.5400377963568799E-2</v>
      </c>
      <c r="AJ76" s="168">
        <f t="shared" si="3"/>
        <v>0.10484919561651407</v>
      </c>
    </row>
    <row r="77" spans="16:36" x14ac:dyDescent="0.25">
      <c r="P77" s="25">
        <v>41547</v>
      </c>
      <c r="Q77" s="61">
        <v>118.85519669699499</v>
      </c>
      <c r="R77" s="16">
        <v>133.47256023444399</v>
      </c>
      <c r="S77" s="16">
        <v>152.44773677953501</v>
      </c>
      <c r="T77" s="16">
        <v>176.68786479086401</v>
      </c>
      <c r="U77" s="65">
        <v>130.345452124871</v>
      </c>
      <c r="V77" s="66">
        <v>117.69871092942699</v>
      </c>
      <c r="W77" s="61">
        <v>147.764564035935</v>
      </c>
      <c r="X77" s="16">
        <v>137.58167222659199</v>
      </c>
      <c r="Y77" s="16">
        <v>155.511844345258</v>
      </c>
      <c r="Z77" s="64">
        <v>173.680847946733</v>
      </c>
      <c r="AA77" s="166">
        <f t="shared" ref="AA77:AE113" si="4">IFERROR(Q77/Q73-1,"NULL")</f>
        <v>7.6942742248126805E-2</v>
      </c>
      <c r="AB77" s="167">
        <f t="shared" si="4"/>
        <v>8.281336126362282E-2</v>
      </c>
      <c r="AC77" s="167">
        <f t="shared" si="4"/>
        <v>0.11551251147171127</v>
      </c>
      <c r="AD77" s="167">
        <f t="shared" si="4"/>
        <v>0.13627730067875454</v>
      </c>
      <c r="AE77" s="167">
        <f t="shared" si="4"/>
        <v>1.838795433426732E-2</v>
      </c>
      <c r="AF77" s="168">
        <f t="shared" si="3"/>
        <v>0.11415319673835089</v>
      </c>
      <c r="AG77" s="166">
        <f t="shared" si="3"/>
        <v>0.14639611945610209</v>
      </c>
      <c r="AH77" s="167">
        <f t="shared" si="3"/>
        <v>5.8866660000235216E-2</v>
      </c>
      <c r="AI77" s="167">
        <f t="shared" si="3"/>
        <v>9.1851780163490382E-2</v>
      </c>
      <c r="AJ77" s="168">
        <f t="shared" si="3"/>
        <v>8.5419648035618412E-2</v>
      </c>
    </row>
    <row r="78" spans="16:36" x14ac:dyDescent="0.25">
      <c r="P78" s="25">
        <v>41639</v>
      </c>
      <c r="Q78" s="61">
        <v>121.46988739082001</v>
      </c>
      <c r="R78" s="16">
        <v>135.507384631538</v>
      </c>
      <c r="S78" s="16">
        <v>150.53714427528399</v>
      </c>
      <c r="T78" s="16">
        <v>180.49669056251801</v>
      </c>
      <c r="U78" s="65">
        <v>135.38050288731301</v>
      </c>
      <c r="V78" s="66">
        <v>116.083370385246</v>
      </c>
      <c r="W78" s="61">
        <v>147.13059296076901</v>
      </c>
      <c r="X78" s="16">
        <v>141.92669484685501</v>
      </c>
      <c r="Y78" s="16">
        <v>158.324491376917</v>
      </c>
      <c r="Z78" s="64">
        <v>178.88663658181099</v>
      </c>
      <c r="AA78" s="166">
        <f t="shared" si="4"/>
        <v>7.404053799382293E-2</v>
      </c>
      <c r="AB78" s="167">
        <f t="shared" si="4"/>
        <v>8.906190313679585E-2</v>
      </c>
      <c r="AC78" s="167">
        <f t="shared" si="4"/>
        <v>9.3256623015216089E-2</v>
      </c>
      <c r="AD78" s="167">
        <f t="shared" si="4"/>
        <v>0.12901377348778809</v>
      </c>
      <c r="AE78" s="167">
        <f t="shared" si="4"/>
        <v>5.578940399175436E-2</v>
      </c>
      <c r="AF78" s="168">
        <f t="shared" si="3"/>
        <v>4.641811432703169E-2</v>
      </c>
      <c r="AG78" s="166">
        <f t="shared" si="3"/>
        <v>0.13477900917163876</v>
      </c>
      <c r="AH78" s="167">
        <f t="shared" si="3"/>
        <v>9.6577177171499162E-2</v>
      </c>
      <c r="AI78" s="167">
        <f t="shared" si="3"/>
        <v>0.11128445432420597</v>
      </c>
      <c r="AJ78" s="168">
        <f t="shared" si="3"/>
        <v>9.121293994197277E-2</v>
      </c>
    </row>
    <row r="79" spans="16:36" x14ac:dyDescent="0.25">
      <c r="P79" s="25">
        <v>41729</v>
      </c>
      <c r="Q79" s="61">
        <v>125.191109700178</v>
      </c>
      <c r="R79" s="16">
        <v>139.64826966832399</v>
      </c>
      <c r="S79" s="16">
        <v>153.54360077444699</v>
      </c>
      <c r="T79" s="16">
        <v>186.740424016303</v>
      </c>
      <c r="U79" s="65">
        <v>139.05558560428801</v>
      </c>
      <c r="V79" s="66">
        <v>120.161450350538</v>
      </c>
      <c r="W79" s="61">
        <v>147.028408572524</v>
      </c>
      <c r="X79" s="16">
        <v>146.518199580161</v>
      </c>
      <c r="Y79" s="16">
        <v>161.347313190656</v>
      </c>
      <c r="Z79" s="64">
        <v>177.28615945340499</v>
      </c>
      <c r="AA79" s="166">
        <f t="shared" si="4"/>
        <v>9.2846468907367363E-2</v>
      </c>
      <c r="AB79" s="167">
        <f t="shared" si="4"/>
        <v>0.11611823630965556</v>
      </c>
      <c r="AC79" s="167">
        <f t="shared" si="4"/>
        <v>8.8149782198893689E-2</v>
      </c>
      <c r="AD79" s="167">
        <f t="shared" si="4"/>
        <v>0.14213711783159289</v>
      </c>
      <c r="AE79" s="167">
        <f t="shared" si="4"/>
        <v>8.5219913617097243E-2</v>
      </c>
      <c r="AF79" s="168">
        <f t="shared" si="3"/>
        <v>4.9598678172859234E-2</v>
      </c>
      <c r="AG79" s="166">
        <f t="shared" si="3"/>
        <v>8.7777544196117496E-2</v>
      </c>
      <c r="AH79" s="167">
        <f t="shared" si="3"/>
        <v>0.12198096550938642</v>
      </c>
      <c r="AI79" s="167">
        <f t="shared" si="3"/>
        <v>0.10933807499286963</v>
      </c>
      <c r="AJ79" s="168">
        <f t="shared" si="3"/>
        <v>6.2158380894430598E-2</v>
      </c>
    </row>
    <row r="80" spans="16:36" x14ac:dyDescent="0.25">
      <c r="P80" s="25">
        <v>41820</v>
      </c>
      <c r="Q80" s="61">
        <v>130.64089256700001</v>
      </c>
      <c r="R80" s="16">
        <v>146.54788192396401</v>
      </c>
      <c r="S80" s="16">
        <v>160.536266180289</v>
      </c>
      <c r="T80" s="16">
        <v>197.374067310458</v>
      </c>
      <c r="U80" s="65">
        <v>143.47309813443599</v>
      </c>
      <c r="V80" s="66">
        <v>126.720406532712</v>
      </c>
      <c r="W80" s="61">
        <v>153.23390586839599</v>
      </c>
      <c r="X80" s="16">
        <v>149.35163407740001</v>
      </c>
      <c r="Y80" s="16">
        <v>163.119179513299</v>
      </c>
      <c r="Z80" s="64">
        <v>176.598049324855</v>
      </c>
      <c r="AA80" s="166">
        <f t="shared" si="4"/>
        <v>0.12317413151953116</v>
      </c>
      <c r="AB80" s="167">
        <f t="shared" si="4"/>
        <v>0.13494126865547296</v>
      </c>
      <c r="AC80" s="167">
        <f t="shared" si="4"/>
        <v>7.5497714322286802E-2</v>
      </c>
      <c r="AD80" s="167">
        <f t="shared" si="4"/>
        <v>0.16027058035079755</v>
      </c>
      <c r="AE80" s="167">
        <f t="shared" si="4"/>
        <v>9.4903177287268603E-2</v>
      </c>
      <c r="AF80" s="168">
        <f t="shared" si="3"/>
        <v>8.9467479827622265E-2</v>
      </c>
      <c r="AG80" s="166">
        <f t="shared" si="3"/>
        <v>6.694420337518836E-2</v>
      </c>
      <c r="AH80" s="167">
        <f t="shared" si="3"/>
        <v>0.11663470766747275</v>
      </c>
      <c r="AI80" s="167">
        <f t="shared" si="3"/>
        <v>7.2892642648573647E-2</v>
      </c>
      <c r="AJ80" s="168">
        <f t="shared" si="3"/>
        <v>4.0653498518782971E-2</v>
      </c>
    </row>
    <row r="81" spans="15:36" x14ac:dyDescent="0.25">
      <c r="P81" s="25">
        <v>41912</v>
      </c>
      <c r="Q81" s="61">
        <v>132.89615417035401</v>
      </c>
      <c r="R81" s="16">
        <v>150.26707862809701</v>
      </c>
      <c r="S81" s="16">
        <v>164.743267154189</v>
      </c>
      <c r="T81" s="16">
        <v>202.600098506291</v>
      </c>
      <c r="U81" s="65">
        <v>149.979772840642</v>
      </c>
      <c r="V81" s="66">
        <v>132.088036996748</v>
      </c>
      <c r="W81" s="61">
        <v>158.812811091892</v>
      </c>
      <c r="X81" s="16">
        <v>152.83904146273301</v>
      </c>
      <c r="Y81" s="16">
        <v>165.30075994575699</v>
      </c>
      <c r="Z81" s="64">
        <v>186.75091377993701</v>
      </c>
      <c r="AA81" s="166">
        <f t="shared" si="4"/>
        <v>0.11813499000093786</v>
      </c>
      <c r="AB81" s="167">
        <f t="shared" si="4"/>
        <v>0.12582749865705378</v>
      </c>
      <c r="AC81" s="167">
        <f t="shared" si="4"/>
        <v>8.0654069613610435E-2</v>
      </c>
      <c r="AD81" s="167">
        <f t="shared" si="4"/>
        <v>0.14665542393699704</v>
      </c>
      <c r="AE81" s="167">
        <f t="shared" si="4"/>
        <v>0.15063295570114188</v>
      </c>
      <c r="AF81" s="168">
        <f t="shared" si="3"/>
        <v>0.12225559612075076</v>
      </c>
      <c r="AG81" s="166">
        <f t="shared" si="3"/>
        <v>7.4769259653283182E-2</v>
      </c>
      <c r="AH81" s="167">
        <f t="shared" si="3"/>
        <v>0.11089681488252801</v>
      </c>
      <c r="AI81" s="167">
        <f t="shared" si="3"/>
        <v>6.2946431133349856E-2</v>
      </c>
      <c r="AJ81" s="168">
        <f t="shared" si="3"/>
        <v>7.5253351119131562E-2</v>
      </c>
    </row>
    <row r="82" spans="15:36" x14ac:dyDescent="0.25">
      <c r="P82" s="25">
        <v>42004</v>
      </c>
      <c r="Q82" s="61">
        <v>133.474427183459</v>
      </c>
      <c r="R82" s="16">
        <v>151.18172829994501</v>
      </c>
      <c r="S82" s="16">
        <v>165.791126762185</v>
      </c>
      <c r="T82" s="16">
        <v>202.582464910928</v>
      </c>
      <c r="U82" s="65">
        <v>157.46823451607401</v>
      </c>
      <c r="V82" s="66">
        <v>139.65743970181899</v>
      </c>
      <c r="W82" s="61">
        <v>162.72105998755799</v>
      </c>
      <c r="X82" s="16">
        <v>158.538573209871</v>
      </c>
      <c r="Y82" s="16">
        <v>168.71954682976499</v>
      </c>
      <c r="Z82" s="64">
        <v>195.95840246756899</v>
      </c>
      <c r="AA82" s="166">
        <f t="shared" si="4"/>
        <v>9.882729004280133E-2</v>
      </c>
      <c r="AB82" s="167">
        <f t="shared" si="4"/>
        <v>0.11567150905485746</v>
      </c>
      <c r="AC82" s="167">
        <f t="shared" si="4"/>
        <v>0.10133035644017796</v>
      </c>
      <c r="AD82" s="167">
        <f t="shared" si="4"/>
        <v>0.12236110412650603</v>
      </c>
      <c r="AE82" s="167">
        <f t="shared" si="4"/>
        <v>0.16315297371251614</v>
      </c>
      <c r="AF82" s="168">
        <f t="shared" si="3"/>
        <v>0.20307878069302854</v>
      </c>
      <c r="AG82" s="166">
        <f t="shared" si="3"/>
        <v>0.10596346220765951</v>
      </c>
      <c r="AH82" s="167">
        <f t="shared" si="3"/>
        <v>0.11704548168997331</v>
      </c>
      <c r="AI82" s="167">
        <f t="shared" si="3"/>
        <v>6.5656648333080048E-2</v>
      </c>
      <c r="AJ82" s="168">
        <f t="shared" si="3"/>
        <v>9.5433433217637198E-2</v>
      </c>
    </row>
    <row r="83" spans="15:36" x14ac:dyDescent="0.25">
      <c r="P83" s="25">
        <v>42094</v>
      </c>
      <c r="Q83" s="61">
        <v>137.690996926732</v>
      </c>
      <c r="R83" s="16">
        <v>154.86054101818101</v>
      </c>
      <c r="S83" s="16">
        <v>168.82268399605999</v>
      </c>
      <c r="T83" s="16">
        <v>208.254628112147</v>
      </c>
      <c r="U83" s="65">
        <v>159.56423500041501</v>
      </c>
      <c r="V83" s="66">
        <v>139.85769278790499</v>
      </c>
      <c r="W83" s="61">
        <v>169.677101362195</v>
      </c>
      <c r="X83" s="16">
        <v>162.24727047942</v>
      </c>
      <c r="Y83" s="16">
        <v>174.06765384096701</v>
      </c>
      <c r="Z83" s="64">
        <v>200.54429320357599</v>
      </c>
      <c r="AA83" s="166">
        <f t="shared" si="4"/>
        <v>9.9846444819365887E-2</v>
      </c>
      <c r="AB83" s="167">
        <f t="shared" si="4"/>
        <v>0.10893275932446134</v>
      </c>
      <c r="AC83" s="167">
        <f t="shared" si="4"/>
        <v>9.9509736286943928E-2</v>
      </c>
      <c r="AD83" s="167">
        <f t="shared" si="4"/>
        <v>0.11520914236526392</v>
      </c>
      <c r="AE83" s="167">
        <f t="shared" si="4"/>
        <v>0.14748526142983343</v>
      </c>
      <c r="AF83" s="168">
        <f t="shared" si="3"/>
        <v>0.16391481943592234</v>
      </c>
      <c r="AG83" s="166">
        <f t="shared" si="3"/>
        <v>0.15404297039982717</v>
      </c>
      <c r="AH83" s="167">
        <f t="shared" si="3"/>
        <v>0.10735233537082567</v>
      </c>
      <c r="AI83" s="167">
        <f t="shared" si="3"/>
        <v>7.8838255182346995E-2</v>
      </c>
      <c r="AJ83" s="168">
        <f t="shared" si="3"/>
        <v>0.13118978842950102</v>
      </c>
    </row>
    <row r="84" spans="15:36" x14ac:dyDescent="0.25">
      <c r="P84" s="25">
        <v>42185</v>
      </c>
      <c r="Q84" s="61">
        <v>142.863890873402</v>
      </c>
      <c r="R84" s="16">
        <v>161.51501028046999</v>
      </c>
      <c r="S84" s="16">
        <v>172.38554884467601</v>
      </c>
      <c r="T84" s="16">
        <v>220.18993642749101</v>
      </c>
      <c r="U84" s="65">
        <v>163.69496781078601</v>
      </c>
      <c r="V84" s="66">
        <v>141.373546330875</v>
      </c>
      <c r="W84" s="61">
        <v>174.33898228933</v>
      </c>
      <c r="X84" s="16">
        <v>164.961220907925</v>
      </c>
      <c r="Y84" s="16">
        <v>177.41343373029</v>
      </c>
      <c r="Z84" s="64">
        <v>205.87450751969999</v>
      </c>
      <c r="AA84" s="166">
        <f t="shared" si="4"/>
        <v>9.3561809524022932E-2</v>
      </c>
      <c r="AB84" s="167">
        <f t="shared" si="4"/>
        <v>0.10213131817402621</v>
      </c>
      <c r="AC84" s="167">
        <f t="shared" si="4"/>
        <v>7.3810628254426636E-2</v>
      </c>
      <c r="AD84" s="167">
        <f t="shared" si="4"/>
        <v>0.11559709655851069</v>
      </c>
      <c r="AE84" s="167">
        <f t="shared" si="4"/>
        <v>0.14094537539993657</v>
      </c>
      <c r="AF84" s="168">
        <f t="shared" si="3"/>
        <v>0.11563362365303331</v>
      </c>
      <c r="AG84" s="166">
        <f t="shared" si="3"/>
        <v>0.13773111310665143</v>
      </c>
      <c r="AH84" s="167">
        <f t="shared" si="3"/>
        <v>0.10451567488331248</v>
      </c>
      <c r="AI84" s="167">
        <f t="shared" si="3"/>
        <v>8.7630738823239351E-2</v>
      </c>
      <c r="AJ84" s="168">
        <f t="shared" si="3"/>
        <v>0.16578019013670109</v>
      </c>
    </row>
    <row r="85" spans="15:36" x14ac:dyDescent="0.25">
      <c r="P85" s="25">
        <v>42277</v>
      </c>
      <c r="Q85" s="61">
        <v>143.107345615149</v>
      </c>
      <c r="R85" s="16">
        <v>163.96129129744901</v>
      </c>
      <c r="S85" s="16">
        <v>173.659403023371</v>
      </c>
      <c r="T85" s="16">
        <v>225.61888971499801</v>
      </c>
      <c r="U85" s="65">
        <v>165.384098050939</v>
      </c>
      <c r="V85" s="66">
        <v>147.12733011968601</v>
      </c>
      <c r="W85" s="61">
        <v>174.00740043702999</v>
      </c>
      <c r="X85" s="16">
        <v>166.78430297951601</v>
      </c>
      <c r="Y85" s="16">
        <v>178.42209482734501</v>
      </c>
      <c r="Z85" s="64">
        <v>209.21457464208501</v>
      </c>
      <c r="AA85" s="166">
        <f t="shared" si="4"/>
        <v>7.6835868641508487E-2</v>
      </c>
      <c r="AB85" s="167">
        <f t="shared" si="4"/>
        <v>9.1132487530714901E-2</v>
      </c>
      <c r="AC85" s="167">
        <f t="shared" si="4"/>
        <v>5.4121397634035562E-2</v>
      </c>
      <c r="AD85" s="167">
        <f t="shared" si="4"/>
        <v>0.11361688063538744</v>
      </c>
      <c r="AE85" s="167">
        <f t="shared" si="4"/>
        <v>0.10270935152478566</v>
      </c>
      <c r="AF85" s="168">
        <f t="shared" si="3"/>
        <v>0.11385810149717246</v>
      </c>
      <c r="AG85" s="166">
        <f t="shared" si="3"/>
        <v>9.5676093387366157E-2</v>
      </c>
      <c r="AH85" s="167">
        <f t="shared" si="3"/>
        <v>9.1241487667817589E-2</v>
      </c>
      <c r="AI85" s="167">
        <f t="shared" si="3"/>
        <v>7.9378551471231962E-2</v>
      </c>
      <c r="AJ85" s="168">
        <f t="shared" si="3"/>
        <v>0.12028675205637107</v>
      </c>
    </row>
    <row r="86" spans="15:36" x14ac:dyDescent="0.25">
      <c r="P86" s="25">
        <v>42369</v>
      </c>
      <c r="Q86" s="61">
        <v>141.86614405589799</v>
      </c>
      <c r="R86" s="16">
        <v>163.28235344094099</v>
      </c>
      <c r="S86" s="16">
        <v>175.032648370619</v>
      </c>
      <c r="T86" s="16">
        <v>225.01441854924701</v>
      </c>
      <c r="U86" s="65">
        <v>170.84574718862001</v>
      </c>
      <c r="V86" s="66">
        <v>151.935905166846</v>
      </c>
      <c r="W86" s="61">
        <v>168.46120804906599</v>
      </c>
      <c r="X86" s="16">
        <v>168.724498684878</v>
      </c>
      <c r="Y86" s="16">
        <v>179.54013312808999</v>
      </c>
      <c r="Z86" s="64">
        <v>212.400316461193</v>
      </c>
      <c r="AA86" s="166">
        <f t="shared" si="4"/>
        <v>6.2871345841437387E-2</v>
      </c>
      <c r="AB86" s="167">
        <f t="shared" si="4"/>
        <v>8.0040261988461481E-2</v>
      </c>
      <c r="AC86" s="167">
        <f t="shared" si="4"/>
        <v>5.5741955488910255E-2</v>
      </c>
      <c r="AD86" s="167">
        <f t="shared" si="4"/>
        <v>0.11072998666583489</v>
      </c>
      <c r="AE86" s="167">
        <f t="shared" si="4"/>
        <v>8.4953722340618931E-2</v>
      </c>
      <c r="AF86" s="168">
        <f t="shared" si="3"/>
        <v>8.7918448821936224E-2</v>
      </c>
      <c r="AG86" s="166">
        <f t="shared" si="3"/>
        <v>3.5275999688958004E-2</v>
      </c>
      <c r="AH86" s="167">
        <f t="shared" si="3"/>
        <v>6.4248878167479262E-2</v>
      </c>
      <c r="AI86" s="167">
        <f t="shared" si="3"/>
        <v>6.4133566629613892E-2</v>
      </c>
      <c r="AJ86" s="168">
        <f t="shared" si="3"/>
        <v>8.390512367207692E-2</v>
      </c>
    </row>
    <row r="87" spans="15:36" x14ac:dyDescent="0.25">
      <c r="P87" s="25">
        <v>42460</v>
      </c>
      <c r="Q87" s="61">
        <v>144.344383631109</v>
      </c>
      <c r="R87" s="16">
        <v>168.568462097333</v>
      </c>
      <c r="S87" s="16">
        <v>179.22760569161699</v>
      </c>
      <c r="T87" s="16">
        <v>232.18357566468001</v>
      </c>
      <c r="U87" s="65">
        <v>174.82196610621301</v>
      </c>
      <c r="V87" s="66">
        <v>154.58715480759599</v>
      </c>
      <c r="W87" s="61">
        <v>165.484185211453</v>
      </c>
      <c r="X87" s="16">
        <v>173.326733817302</v>
      </c>
      <c r="Y87" s="16">
        <v>180.08290879696699</v>
      </c>
      <c r="Z87" s="64">
        <v>217.45668751798999</v>
      </c>
      <c r="AA87" s="166">
        <f t="shared" si="4"/>
        <v>4.8321145556941447E-2</v>
      </c>
      <c r="AB87" s="167">
        <f t="shared" si="4"/>
        <v>8.851784314470823E-2</v>
      </c>
      <c r="AC87" s="167">
        <f t="shared" si="4"/>
        <v>6.1632248992083527E-2</v>
      </c>
      <c r="AD87" s="167">
        <f t="shared" si="4"/>
        <v>0.11490235664605275</v>
      </c>
      <c r="AE87" s="167">
        <f t="shared" si="4"/>
        <v>9.5621246864990184E-2</v>
      </c>
      <c r="AF87" s="168">
        <f t="shared" si="3"/>
        <v>0.10531749613536312</v>
      </c>
      <c r="AG87" s="166">
        <f t="shared" si="3"/>
        <v>-2.4711149100736685E-2</v>
      </c>
      <c r="AH87" s="167">
        <f t="shared" si="3"/>
        <v>6.828751759671281E-2</v>
      </c>
      <c r="AI87" s="167">
        <f t="shared" si="3"/>
        <v>3.4556994497643378E-2</v>
      </c>
      <c r="AJ87" s="168">
        <f t="shared" si="3"/>
        <v>8.4332463638074895E-2</v>
      </c>
    </row>
    <row r="88" spans="15:36" x14ac:dyDescent="0.25">
      <c r="P88" s="25">
        <v>42551</v>
      </c>
      <c r="Q88" s="61">
        <v>148.45340017537001</v>
      </c>
      <c r="R88" s="16">
        <v>178.20822985242501</v>
      </c>
      <c r="S88" s="16">
        <v>184.53998420841501</v>
      </c>
      <c r="T88" s="16">
        <v>246.37849715528</v>
      </c>
      <c r="U88" s="65">
        <v>179.66716539341201</v>
      </c>
      <c r="V88" s="66">
        <v>161.575646651673</v>
      </c>
      <c r="W88" s="61">
        <v>170.850719311125</v>
      </c>
      <c r="X88" s="16">
        <v>178.19519978878901</v>
      </c>
      <c r="Y88" s="16">
        <v>181.580082461964</v>
      </c>
      <c r="Z88" s="64">
        <v>222.419156106104</v>
      </c>
      <c r="AA88" s="166">
        <f t="shared" si="4"/>
        <v>3.912471701419018E-2</v>
      </c>
      <c r="AB88" s="167">
        <f t="shared" si="4"/>
        <v>0.10335398266060425</v>
      </c>
      <c r="AC88" s="167">
        <f t="shared" si="4"/>
        <v>7.0507275378926648E-2</v>
      </c>
      <c r="AD88" s="167">
        <f t="shared" si="4"/>
        <v>0.11893622911514368</v>
      </c>
      <c r="AE88" s="167">
        <f t="shared" si="4"/>
        <v>9.7572929676666309E-2</v>
      </c>
      <c r="AF88" s="168">
        <f t="shared" si="3"/>
        <v>0.14289873066858183</v>
      </c>
      <c r="AG88" s="166">
        <f t="shared" si="3"/>
        <v>-2.0008508323261509E-2</v>
      </c>
      <c r="AH88" s="167">
        <f t="shared" si="3"/>
        <v>8.0224787425953403E-2</v>
      </c>
      <c r="AI88" s="167">
        <f t="shared" si="3"/>
        <v>2.3485531191557163E-2</v>
      </c>
      <c r="AJ88" s="168">
        <f t="shared" si="3"/>
        <v>8.0362784036390966E-2</v>
      </c>
    </row>
    <row r="89" spans="15:36" x14ac:dyDescent="0.25">
      <c r="P89" s="25">
        <v>42643</v>
      </c>
      <c r="Q89" s="61">
        <v>152.70423247403599</v>
      </c>
      <c r="R89" s="16">
        <v>181.11561528578099</v>
      </c>
      <c r="S89" s="16">
        <v>189.00436632750399</v>
      </c>
      <c r="T89" s="16">
        <v>253.18271280232599</v>
      </c>
      <c r="U89" s="65">
        <v>187.475567969227</v>
      </c>
      <c r="V89" s="66">
        <v>162.83717323150799</v>
      </c>
      <c r="W89" s="61">
        <v>176.56744858769801</v>
      </c>
      <c r="X89" s="16">
        <v>180.74363912969099</v>
      </c>
      <c r="Y89" s="16">
        <v>185.61465603712799</v>
      </c>
      <c r="Z89" s="64">
        <v>226.9126884925</v>
      </c>
      <c r="AA89" s="166">
        <f t="shared" si="4"/>
        <v>6.7060756508581898E-2</v>
      </c>
      <c r="AB89" s="167">
        <f t="shared" si="4"/>
        <v>0.10462423083270078</v>
      </c>
      <c r="AC89" s="167">
        <f t="shared" si="4"/>
        <v>8.8362409618947479E-2</v>
      </c>
      <c r="AD89" s="167">
        <f t="shared" si="4"/>
        <v>0.12216983747303534</v>
      </c>
      <c r="AE89" s="167">
        <f t="shared" si="4"/>
        <v>0.13357674757511284</v>
      </c>
      <c r="AF89" s="168">
        <f t="shared" si="3"/>
        <v>0.10677719155946241</v>
      </c>
      <c r="AG89" s="166">
        <f t="shared" si="3"/>
        <v>1.4712294673894899E-2</v>
      </c>
      <c r="AH89" s="167">
        <f t="shared" si="3"/>
        <v>8.3696942103055338E-2</v>
      </c>
      <c r="AI89" s="167">
        <f t="shared" si="3"/>
        <v>4.0312054494949567E-2</v>
      </c>
      <c r="AJ89" s="168">
        <f t="shared" si="3"/>
        <v>8.4593121108756941E-2</v>
      </c>
    </row>
    <row r="90" spans="15:36" x14ac:dyDescent="0.25">
      <c r="O90" s="68"/>
      <c r="P90" s="25">
        <v>42735</v>
      </c>
      <c r="Q90" s="61">
        <v>156.34378998086399</v>
      </c>
      <c r="R90" s="16">
        <v>180.39924498584699</v>
      </c>
      <c r="S90" s="16">
        <v>193.19689559165499</v>
      </c>
      <c r="T90" s="16">
        <v>253.37358824242301</v>
      </c>
      <c r="U90" s="65">
        <v>192.544345198575</v>
      </c>
      <c r="V90" s="66">
        <v>166.42209313742299</v>
      </c>
      <c r="W90" s="61">
        <v>176.12264509013801</v>
      </c>
      <c r="X90" s="16">
        <v>183.38833682032299</v>
      </c>
      <c r="Y90" s="16">
        <v>190.058842229107</v>
      </c>
      <c r="Z90" s="64">
        <v>229.37089738420599</v>
      </c>
      <c r="AA90" s="166">
        <f t="shared" si="4"/>
        <v>0.10205145153773643</v>
      </c>
      <c r="AB90" s="167">
        <f t="shared" si="4"/>
        <v>0.10483001490480826</v>
      </c>
      <c r="AC90" s="167">
        <f t="shared" si="4"/>
        <v>0.10377633767258376</v>
      </c>
      <c r="AD90" s="167">
        <f t="shared" si="4"/>
        <v>0.12603267771024762</v>
      </c>
      <c r="AE90" s="167">
        <f t="shared" si="4"/>
        <v>0.12700695432587472</v>
      </c>
      <c r="AF90" s="168">
        <f t="shared" si="3"/>
        <v>9.5344072585536788E-2</v>
      </c>
      <c r="AG90" s="166">
        <f t="shared" si="3"/>
        <v>4.5478939215730652E-2</v>
      </c>
      <c r="AH90" s="167">
        <f t="shared" si="3"/>
        <v>8.6909952317192785E-2</v>
      </c>
      <c r="AI90" s="167">
        <f t="shared" si="3"/>
        <v>5.8586951662292774E-2</v>
      </c>
      <c r="AJ90" s="168">
        <f t="shared" si="3"/>
        <v>7.9899037844012089E-2</v>
      </c>
    </row>
    <row r="91" spans="15:36" x14ac:dyDescent="0.25">
      <c r="O91" s="69"/>
      <c r="P91" s="25">
        <v>42825</v>
      </c>
      <c r="Q91" s="61">
        <v>161.81411504840801</v>
      </c>
      <c r="R91" s="16">
        <v>190.34133966130099</v>
      </c>
      <c r="S91" s="16">
        <v>200.17217312493099</v>
      </c>
      <c r="T91" s="16">
        <v>261.90319371515801</v>
      </c>
      <c r="U91" s="65">
        <v>198.10967231214099</v>
      </c>
      <c r="V91" s="66">
        <v>172.60521928238799</v>
      </c>
      <c r="W91" s="61">
        <v>176.208131038076</v>
      </c>
      <c r="X91" s="16">
        <v>190.542018337429</v>
      </c>
      <c r="Y91" s="16">
        <v>189.93810001095801</v>
      </c>
      <c r="Z91" s="64">
        <v>230.755463020311</v>
      </c>
      <c r="AA91" s="166">
        <f t="shared" si="4"/>
        <v>0.12102813409037938</v>
      </c>
      <c r="AB91" s="167">
        <f t="shared" si="4"/>
        <v>0.12916341107387064</v>
      </c>
      <c r="AC91" s="167">
        <f t="shared" si="4"/>
        <v>0.11686016421684342</v>
      </c>
      <c r="AD91" s="167">
        <f t="shared" si="4"/>
        <v>0.12800051840617321</v>
      </c>
      <c r="AE91" s="167">
        <f t="shared" si="4"/>
        <v>0.1332081243828338</v>
      </c>
      <c r="AF91" s="168">
        <f t="shared" si="3"/>
        <v>0.11655602625727757</v>
      </c>
      <c r="AG91" s="166">
        <f t="shared" si="3"/>
        <v>6.480344821422146E-2</v>
      </c>
      <c r="AH91" s="167">
        <f t="shared" si="3"/>
        <v>9.932273078123699E-2</v>
      </c>
      <c r="AI91" s="167">
        <f t="shared" si="3"/>
        <v>5.4725855328681794E-2</v>
      </c>
      <c r="AJ91" s="168">
        <f t="shared" si="3"/>
        <v>6.1155973882021097E-2</v>
      </c>
    </row>
    <row r="92" spans="15:36" x14ac:dyDescent="0.25">
      <c r="O92" s="70"/>
      <c r="P92" s="25">
        <v>42916</v>
      </c>
      <c r="Q92" s="61">
        <v>168.090645068398</v>
      </c>
      <c r="R92" s="16">
        <v>207.56976824991699</v>
      </c>
      <c r="S92" s="16">
        <v>208.78712949155801</v>
      </c>
      <c r="T92" s="16">
        <v>275.58302297240402</v>
      </c>
      <c r="U92" s="65">
        <v>206.99954304927499</v>
      </c>
      <c r="V92" s="66">
        <v>173.58324237313701</v>
      </c>
      <c r="W92" s="61">
        <v>182.510247293775</v>
      </c>
      <c r="X92" s="16">
        <v>196.92123391058001</v>
      </c>
      <c r="Y92" s="16">
        <v>187.924450321873</v>
      </c>
      <c r="Z92" s="64">
        <v>234.82102743143801</v>
      </c>
      <c r="AA92" s="166">
        <f t="shared" si="4"/>
        <v>0.13227884891710295</v>
      </c>
      <c r="AB92" s="167">
        <f t="shared" si="4"/>
        <v>0.16475972193768151</v>
      </c>
      <c r="AC92" s="167">
        <f t="shared" si="4"/>
        <v>0.13139236673911747</v>
      </c>
      <c r="AD92" s="167">
        <f t="shared" si="4"/>
        <v>0.11853520560569808</v>
      </c>
      <c r="AE92" s="167">
        <f t="shared" si="4"/>
        <v>0.15212783925217543</v>
      </c>
      <c r="AF92" s="168">
        <f t="shared" si="3"/>
        <v>7.4315628439663106E-2</v>
      </c>
      <c r="AG92" s="166">
        <f t="shared" si="3"/>
        <v>6.8243950213739524E-2</v>
      </c>
      <c r="AH92" s="167">
        <f t="shared" si="3"/>
        <v>0.10508719732061578</v>
      </c>
      <c r="AI92" s="167">
        <f t="shared" si="3"/>
        <v>3.4939778492709683E-2</v>
      </c>
      <c r="AJ92" s="168">
        <f t="shared" si="3"/>
        <v>5.5759007193686871E-2</v>
      </c>
    </row>
    <row r="93" spans="15:36" x14ac:dyDescent="0.25">
      <c r="O93" s="70"/>
      <c r="P93" s="25">
        <v>43008</v>
      </c>
      <c r="Q93" s="61">
        <v>168.191120972622</v>
      </c>
      <c r="R93" s="16">
        <v>212.23058283801299</v>
      </c>
      <c r="S93" s="16">
        <v>210.96161541401</v>
      </c>
      <c r="T93" s="16">
        <v>278.72397096599099</v>
      </c>
      <c r="U93" s="65">
        <v>217.16882434278401</v>
      </c>
      <c r="V93" s="66">
        <v>177.59047031325599</v>
      </c>
      <c r="W93" s="61">
        <v>184.29967651592099</v>
      </c>
      <c r="X93" s="16">
        <v>198.639578234684</v>
      </c>
      <c r="Y93" s="16">
        <v>187.63564200176299</v>
      </c>
      <c r="Z93" s="64">
        <v>240.659369148548</v>
      </c>
      <c r="AA93" s="166">
        <f t="shared" si="4"/>
        <v>0.10141754585105689</v>
      </c>
      <c r="AB93" s="167">
        <f t="shared" si="4"/>
        <v>0.17179616182257895</v>
      </c>
      <c r="AC93" s="167">
        <f t="shared" si="4"/>
        <v>0.11617323722806927</v>
      </c>
      <c r="AD93" s="167">
        <f t="shared" si="4"/>
        <v>0.10088073502714412</v>
      </c>
      <c r="AE93" s="167">
        <f t="shared" si="4"/>
        <v>0.1583846721746216</v>
      </c>
      <c r="AF93" s="168">
        <f t="shared" si="3"/>
        <v>9.06015302830947E-2</v>
      </c>
      <c r="AG93" s="166">
        <f t="shared" si="3"/>
        <v>4.3791921954303481E-2</v>
      </c>
      <c r="AH93" s="167">
        <f t="shared" si="3"/>
        <v>9.9012829392861379E-2</v>
      </c>
      <c r="AI93" s="167">
        <f t="shared" si="3"/>
        <v>1.0888073214599725E-2</v>
      </c>
      <c r="AJ93" s="168">
        <f t="shared" si="3"/>
        <v>6.0581366107706147E-2</v>
      </c>
    </row>
    <row r="94" spans="15:36" x14ac:dyDescent="0.25">
      <c r="O94" s="70"/>
      <c r="P94" s="25">
        <v>43100</v>
      </c>
      <c r="Q94" s="61">
        <v>167.180705280474</v>
      </c>
      <c r="R94" s="16">
        <v>208.07883395381401</v>
      </c>
      <c r="S94" s="16">
        <v>208.96262964392301</v>
      </c>
      <c r="T94" s="16">
        <v>276.735225257563</v>
      </c>
      <c r="U94" s="65">
        <v>235.86907519544499</v>
      </c>
      <c r="V94" s="66">
        <v>181.037262262534</v>
      </c>
      <c r="W94" s="61">
        <v>182.79567006551301</v>
      </c>
      <c r="X94" s="16">
        <v>202.98962789849</v>
      </c>
      <c r="Y94" s="16">
        <v>188.74980296490801</v>
      </c>
      <c r="Z94" s="64">
        <v>246.052078494814</v>
      </c>
      <c r="AA94" s="166">
        <f t="shared" si="4"/>
        <v>6.9314651390607995E-2</v>
      </c>
      <c r="AB94" s="167">
        <f t="shared" si="4"/>
        <v>0.15343517080760827</v>
      </c>
      <c r="AC94" s="167">
        <f t="shared" si="4"/>
        <v>8.1604489575188621E-2</v>
      </c>
      <c r="AD94" s="167">
        <f t="shared" si="4"/>
        <v>9.220233717804871E-2</v>
      </c>
      <c r="AE94" s="167">
        <f t="shared" si="4"/>
        <v>0.22501169770625196</v>
      </c>
      <c r="AF94" s="168">
        <f t="shared" si="3"/>
        <v>8.7819885266330333E-2</v>
      </c>
      <c r="AG94" s="166">
        <f t="shared" si="3"/>
        <v>3.788851213289357E-2</v>
      </c>
      <c r="AH94" s="167">
        <f t="shared" si="3"/>
        <v>0.10688406590093913</v>
      </c>
      <c r="AI94" s="167">
        <f t="shared" si="3"/>
        <v>-6.8875472924380121E-3</v>
      </c>
      <c r="AJ94" s="168">
        <f t="shared" si="3"/>
        <v>7.2725796083303207E-2</v>
      </c>
    </row>
    <row r="95" spans="15:36" x14ac:dyDescent="0.25">
      <c r="O95" s="70"/>
      <c r="P95" s="25">
        <v>43190</v>
      </c>
      <c r="Q95" s="61">
        <v>171.941645759355</v>
      </c>
      <c r="R95" s="16">
        <v>210.92043715496899</v>
      </c>
      <c r="S95" s="16">
        <v>209.07367686663599</v>
      </c>
      <c r="T95" s="16">
        <v>285.96742927092703</v>
      </c>
      <c r="U95" s="65">
        <v>242.97511213058999</v>
      </c>
      <c r="V95" s="66">
        <v>181.34029475028299</v>
      </c>
      <c r="W95" s="61">
        <v>183.59343557969501</v>
      </c>
      <c r="X95" s="16">
        <v>211.63574850568901</v>
      </c>
      <c r="Y95" s="16">
        <v>191.028694676052</v>
      </c>
      <c r="Z95" s="64">
        <v>250.33266324042901</v>
      </c>
      <c r="AA95" s="166">
        <f t="shared" si="4"/>
        <v>6.2587436874201208E-2</v>
      </c>
      <c r="AB95" s="167">
        <f t="shared" si="4"/>
        <v>0.10811680494782183</v>
      </c>
      <c r="AC95" s="167">
        <f t="shared" si="4"/>
        <v>4.4469236671319967E-2</v>
      </c>
      <c r="AD95" s="167">
        <f t="shared" si="4"/>
        <v>9.1882176824238826E-2</v>
      </c>
      <c r="AE95" s="167">
        <f t="shared" si="4"/>
        <v>0.22646768981455456</v>
      </c>
      <c r="AF95" s="168">
        <f t="shared" si="3"/>
        <v>5.0607249909425445E-2</v>
      </c>
      <c r="AG95" s="166">
        <f t="shared" si="3"/>
        <v>4.1912393588824592E-2</v>
      </c>
      <c r="AH95" s="167">
        <f t="shared" si="3"/>
        <v>0.11070382455435812</v>
      </c>
      <c r="AI95" s="167">
        <f t="shared" si="3"/>
        <v>5.7418425530795236E-3</v>
      </c>
      <c r="AJ95" s="168">
        <f t="shared" si="3"/>
        <v>8.4839595838278603E-2</v>
      </c>
    </row>
    <row r="96" spans="15:36" x14ac:dyDescent="0.25">
      <c r="O96" s="70"/>
      <c r="P96" s="25">
        <v>43281</v>
      </c>
      <c r="Q96" s="61">
        <v>178.24390479621499</v>
      </c>
      <c r="R96" s="16">
        <v>217.56555320082899</v>
      </c>
      <c r="S96" s="16">
        <v>209.85312495182899</v>
      </c>
      <c r="T96" s="16">
        <v>301.305923248667</v>
      </c>
      <c r="U96" s="65">
        <v>243.72996446485999</v>
      </c>
      <c r="V96" s="66">
        <v>183.67912563079901</v>
      </c>
      <c r="W96" s="61">
        <v>184.96555138816501</v>
      </c>
      <c r="X96" s="16">
        <v>217.44352386261801</v>
      </c>
      <c r="Y96" s="16">
        <v>192.08386554414199</v>
      </c>
      <c r="Z96" s="64">
        <v>254.34551954383099</v>
      </c>
      <c r="AA96" s="166">
        <f t="shared" si="4"/>
        <v>6.0403478871090766E-2</v>
      </c>
      <c r="AB96" s="167">
        <f t="shared" si="4"/>
        <v>4.8156265891653893E-2</v>
      </c>
      <c r="AC96" s="167">
        <f t="shared" si="4"/>
        <v>5.1056569572411892E-3</v>
      </c>
      <c r="AD96" s="167">
        <f t="shared" si="4"/>
        <v>9.3339930736004773E-2</v>
      </c>
      <c r="AE96" s="167">
        <f t="shared" si="4"/>
        <v>0.17744204105243622</v>
      </c>
      <c r="AF96" s="168">
        <f t="shared" si="3"/>
        <v>5.8161623896618719E-2</v>
      </c>
      <c r="AG96" s="166">
        <f t="shared" si="3"/>
        <v>1.3452965687114959E-2</v>
      </c>
      <c r="AH96" s="167">
        <f t="shared" si="3"/>
        <v>0.10421572902268617</v>
      </c>
      <c r="AI96" s="167">
        <f t="shared" si="3"/>
        <v>2.2133443600046876E-2</v>
      </c>
      <c r="AJ96" s="168">
        <f t="shared" si="3"/>
        <v>8.3146268142846091E-2</v>
      </c>
    </row>
    <row r="97" spans="15:36" x14ac:dyDescent="0.25">
      <c r="O97" s="70"/>
      <c r="P97" s="25">
        <v>43373</v>
      </c>
      <c r="Q97" s="61">
        <v>179.89613365422599</v>
      </c>
      <c r="R97" s="16">
        <v>223.413352047903</v>
      </c>
      <c r="S97" s="16">
        <v>211.310741742717</v>
      </c>
      <c r="T97" s="16">
        <v>305.49777581249703</v>
      </c>
      <c r="U97" s="65">
        <v>245.14813845248401</v>
      </c>
      <c r="V97" s="66">
        <v>184.721565676956</v>
      </c>
      <c r="W97" s="61">
        <v>187.723917195513</v>
      </c>
      <c r="X97" s="16">
        <v>218.22411264632001</v>
      </c>
      <c r="Y97" s="16">
        <v>189.46673511841601</v>
      </c>
      <c r="Z97" s="64">
        <v>258.24164321171702</v>
      </c>
      <c r="AA97" s="166">
        <f t="shared" si="4"/>
        <v>6.9593523212853281E-2</v>
      </c>
      <c r="AB97" s="167">
        <f t="shared" si="4"/>
        <v>5.2691601089487561E-2</v>
      </c>
      <c r="AC97" s="167">
        <f t="shared" si="4"/>
        <v>1.6549282106217422E-3</v>
      </c>
      <c r="AD97" s="167">
        <f t="shared" si="4"/>
        <v>9.6058493834292102E-2</v>
      </c>
      <c r="AE97" s="167">
        <f t="shared" si="4"/>
        <v>0.12883669741443571</v>
      </c>
      <c r="AF97" s="168">
        <f t="shared" si="3"/>
        <v>4.0154718612554596E-2</v>
      </c>
      <c r="AG97" s="166">
        <f t="shared" si="3"/>
        <v>1.8579743298118068E-2</v>
      </c>
      <c r="AH97" s="167">
        <f t="shared" si="3"/>
        <v>9.8593314513071295E-2</v>
      </c>
      <c r="AI97" s="167">
        <f t="shared" si="3"/>
        <v>9.7587702267984966E-3</v>
      </c>
      <c r="AJ97" s="168">
        <f t="shared" si="3"/>
        <v>7.3058755723390378E-2</v>
      </c>
    </row>
    <row r="98" spans="15:36" x14ac:dyDescent="0.25">
      <c r="O98" s="68"/>
      <c r="P98" s="25">
        <v>43465</v>
      </c>
      <c r="Q98" s="61">
        <v>179.63205973837799</v>
      </c>
      <c r="R98" s="16">
        <v>227.392611209492</v>
      </c>
      <c r="S98" s="16">
        <v>212.65707858917199</v>
      </c>
      <c r="T98" s="16">
        <v>303.379290993138</v>
      </c>
      <c r="U98" s="65">
        <v>241.77093549639201</v>
      </c>
      <c r="V98" s="66">
        <v>186.33545927585101</v>
      </c>
      <c r="W98" s="61">
        <v>189.37623962006799</v>
      </c>
      <c r="X98" s="16">
        <v>218.198775764788</v>
      </c>
      <c r="Y98" s="16">
        <v>186.28167535352699</v>
      </c>
      <c r="Z98" s="64">
        <v>260.758072985041</v>
      </c>
      <c r="AA98" s="166">
        <f t="shared" si="4"/>
        <v>7.447841805078359E-2</v>
      </c>
      <c r="AB98" s="167">
        <f t="shared" si="4"/>
        <v>9.281951887506712E-2</v>
      </c>
      <c r="AC98" s="167">
        <f t="shared" si="4"/>
        <v>1.7679950484660312E-2</v>
      </c>
      <c r="AD98" s="167">
        <f t="shared" si="4"/>
        <v>9.6279993668232366E-2</v>
      </c>
      <c r="AE98" s="167">
        <f t="shared" si="4"/>
        <v>2.5021763858007473E-2</v>
      </c>
      <c r="AF98" s="168">
        <f t="shared" si="3"/>
        <v>2.9265781790456691E-2</v>
      </c>
      <c r="AG98" s="166">
        <f t="shared" si="3"/>
        <v>3.5999592070187214E-2</v>
      </c>
      <c r="AH98" s="167">
        <f t="shared" si="3"/>
        <v>7.4925738934324748E-2</v>
      </c>
      <c r="AI98" s="167">
        <f t="shared" si="3"/>
        <v>-1.3076186425688086E-2</v>
      </c>
      <c r="AJ98" s="168">
        <f t="shared" si="3"/>
        <v>5.9767812489895045E-2</v>
      </c>
    </row>
    <row r="99" spans="15:36" x14ac:dyDescent="0.25">
      <c r="O99" s="68"/>
      <c r="P99" s="25">
        <v>43555</v>
      </c>
      <c r="Q99" s="61">
        <v>181.76974956158301</v>
      </c>
      <c r="R99" s="16">
        <v>231.07427231475501</v>
      </c>
      <c r="S99" s="16">
        <v>212.90550375669201</v>
      </c>
      <c r="T99" s="16">
        <v>308.86223436670599</v>
      </c>
      <c r="U99" s="65">
        <v>240.34840560811699</v>
      </c>
      <c r="V99" s="66">
        <v>183.51516117910299</v>
      </c>
      <c r="W99" s="61">
        <v>195.11322176989199</v>
      </c>
      <c r="X99" s="16">
        <v>222.54957703589099</v>
      </c>
      <c r="Y99" s="16">
        <v>187.43352294543701</v>
      </c>
      <c r="Z99" s="64">
        <v>265.40611552251897</v>
      </c>
      <c r="AA99" s="166">
        <f t="shared" si="4"/>
        <v>5.7159530832822103E-2</v>
      </c>
      <c r="AB99" s="167">
        <f t="shared" si="4"/>
        <v>9.5551836662363998E-2</v>
      </c>
      <c r="AC99" s="167">
        <f t="shared" si="4"/>
        <v>1.8327639076727298E-2</v>
      </c>
      <c r="AD99" s="167">
        <f t="shared" si="4"/>
        <v>8.0060883696262852E-2</v>
      </c>
      <c r="AE99" s="167">
        <f t="shared" si="4"/>
        <v>-1.0810599075107064E-2</v>
      </c>
      <c r="AF99" s="168">
        <f t="shared" si="3"/>
        <v>1.1993288264006141E-2</v>
      </c>
      <c r="AG99" s="166">
        <f t="shared" si="3"/>
        <v>6.2746176919797447E-2</v>
      </c>
      <c r="AH99" s="167">
        <f t="shared" si="3"/>
        <v>5.1568927306761658E-2</v>
      </c>
      <c r="AI99" s="167">
        <f t="shared" si="3"/>
        <v>-1.8820061230652829E-2</v>
      </c>
      <c r="AJ99" s="168">
        <f t="shared" si="3"/>
        <v>6.0213685609268097E-2</v>
      </c>
    </row>
    <row r="100" spans="15:36" x14ac:dyDescent="0.25">
      <c r="O100" s="68"/>
      <c r="P100" s="25">
        <v>43646</v>
      </c>
      <c r="Q100" s="61">
        <v>184.40291462969</v>
      </c>
      <c r="R100" s="16">
        <v>234.52742801793701</v>
      </c>
      <c r="S100" s="16">
        <v>213.44007415864999</v>
      </c>
      <c r="T100" s="16">
        <v>320.05538141230102</v>
      </c>
      <c r="U100" s="65">
        <v>250.883032361202</v>
      </c>
      <c r="V100" s="66">
        <v>187.16940605064499</v>
      </c>
      <c r="W100" s="61">
        <v>201.81569714316299</v>
      </c>
      <c r="X100" s="16">
        <v>231.12054384115501</v>
      </c>
      <c r="Y100" s="16">
        <v>189.767980871519</v>
      </c>
      <c r="Z100" s="64">
        <v>271.32845455034999</v>
      </c>
      <c r="AA100" s="166">
        <f t="shared" si="4"/>
        <v>3.4553831394776413E-2</v>
      </c>
      <c r="AB100" s="167">
        <f t="shared" si="4"/>
        <v>7.796213402151464E-2</v>
      </c>
      <c r="AC100" s="167">
        <f t="shared" si="4"/>
        <v>1.7092665204029522E-2</v>
      </c>
      <c r="AD100" s="167">
        <f t="shared" si="4"/>
        <v>6.2227313560510922E-2</v>
      </c>
      <c r="AE100" s="167">
        <f t="shared" si="4"/>
        <v>2.9348331921548843E-2</v>
      </c>
      <c r="AF100" s="168">
        <f t="shared" si="3"/>
        <v>1.9002052671252212E-2</v>
      </c>
      <c r="AG100" s="166">
        <f t="shared" si="3"/>
        <v>9.1098832342226821E-2</v>
      </c>
      <c r="AH100" s="167">
        <f t="shared" si="3"/>
        <v>6.2899182903134898E-2</v>
      </c>
      <c r="AI100" s="167">
        <f t="shared" si="3"/>
        <v>-1.2056633002790029E-2</v>
      </c>
      <c r="AJ100" s="168">
        <f t="shared" si="3"/>
        <v>6.6771119212077679E-2</v>
      </c>
    </row>
    <row r="101" spans="15:36" x14ac:dyDescent="0.25">
      <c r="O101" s="68"/>
      <c r="P101" s="25">
        <v>43738</v>
      </c>
      <c r="Q101" s="61">
        <v>185.95328727592201</v>
      </c>
      <c r="R101" s="16">
        <v>238.21148406542801</v>
      </c>
      <c r="S101" s="16">
        <v>214.90756418804</v>
      </c>
      <c r="T101" s="16">
        <v>330.90332384440399</v>
      </c>
      <c r="U101" s="65">
        <v>258.55343512638802</v>
      </c>
      <c r="V101" s="66">
        <v>187.66990819442</v>
      </c>
      <c r="W101" s="61">
        <v>202.677173623252</v>
      </c>
      <c r="X101" s="16">
        <v>237.52584656976299</v>
      </c>
      <c r="Y101" s="16">
        <v>189.81645949521501</v>
      </c>
      <c r="Z101" s="64">
        <v>276.10107432197498</v>
      </c>
      <c r="AA101" s="166">
        <f t="shared" si="4"/>
        <v>3.3670282393830187E-2</v>
      </c>
      <c r="AB101" s="167">
        <f t="shared" si="4"/>
        <v>6.6236560536238942E-2</v>
      </c>
      <c r="AC101" s="167">
        <f t="shared" si="4"/>
        <v>1.702148416904592E-2</v>
      </c>
      <c r="AD101" s="167">
        <f t="shared" si="4"/>
        <v>8.3161155475972803E-2</v>
      </c>
      <c r="AE101" s="167">
        <f t="shared" si="4"/>
        <v>5.4682433073022452E-2</v>
      </c>
      <c r="AF101" s="168">
        <f t="shared" si="3"/>
        <v>1.5961008703337276E-2</v>
      </c>
      <c r="AG101" s="166">
        <f t="shared" si="3"/>
        <v>7.9655574266358942E-2</v>
      </c>
      <c r="AH101" s="167">
        <f t="shared" si="3"/>
        <v>8.8449134650512518E-2</v>
      </c>
      <c r="AI101" s="167">
        <f t="shared" si="3"/>
        <v>1.8458352416346191E-3</v>
      </c>
      <c r="AJ101" s="168">
        <f t="shared" si="3"/>
        <v>6.9157827870604427E-2</v>
      </c>
    </row>
    <row r="102" spans="15:36" x14ac:dyDescent="0.25">
      <c r="O102" s="68"/>
      <c r="P102" s="25">
        <v>43830</v>
      </c>
      <c r="Q102" s="61">
        <v>186.741863796768</v>
      </c>
      <c r="R102" s="16">
        <v>242.55322065838399</v>
      </c>
      <c r="S102" s="16">
        <v>216.51307925561099</v>
      </c>
      <c r="T102" s="16">
        <v>335.71338809840501</v>
      </c>
      <c r="U102" s="65">
        <v>272.82921874668199</v>
      </c>
      <c r="V102" s="66">
        <v>190.754572164243</v>
      </c>
      <c r="W102" s="61">
        <v>202.80912516587301</v>
      </c>
      <c r="X102" s="16">
        <v>244.14264734919999</v>
      </c>
      <c r="Y102" s="16">
        <v>189.79858037664499</v>
      </c>
      <c r="Z102" s="64">
        <v>281.64295745733199</v>
      </c>
      <c r="AA102" s="166">
        <f t="shared" si="4"/>
        <v>3.957981703680824E-2</v>
      </c>
      <c r="AB102" s="167">
        <f t="shared" si="4"/>
        <v>6.667151306391772E-2</v>
      </c>
      <c r="AC102" s="167">
        <f t="shared" si="4"/>
        <v>1.8132482078757173E-2</v>
      </c>
      <c r="AD102" s="167">
        <f t="shared" si="4"/>
        <v>0.10657977675212638</v>
      </c>
      <c r="AE102" s="167">
        <f t="shared" si="4"/>
        <v>0.128461608449844</v>
      </c>
      <c r="AF102" s="168">
        <f t="shared" si="3"/>
        <v>2.371589876433533E-2</v>
      </c>
      <c r="AG102" s="166">
        <f t="shared" si="3"/>
        <v>7.0932264642884713E-2</v>
      </c>
      <c r="AH102" s="167">
        <f t="shared" si="3"/>
        <v>0.11890017023917099</v>
      </c>
      <c r="AI102" s="167">
        <f t="shared" si="3"/>
        <v>1.887950071548139E-2</v>
      </c>
      <c r="AJ102" s="168">
        <f t="shared" si="3"/>
        <v>8.0092954489233037E-2</v>
      </c>
    </row>
    <row r="103" spans="15:36" x14ac:dyDescent="0.25">
      <c r="O103" s="68"/>
      <c r="P103" s="25">
        <v>43921</v>
      </c>
      <c r="Q103" s="61">
        <v>186.81512453510601</v>
      </c>
      <c r="R103" s="16">
        <v>247.63660978129499</v>
      </c>
      <c r="S103" s="16">
        <v>216.178506975993</v>
      </c>
      <c r="T103" s="16">
        <v>335.72716587418103</v>
      </c>
      <c r="U103" s="65">
        <v>281.54572843155</v>
      </c>
      <c r="V103" s="66">
        <v>195.155683604312</v>
      </c>
      <c r="W103" s="61">
        <v>201.75684076927701</v>
      </c>
      <c r="X103" s="16">
        <v>250.01015261861599</v>
      </c>
      <c r="Y103" s="16">
        <v>190.212048398912</v>
      </c>
      <c r="Z103" s="64">
        <v>285.465541927098</v>
      </c>
      <c r="AA103" s="166">
        <f t="shared" si="4"/>
        <v>2.7756956180509329E-2</v>
      </c>
      <c r="AB103" s="167">
        <f t="shared" si="4"/>
        <v>7.1675385150536286E-2</v>
      </c>
      <c r="AC103" s="167">
        <f t="shared" si="4"/>
        <v>1.5373032455945124E-2</v>
      </c>
      <c r="AD103" s="167">
        <f t="shared" si="4"/>
        <v>8.6980305515691025E-2</v>
      </c>
      <c r="AE103" s="167">
        <f t="shared" si="4"/>
        <v>0.17140668239174572</v>
      </c>
      <c r="AF103" s="168">
        <f t="shared" si="3"/>
        <v>6.3430848712539678E-2</v>
      </c>
      <c r="AG103" s="166">
        <f t="shared" si="3"/>
        <v>3.4050070718529835E-2</v>
      </c>
      <c r="AH103" s="167">
        <f t="shared" si="3"/>
        <v>0.12339082351208597</v>
      </c>
      <c r="AI103" s="167">
        <f t="shared" si="3"/>
        <v>1.4824058203738888E-2</v>
      </c>
      <c r="AJ103" s="168">
        <f t="shared" si="3"/>
        <v>7.5580121298588043E-2</v>
      </c>
    </row>
    <row r="104" spans="15:36" x14ac:dyDescent="0.25">
      <c r="O104" s="68"/>
      <c r="P104" s="25">
        <v>44012</v>
      </c>
      <c r="Q104" s="61">
        <v>185.50211975223601</v>
      </c>
      <c r="R104" s="16">
        <v>252.55008885431499</v>
      </c>
      <c r="S104" s="16">
        <v>212.878554121798</v>
      </c>
      <c r="T104" s="16">
        <v>335.21335344099401</v>
      </c>
      <c r="U104" s="65">
        <v>284.79080804070401</v>
      </c>
      <c r="V104" s="66">
        <v>187.707434678548</v>
      </c>
      <c r="W104" s="61">
        <v>193.58017788189801</v>
      </c>
      <c r="X104" s="16">
        <v>254.53116183002101</v>
      </c>
      <c r="Y104" s="16">
        <v>189.24217082974599</v>
      </c>
      <c r="Z104" s="64">
        <v>290.87221806074399</v>
      </c>
      <c r="AA104" s="166">
        <f t="shared" si="4"/>
        <v>5.9608880084860427E-3</v>
      </c>
      <c r="AB104" s="167">
        <f t="shared" si="4"/>
        <v>7.6846708245142059E-2</v>
      </c>
      <c r="AC104" s="167">
        <f t="shared" si="4"/>
        <v>-2.6308088537985164E-3</v>
      </c>
      <c r="AD104" s="167">
        <f t="shared" si="4"/>
        <v>4.7360466059985562E-2</v>
      </c>
      <c r="AE104" s="167">
        <f t="shared" si="4"/>
        <v>0.13515372227598155</v>
      </c>
      <c r="AF104" s="168">
        <f t="shared" si="3"/>
        <v>2.874554336927293E-3</v>
      </c>
      <c r="AG104" s="166">
        <f t="shared" si="3"/>
        <v>-4.080712936527886E-2</v>
      </c>
      <c r="AH104" s="167">
        <f t="shared" si="3"/>
        <v>0.10129180902652979</v>
      </c>
      <c r="AI104" s="167">
        <f t="shared" si="3"/>
        <v>-2.7708048499973659E-3</v>
      </c>
      <c r="AJ104" s="168">
        <f t="shared" si="3"/>
        <v>7.2029907599563181E-2</v>
      </c>
    </row>
    <row r="105" spans="15:36" x14ac:dyDescent="0.25">
      <c r="O105" s="68"/>
      <c r="P105" s="25">
        <v>44104</v>
      </c>
      <c r="Q105" s="61">
        <v>190.11616271663499</v>
      </c>
      <c r="R105" s="16">
        <v>259.92203975707503</v>
      </c>
      <c r="S105" s="16">
        <v>215.65127639665999</v>
      </c>
      <c r="T105" s="16">
        <v>348.15195249642801</v>
      </c>
      <c r="U105" s="65">
        <v>296.414688608603</v>
      </c>
      <c r="V105" s="66">
        <v>188.234636833954</v>
      </c>
      <c r="W105" s="61">
        <v>190.91841250756201</v>
      </c>
      <c r="X105" s="16">
        <v>265.97230141385501</v>
      </c>
      <c r="Y105" s="16">
        <v>190.28236729300099</v>
      </c>
      <c r="Z105" s="64">
        <v>298.87526437904802</v>
      </c>
      <c r="AA105" s="166">
        <f t="shared" si="4"/>
        <v>2.2386673027920301E-2</v>
      </c>
      <c r="AB105" s="167">
        <f t="shared" si="4"/>
        <v>9.1139836422344356E-2</v>
      </c>
      <c r="AC105" s="167">
        <f t="shared" si="4"/>
        <v>3.4606143875386408E-3</v>
      </c>
      <c r="AD105" s="167">
        <f t="shared" si="4"/>
        <v>5.2125885142618289E-2</v>
      </c>
      <c r="AE105" s="167">
        <f t="shared" si="4"/>
        <v>0.14643492732443231</v>
      </c>
      <c r="AF105" s="168">
        <f t="shared" si="3"/>
        <v>3.0091592465051331E-3</v>
      </c>
      <c r="AG105" s="166">
        <f t="shared" si="3"/>
        <v>-5.8017195056942361E-2</v>
      </c>
      <c r="AH105" s="167">
        <f t="shared" si="3"/>
        <v>0.11976151334645224</v>
      </c>
      <c r="AI105" s="167">
        <f t="shared" si="3"/>
        <v>2.4545173744414672E-3</v>
      </c>
      <c r="AJ105" s="168">
        <f t="shared" si="3"/>
        <v>8.2484974435539371E-2</v>
      </c>
    </row>
    <row r="106" spans="15:36" x14ac:dyDescent="0.25">
      <c r="O106" s="68"/>
      <c r="P106" s="25">
        <v>44196</v>
      </c>
      <c r="Q106" s="61">
        <v>196.54184903635601</v>
      </c>
      <c r="R106" s="16">
        <v>269.04080038161601</v>
      </c>
      <c r="S106" s="16">
        <v>224.26821307590799</v>
      </c>
      <c r="T106" s="16">
        <v>366.55150106289102</v>
      </c>
      <c r="U106" s="65">
        <v>317.96134202740899</v>
      </c>
      <c r="V106" s="66">
        <v>190.84749237176399</v>
      </c>
      <c r="W106" s="61">
        <v>195.17341895647101</v>
      </c>
      <c r="X106" s="16">
        <v>278.20374006902802</v>
      </c>
      <c r="Y106" s="16">
        <v>193.049170451317</v>
      </c>
      <c r="Z106" s="64">
        <v>304.29881963462498</v>
      </c>
      <c r="AA106" s="166">
        <f t="shared" si="4"/>
        <v>5.2478780281712156E-2</v>
      </c>
      <c r="AB106" s="167">
        <f t="shared" si="4"/>
        <v>0.10920316642811168</v>
      </c>
      <c r="AC106" s="167">
        <f t="shared" si="4"/>
        <v>3.581831567386029E-2</v>
      </c>
      <c r="AD106" s="167">
        <f t="shared" si="4"/>
        <v>9.1858454436874348E-2</v>
      </c>
      <c r="AE106" s="167">
        <f t="shared" si="4"/>
        <v>0.16542261671258718</v>
      </c>
      <c r="AF106" s="168">
        <f t="shared" si="3"/>
        <v>4.871191629471916E-4</v>
      </c>
      <c r="AG106" s="166">
        <f t="shared" si="3"/>
        <v>-3.7649717206545419E-2</v>
      </c>
      <c r="AH106" s="167">
        <f t="shared" si="3"/>
        <v>0.13951308011791186</v>
      </c>
      <c r="AI106" s="167">
        <f t="shared" si="3"/>
        <v>1.712652469908571E-2</v>
      </c>
      <c r="AJ106" s="168">
        <f t="shared" si="3"/>
        <v>8.0441784810917127E-2</v>
      </c>
    </row>
    <row r="107" spans="15:36" x14ac:dyDescent="0.25">
      <c r="O107" s="68"/>
      <c r="P107" s="25">
        <v>44286</v>
      </c>
      <c r="Q107" s="61">
        <v>198.142761899607</v>
      </c>
      <c r="R107" s="16">
        <v>279.24630695085602</v>
      </c>
      <c r="S107" s="16">
        <v>232.59514947726601</v>
      </c>
      <c r="T107" s="16">
        <v>381.91272689283301</v>
      </c>
      <c r="U107" s="65">
        <v>320.147100075558</v>
      </c>
      <c r="V107" s="66">
        <v>188.34605479487101</v>
      </c>
      <c r="W107" s="61">
        <v>194.83237198093201</v>
      </c>
      <c r="X107" s="16">
        <v>283.21405170471502</v>
      </c>
      <c r="Y107" s="16">
        <v>197.860006519498</v>
      </c>
      <c r="Z107" s="64">
        <v>314.33601836017101</v>
      </c>
      <c r="AA107" s="166">
        <f t="shared" si="4"/>
        <v>6.063554753765299E-2</v>
      </c>
      <c r="AB107" s="167">
        <f t="shared" si="4"/>
        <v>0.12764549311782991</v>
      </c>
      <c r="AC107" s="167">
        <f t="shared" si="4"/>
        <v>7.5940215939672928E-2</v>
      </c>
      <c r="AD107" s="167">
        <f t="shared" si="4"/>
        <v>0.13756873352322274</v>
      </c>
      <c r="AE107" s="167">
        <f t="shared" si="4"/>
        <v>0.13710515822438718</v>
      </c>
      <c r="AF107" s="168">
        <f t="shared" si="3"/>
        <v>-3.489331534534168E-2</v>
      </c>
      <c r="AG107" s="166">
        <f t="shared" si="3"/>
        <v>-3.4320862489434001E-2</v>
      </c>
      <c r="AH107" s="167">
        <f t="shared" si="3"/>
        <v>0.13281020285904432</v>
      </c>
      <c r="AI107" s="167">
        <f t="shared" si="3"/>
        <v>4.0207537771459911E-2</v>
      </c>
      <c r="AJ107" s="168">
        <f t="shared" si="3"/>
        <v>0.1011347157284781</v>
      </c>
    </row>
    <row r="108" spans="15:36" x14ac:dyDescent="0.25">
      <c r="O108" s="68"/>
      <c r="P108" s="25">
        <v>44377</v>
      </c>
      <c r="Q108" s="61">
        <v>204.024123868218</v>
      </c>
      <c r="R108" s="16">
        <v>294.86224187157802</v>
      </c>
      <c r="S108" s="16">
        <v>243.56464251586399</v>
      </c>
      <c r="T108" s="16">
        <v>406.85257969367302</v>
      </c>
      <c r="U108" s="65">
        <v>336.03933874485301</v>
      </c>
      <c r="V108" s="66">
        <v>197.67152733878899</v>
      </c>
      <c r="W108" s="61">
        <v>201.731548068124</v>
      </c>
      <c r="X108" s="16">
        <v>295.29626172786499</v>
      </c>
      <c r="Y108" s="16">
        <v>206.41307805370599</v>
      </c>
      <c r="Z108" s="64">
        <v>333.69795480540199</v>
      </c>
      <c r="AA108" s="166">
        <f t="shared" si="4"/>
        <v>9.9847937806428977E-2</v>
      </c>
      <c r="AB108" s="167">
        <f t="shared" si="4"/>
        <v>0.16753964811182875</v>
      </c>
      <c r="AC108" s="167">
        <f t="shared" si="4"/>
        <v>0.14414833152478579</v>
      </c>
      <c r="AD108" s="167">
        <f t="shared" si="4"/>
        <v>0.21371232833446574</v>
      </c>
      <c r="AE108" s="167">
        <f t="shared" si="4"/>
        <v>0.17995149161142954</v>
      </c>
      <c r="AF108" s="168">
        <f t="shared" si="3"/>
        <v>5.3083100716307063E-2</v>
      </c>
      <c r="AG108" s="166">
        <f t="shared" si="3"/>
        <v>4.2108496207700963E-2</v>
      </c>
      <c r="AH108" s="167">
        <f t="shared" si="3"/>
        <v>0.16015759958329734</v>
      </c>
      <c r="AI108" s="167">
        <f t="shared" si="3"/>
        <v>9.073509962749271E-2</v>
      </c>
      <c r="AJ108" s="168">
        <f t="shared" si="3"/>
        <v>0.14723213179374373</v>
      </c>
    </row>
    <row r="109" spans="15:36" x14ac:dyDescent="0.25">
      <c r="O109" s="68"/>
      <c r="P109" s="25">
        <v>44469</v>
      </c>
      <c r="Q109" s="61">
        <v>213.99424893846299</v>
      </c>
      <c r="R109" s="16">
        <v>309.67574560745999</v>
      </c>
      <c r="S109" s="16">
        <v>253.134362922382</v>
      </c>
      <c r="T109" s="16">
        <v>429.06042896282003</v>
      </c>
      <c r="U109" s="65">
        <v>341.79745567204299</v>
      </c>
      <c r="V109" s="66">
        <v>204.554475995638</v>
      </c>
      <c r="W109" s="61">
        <v>216.115910151728</v>
      </c>
      <c r="X109" s="16">
        <v>322.31432613622002</v>
      </c>
      <c r="Y109" s="16">
        <v>212.64569219619401</v>
      </c>
      <c r="Z109" s="64">
        <v>358.38280131793499</v>
      </c>
      <c r="AA109" s="166">
        <f t="shared" si="4"/>
        <v>0.12559734996028671</v>
      </c>
      <c r="AB109" s="167">
        <f t="shared" si="4"/>
        <v>0.19141780318777557</v>
      </c>
      <c r="AC109" s="167">
        <f t="shared" si="4"/>
        <v>0.1738134230041708</v>
      </c>
      <c r="AD109" s="167">
        <f t="shared" si="4"/>
        <v>0.23239414826266747</v>
      </c>
      <c r="AE109" s="167">
        <f t="shared" si="4"/>
        <v>0.1531056617891331</v>
      </c>
      <c r="AF109" s="168">
        <f t="shared" si="3"/>
        <v>8.6699448285280756E-2</v>
      </c>
      <c r="AG109" s="166">
        <f t="shared" si="3"/>
        <v>0.13198044815697352</v>
      </c>
      <c r="AH109" s="167">
        <f t="shared" si="3"/>
        <v>0.21183418131460385</v>
      </c>
      <c r="AI109" s="167">
        <f t="shared" si="3"/>
        <v>0.11752704794111302</v>
      </c>
      <c r="AJ109" s="168">
        <f t="shared" si="3"/>
        <v>0.19910492446580208</v>
      </c>
    </row>
    <row r="110" spans="15:36" x14ac:dyDescent="0.25">
      <c r="O110" s="68"/>
      <c r="P110" s="25">
        <v>44561</v>
      </c>
      <c r="Q110" s="61">
        <v>219.09629302837601</v>
      </c>
      <c r="R110" s="16">
        <v>319.51239060225902</v>
      </c>
      <c r="S110" s="16">
        <v>257.55079168616402</v>
      </c>
      <c r="T110" s="16">
        <v>439.14876112320701</v>
      </c>
      <c r="U110" s="65">
        <v>345.67544411774298</v>
      </c>
      <c r="V110" s="66">
        <v>220.03127264679401</v>
      </c>
      <c r="W110" s="61">
        <v>220.00735849116001</v>
      </c>
      <c r="X110" s="16">
        <v>342.74677726377598</v>
      </c>
      <c r="Y110" s="16">
        <v>216.76558335650799</v>
      </c>
      <c r="Z110" s="64">
        <v>378.74544916368399</v>
      </c>
      <c r="AA110" s="166">
        <f t="shared" si="4"/>
        <v>0.11475644552345643</v>
      </c>
      <c r="AB110" s="167">
        <f t="shared" si="4"/>
        <v>0.18759827561118048</v>
      </c>
      <c r="AC110" s="167">
        <f t="shared" si="4"/>
        <v>0.14840524278396461</v>
      </c>
      <c r="AD110" s="167">
        <f t="shared" si="4"/>
        <v>0.19805473405457463</v>
      </c>
      <c r="AE110" s="167">
        <f t="shared" si="4"/>
        <v>8.716186034950435E-2</v>
      </c>
      <c r="AF110" s="168">
        <f t="shared" si="3"/>
        <v>0.15291676045803659</v>
      </c>
      <c r="AG110" s="166">
        <f t="shared" si="3"/>
        <v>0.12724037764705876</v>
      </c>
      <c r="AH110" s="167">
        <f t="shared" si="3"/>
        <v>0.23199917146596771</v>
      </c>
      <c r="AI110" s="167">
        <f t="shared" si="3"/>
        <v>0.12285166960182181</v>
      </c>
      <c r="AJ110" s="168">
        <f t="shared" si="3"/>
        <v>0.24464974796303163</v>
      </c>
    </row>
    <row r="111" spans="15:36" x14ac:dyDescent="0.25">
      <c r="O111" s="68"/>
      <c r="P111" s="25">
        <v>44651</v>
      </c>
      <c r="Q111" s="61">
        <v>224.09250263195901</v>
      </c>
      <c r="R111" s="16">
        <v>338.74504677853503</v>
      </c>
      <c r="S111" s="16">
        <v>262.93580001924602</v>
      </c>
      <c r="T111" s="16">
        <v>460.30828377974899</v>
      </c>
      <c r="U111" s="65">
        <v>356.99413507580903</v>
      </c>
      <c r="V111" s="66">
        <v>231.47109760959901</v>
      </c>
      <c r="W111" s="61">
        <v>212.355969007921</v>
      </c>
      <c r="X111" s="16">
        <v>363.99450121593401</v>
      </c>
      <c r="Y111" s="16">
        <v>220.904874654103</v>
      </c>
      <c r="Z111" s="64">
        <v>395.424944133775</v>
      </c>
      <c r="AA111" s="166">
        <f t="shared" si="4"/>
        <v>0.13096486837858845</v>
      </c>
      <c r="AB111" s="167">
        <f t="shared" si="4"/>
        <v>0.21306903026706836</v>
      </c>
      <c r="AC111" s="167">
        <f t="shared" si="4"/>
        <v>0.13044403810727578</v>
      </c>
      <c r="AD111" s="167">
        <f t="shared" si="4"/>
        <v>0.20527086783602844</v>
      </c>
      <c r="AE111" s="167">
        <f t="shared" si="4"/>
        <v>0.11509407704006924</v>
      </c>
      <c r="AF111" s="168">
        <f t="shared" si="3"/>
        <v>0.22896706204807837</v>
      </c>
      <c r="AG111" s="166">
        <f t="shared" si="3"/>
        <v>8.9941916986485237E-2</v>
      </c>
      <c r="AH111" s="167">
        <f t="shared" si="3"/>
        <v>0.28522754794469884</v>
      </c>
      <c r="AI111" s="167">
        <f t="shared" si="3"/>
        <v>0.11647057199674182</v>
      </c>
      <c r="AJ111" s="168">
        <f t="shared" si="3"/>
        <v>0.2579689282718185</v>
      </c>
    </row>
    <row r="112" spans="15:36" x14ac:dyDescent="0.25">
      <c r="O112" s="68"/>
      <c r="P112" s="25">
        <v>44742</v>
      </c>
      <c r="Q112" s="61">
        <v>234.64633383235201</v>
      </c>
      <c r="R112" s="16">
        <v>367.40939280495201</v>
      </c>
      <c r="S112" s="16">
        <v>270.66105500147597</v>
      </c>
      <c r="T112" s="16">
        <v>493.62598652611598</v>
      </c>
      <c r="U112" s="65">
        <v>372.329490019064</v>
      </c>
      <c r="V112" s="66">
        <v>235.53311305889301</v>
      </c>
      <c r="W112" s="61">
        <v>204.21917346643201</v>
      </c>
      <c r="X112" s="16">
        <v>394.77029848121299</v>
      </c>
      <c r="Y112" s="16">
        <v>222.55988215039099</v>
      </c>
      <c r="Z112" s="64">
        <v>411.93238334236202</v>
      </c>
      <c r="AA112" s="166">
        <f t="shared" si="4"/>
        <v>0.15009112345907361</v>
      </c>
      <c r="AB112" s="167">
        <f t="shared" si="4"/>
        <v>0.24603743928994004</v>
      </c>
      <c r="AC112" s="167">
        <f t="shared" si="4"/>
        <v>0.11124936774781302</v>
      </c>
      <c r="AD112" s="167">
        <f t="shared" si="4"/>
        <v>0.21327972627770064</v>
      </c>
      <c r="AE112" s="167">
        <f t="shared" si="4"/>
        <v>0.10799375873598316</v>
      </c>
      <c r="AF112" s="168">
        <f t="shared" si="3"/>
        <v>0.19153788221210588</v>
      </c>
      <c r="AG112" s="166">
        <f t="shared" si="3"/>
        <v>1.2331365233304803E-2</v>
      </c>
      <c r="AH112" s="167">
        <f t="shared" si="3"/>
        <v>0.33686182199292425</v>
      </c>
      <c r="AI112" s="167">
        <f t="shared" si="3"/>
        <v>7.8225683415678704E-2</v>
      </c>
      <c r="AJ112" s="168">
        <f t="shared" si="3"/>
        <v>0.23444683256324694</v>
      </c>
    </row>
    <row r="113" spans="15:36" x14ac:dyDescent="0.25">
      <c r="P113" s="25">
        <v>44834</v>
      </c>
      <c r="Q113" s="61">
        <v>232.355593152669</v>
      </c>
      <c r="R113" s="16">
        <v>371.49884763818602</v>
      </c>
      <c r="S113" s="16">
        <v>271.889511696162</v>
      </c>
      <c r="T113" s="16">
        <v>480.77401587460798</v>
      </c>
      <c r="U113" s="65">
        <v>387.35917308753199</v>
      </c>
      <c r="V113" s="66">
        <v>239.52383236256</v>
      </c>
      <c r="W113" s="61">
        <v>194.42233516230701</v>
      </c>
      <c r="X113" s="16">
        <v>403.25431854343202</v>
      </c>
      <c r="Y113" s="16">
        <v>222.735547523691</v>
      </c>
      <c r="Z113" s="64">
        <v>405.97698342794899</v>
      </c>
      <c r="AA113" s="166">
        <f t="shared" si="4"/>
        <v>8.580297977767648E-2</v>
      </c>
      <c r="AB113" s="167">
        <f t="shared" si="4"/>
        <v>0.19963817931382977</v>
      </c>
      <c r="AC113" s="167">
        <f t="shared" si="4"/>
        <v>7.4091674307888544E-2</v>
      </c>
      <c r="AD113" s="167">
        <f t="shared" si="4"/>
        <v>0.12052751412381868</v>
      </c>
      <c r="AE113" s="167">
        <f t="shared" si="4"/>
        <v>0.13330034106282462</v>
      </c>
      <c r="AF113" s="168">
        <f t="shared" si="3"/>
        <v>0.17095375790098921</v>
      </c>
      <c r="AG113" s="166">
        <f t="shared" si="3"/>
        <v>-0.10037935186812774</v>
      </c>
      <c r="AH113" s="167">
        <f t="shared" si="3"/>
        <v>0.25112129943924444</v>
      </c>
      <c r="AI113" s="167">
        <f t="shared" si="3"/>
        <v>4.7449140508276866E-2</v>
      </c>
      <c r="AJ113" s="168">
        <f t="shared" si="3"/>
        <v>0.13280263990065588</v>
      </c>
    </row>
    <row r="114" spans="15:36" x14ac:dyDescent="0.25">
      <c r="P114" s="25">
        <v>44926</v>
      </c>
      <c r="Q114" s="61">
        <v>222.18548802918099</v>
      </c>
      <c r="R114" s="16">
        <v>362.981695236284</v>
      </c>
      <c r="S114" s="16">
        <v>270.25266630597298</v>
      </c>
      <c r="T114" s="16">
        <v>449.006692340136</v>
      </c>
      <c r="U114" s="65">
        <v>412.23242243821602</v>
      </c>
      <c r="V114" s="66">
        <v>240.90515753731</v>
      </c>
      <c r="W114" s="61">
        <v>181.97346787769399</v>
      </c>
      <c r="X114" s="16">
        <v>393.53421055282502</v>
      </c>
      <c r="Y114" s="16">
        <v>221.094439972586</v>
      </c>
      <c r="Z114" s="64">
        <v>379.35699412278097</v>
      </c>
      <c r="AA114" s="166">
        <f t="shared" ref="AA114:AJ121" si="5">IFERROR(Q114/Q110-1,"NULL")</f>
        <v>1.4099713683448201E-2</v>
      </c>
      <c r="AB114" s="167">
        <f t="shared" si="5"/>
        <v>0.13604888546603244</v>
      </c>
      <c r="AC114" s="167">
        <f t="shared" si="5"/>
        <v>4.9317940498846191E-2</v>
      </c>
      <c r="AD114" s="167">
        <f t="shared" si="5"/>
        <v>2.2447817435976569E-2</v>
      </c>
      <c r="AE114" s="167">
        <f t="shared" si="5"/>
        <v>0.19254181762995759</v>
      </c>
      <c r="AF114" s="168">
        <f t="shared" si="5"/>
        <v>9.4867809650057699E-2</v>
      </c>
      <c r="AG114" s="166">
        <f t="shared" si="5"/>
        <v>-0.17287553868337646</v>
      </c>
      <c r="AH114" s="167">
        <f t="shared" si="5"/>
        <v>0.14817771211299613</v>
      </c>
      <c r="AI114" s="167">
        <f t="shared" si="5"/>
        <v>1.9970221051920811E-2</v>
      </c>
      <c r="AJ114" s="168">
        <f t="shared" si="5"/>
        <v>1.6146595568273803E-3</v>
      </c>
    </row>
    <row r="115" spans="15:36" x14ac:dyDescent="0.25">
      <c r="P115" s="25">
        <v>45016</v>
      </c>
      <c r="Q115" s="61">
        <v>221.13789146025201</v>
      </c>
      <c r="R115" s="16">
        <v>371.72627783488599</v>
      </c>
      <c r="S115" s="16">
        <v>273.05480399955297</v>
      </c>
      <c r="T115" s="16">
        <v>441.31869865025499</v>
      </c>
      <c r="U115" s="65">
        <v>414.18886445770602</v>
      </c>
      <c r="V115" s="66">
        <v>235.76318460462201</v>
      </c>
      <c r="W115" s="61">
        <v>173.26624408155399</v>
      </c>
      <c r="X115" s="16">
        <v>384.55179879598899</v>
      </c>
      <c r="Y115" s="16">
        <v>218.26875457361101</v>
      </c>
      <c r="Z115" s="64">
        <v>354.16626254499198</v>
      </c>
      <c r="AA115" s="166">
        <f t="shared" si="5"/>
        <v>-1.3184783680869283E-2</v>
      </c>
      <c r="AB115" s="167">
        <f t="shared" si="5"/>
        <v>9.7362991341135352E-2</v>
      </c>
      <c r="AC115" s="167">
        <f t="shared" si="5"/>
        <v>3.8484694665261499E-2</v>
      </c>
      <c r="AD115" s="167">
        <f t="shared" si="5"/>
        <v>-4.1254059070073734E-2</v>
      </c>
      <c r="AE115" s="167">
        <f t="shared" si="5"/>
        <v>0.16021195801928645</v>
      </c>
      <c r="AF115" s="168">
        <f t="shared" si="5"/>
        <v>1.8542647610640728E-2</v>
      </c>
      <c r="AG115" s="166">
        <f t="shared" si="5"/>
        <v>-0.18407641239841455</v>
      </c>
      <c r="AH115" s="167">
        <f t="shared" si="5"/>
        <v>5.6476945424677405E-2</v>
      </c>
      <c r="AI115" s="167">
        <f t="shared" si="5"/>
        <v>-1.1933281620062353E-2</v>
      </c>
      <c r="AJ115" s="168">
        <f t="shared" si="5"/>
        <v>-0.10434010853605868</v>
      </c>
    </row>
    <row r="116" spans="15:36" x14ac:dyDescent="0.25">
      <c r="P116" s="25">
        <v>45107</v>
      </c>
      <c r="Q116" s="61">
        <v>226.69838101600601</v>
      </c>
      <c r="R116" s="16">
        <v>387.43141476815202</v>
      </c>
      <c r="S116" s="16">
        <v>279.88629043290001</v>
      </c>
      <c r="T116" s="16">
        <v>442.27791157976998</v>
      </c>
      <c r="U116" s="65">
        <v>406.05966815509402</v>
      </c>
      <c r="V116" s="66">
        <v>238.729102423499</v>
      </c>
      <c r="W116" s="61">
        <v>173.02143630869699</v>
      </c>
      <c r="X116" s="16">
        <v>383.09043472449002</v>
      </c>
      <c r="Y116" s="16">
        <v>219.33523180171801</v>
      </c>
      <c r="Z116" s="64">
        <v>340.08347027633499</v>
      </c>
      <c r="AA116" s="166">
        <f t="shared" si="5"/>
        <v>-3.3872051979404016E-2</v>
      </c>
      <c r="AB116" s="167">
        <f t="shared" si="5"/>
        <v>5.4495128201115905E-2</v>
      </c>
      <c r="AC116" s="167">
        <f t="shared" si="5"/>
        <v>3.4084088792802891E-2</v>
      </c>
      <c r="AD116" s="167">
        <f t="shared" si="5"/>
        <v>-0.10402222805915706</v>
      </c>
      <c r="AE116" s="167">
        <f t="shared" si="5"/>
        <v>9.0592281944422259E-2</v>
      </c>
      <c r="AF116" s="168">
        <f t="shared" si="5"/>
        <v>1.3569172177531064E-2</v>
      </c>
      <c r="AG116" s="166">
        <f t="shared" si="5"/>
        <v>-0.15276595545943228</v>
      </c>
      <c r="AH116" s="167">
        <f t="shared" si="5"/>
        <v>-2.9586480547443728E-2</v>
      </c>
      <c r="AI116" s="167">
        <f t="shared" si="5"/>
        <v>-1.4488911107950586E-2</v>
      </c>
      <c r="AJ116" s="168">
        <f t="shared" si="5"/>
        <v>-0.17441919104066295</v>
      </c>
    </row>
    <row r="117" spans="15:36" x14ac:dyDescent="0.25">
      <c r="P117" s="25">
        <v>45199</v>
      </c>
      <c r="Q117" s="61">
        <v>225.30369100780899</v>
      </c>
      <c r="R117" s="16">
        <v>395.07201571053901</v>
      </c>
      <c r="S117" s="16">
        <v>283.43844857032599</v>
      </c>
      <c r="T117" s="16">
        <v>443.27288300024901</v>
      </c>
      <c r="U117" s="65">
        <v>397.34958104283999</v>
      </c>
      <c r="V117" s="66">
        <v>244.70225191012199</v>
      </c>
      <c r="W117" s="61">
        <v>161.41597842048901</v>
      </c>
      <c r="X117" s="16">
        <v>383.854200479989</v>
      </c>
      <c r="Y117" s="16">
        <v>219.92710604945901</v>
      </c>
      <c r="Z117" s="64">
        <v>336.80325502762003</v>
      </c>
      <c r="AA117" s="166">
        <f t="shared" si="5"/>
        <v>-3.0349612200755383E-2</v>
      </c>
      <c r="AB117" s="167">
        <f t="shared" si="5"/>
        <v>6.3454215866940222E-2</v>
      </c>
      <c r="AC117" s="167">
        <f t="shared" si="5"/>
        <v>4.2476581027774296E-2</v>
      </c>
      <c r="AD117" s="167">
        <f t="shared" si="5"/>
        <v>-7.8001580027444173E-2</v>
      </c>
      <c r="AE117" s="167">
        <f t="shared" si="5"/>
        <v>2.5791071050873082E-2</v>
      </c>
      <c r="AF117" s="168">
        <f t="shared" si="5"/>
        <v>2.161964217290735E-2</v>
      </c>
      <c r="AG117" s="166">
        <f t="shared" si="5"/>
        <v>-0.16976628078386025</v>
      </c>
      <c r="AH117" s="167">
        <f t="shared" si="5"/>
        <v>-4.8108891018246003E-2</v>
      </c>
      <c r="AI117" s="167">
        <f t="shared" si="5"/>
        <v>-1.2608860621734719E-2</v>
      </c>
      <c r="AJ117" s="168">
        <f t="shared" si="5"/>
        <v>-0.17038830087421841</v>
      </c>
    </row>
    <row r="118" spans="15:36" x14ac:dyDescent="0.25">
      <c r="P118" s="25">
        <v>45291</v>
      </c>
      <c r="Q118" s="61">
        <v>217.565069899164</v>
      </c>
      <c r="R118" s="16">
        <v>395.15895051748601</v>
      </c>
      <c r="S118" s="16">
        <v>282.05802254207703</v>
      </c>
      <c r="T118" s="16">
        <v>438.70166644266499</v>
      </c>
      <c r="U118" s="65">
        <v>391.62395550805797</v>
      </c>
      <c r="V118" s="66">
        <v>246.06247241174199</v>
      </c>
      <c r="W118" s="61">
        <v>140.13965364259801</v>
      </c>
      <c r="X118" s="16">
        <v>383.479265585272</v>
      </c>
      <c r="Y118" s="16">
        <v>220.68394776730301</v>
      </c>
      <c r="Z118" s="64">
        <v>329.260360921494</v>
      </c>
      <c r="AA118" s="166">
        <f t="shared" si="5"/>
        <v>-2.0795319131779455E-2</v>
      </c>
      <c r="AB118" s="167">
        <f t="shared" si="5"/>
        <v>8.8647046678913544E-2</v>
      </c>
      <c r="AC118" s="167">
        <f t="shared" si="5"/>
        <v>4.3682663329353888E-2</v>
      </c>
      <c r="AD118" s="167">
        <f t="shared" si="5"/>
        <v>-2.2950717825080069E-2</v>
      </c>
      <c r="AE118" s="167">
        <f t="shared" si="5"/>
        <v>-4.9992348511225582E-2</v>
      </c>
      <c r="AF118" s="168">
        <f t="shared" si="5"/>
        <v>2.1408071654228644E-2</v>
      </c>
      <c r="AG118" s="166">
        <f t="shared" si="5"/>
        <v>-0.22988963568696108</v>
      </c>
      <c r="AH118" s="167">
        <f t="shared" si="5"/>
        <v>-2.5550370712188242E-2</v>
      </c>
      <c r="AI118" s="167">
        <f t="shared" si="5"/>
        <v>-1.8566373959195692E-3</v>
      </c>
      <c r="AJ118" s="168">
        <f t="shared" si="5"/>
        <v>-0.13205670114802981</v>
      </c>
    </row>
    <row r="119" spans="15:36" x14ac:dyDescent="0.25">
      <c r="P119" s="25">
        <v>45382</v>
      </c>
      <c r="Q119" s="61">
        <v>216.29898598774199</v>
      </c>
      <c r="R119" s="16">
        <v>394.30105299020698</v>
      </c>
      <c r="S119" s="16">
        <v>282.73154088461598</v>
      </c>
      <c r="T119" s="16">
        <v>433.73840406781801</v>
      </c>
      <c r="U119" s="65">
        <v>409.37999833023599</v>
      </c>
      <c r="V119" s="66">
        <v>249.748486903984</v>
      </c>
      <c r="W119" s="61">
        <v>129.028902201378</v>
      </c>
      <c r="X119" s="16">
        <v>383.490629566341</v>
      </c>
      <c r="Y119" s="16">
        <v>220.210437371864</v>
      </c>
      <c r="Z119" s="64">
        <v>314.93270588833002</v>
      </c>
      <c r="AA119" s="166">
        <f t="shared" si="5"/>
        <v>-2.1881846844776343E-2</v>
      </c>
      <c r="AB119" s="167">
        <f t="shared" si="5"/>
        <v>6.0729565008982966E-2</v>
      </c>
      <c r="AC119" s="167">
        <f t="shared" si="5"/>
        <v>3.5438808412536993E-2</v>
      </c>
      <c r="AD119" s="167">
        <f t="shared" si="5"/>
        <v>-1.717646364321479E-2</v>
      </c>
      <c r="AE119" s="167">
        <f t="shared" si="5"/>
        <v>-1.1610322102131421E-2</v>
      </c>
      <c r="AF119" s="168">
        <f t="shared" si="5"/>
        <v>5.931927973748552E-2</v>
      </c>
      <c r="AG119" s="166">
        <f t="shared" si="5"/>
        <v>-0.25531425416801956</v>
      </c>
      <c r="AH119" s="167">
        <f t="shared" si="5"/>
        <v>-2.7594962056358696E-3</v>
      </c>
      <c r="AI119" s="167">
        <f t="shared" si="5"/>
        <v>8.8958348713084057E-3</v>
      </c>
      <c r="AJ119" s="168">
        <f t="shared" si="5"/>
        <v>-0.11077722755051489</v>
      </c>
    </row>
    <row r="120" spans="15:36" x14ac:dyDescent="0.25">
      <c r="P120" s="25">
        <v>45473</v>
      </c>
      <c r="Q120" s="61">
        <v>217.03816774158599</v>
      </c>
      <c r="R120" s="16">
        <v>396.07318004695998</v>
      </c>
      <c r="S120" s="16">
        <v>283.007933021626</v>
      </c>
      <c r="T120" s="16">
        <v>428.992396166334</v>
      </c>
      <c r="U120" s="65">
        <v>435.27993807925299</v>
      </c>
      <c r="V120" s="66">
        <v>247.073091409863</v>
      </c>
      <c r="W120" s="61">
        <v>123.748489262872</v>
      </c>
      <c r="X120" s="16">
        <v>386.33725472130101</v>
      </c>
      <c r="Y120" s="16">
        <v>216.984950391236</v>
      </c>
      <c r="Z120" s="64">
        <v>308.34632889525898</v>
      </c>
      <c r="AA120" s="166">
        <f t="shared" si="5"/>
        <v>-4.2612625776705326E-2</v>
      </c>
      <c r="AB120" s="167">
        <f t="shared" si="5"/>
        <v>2.2305277655348066E-2</v>
      </c>
      <c r="AC120" s="167">
        <f t="shared" si="5"/>
        <v>1.1153252929601232E-2</v>
      </c>
      <c r="AD120" s="167">
        <f t="shared" si="5"/>
        <v>-3.0038839981814891E-2</v>
      </c>
      <c r="AE120" s="167">
        <f t="shared" si="5"/>
        <v>7.1960532443222869E-2</v>
      </c>
      <c r="AF120" s="168">
        <f t="shared" si="5"/>
        <v>3.4951704260848704E-2</v>
      </c>
      <c r="AG120" s="166">
        <f t="shared" si="5"/>
        <v>-0.28477943598800348</v>
      </c>
      <c r="AH120" s="167">
        <f t="shared" si="5"/>
        <v>8.4753355931375118E-3</v>
      </c>
      <c r="AI120" s="167">
        <f t="shared" si="5"/>
        <v>-1.0715475991593948E-2</v>
      </c>
      <c r="AJ120" s="168">
        <f t="shared" si="5"/>
        <v>-9.3321622939474214E-2</v>
      </c>
    </row>
    <row r="121" spans="15:36" x14ac:dyDescent="0.25">
      <c r="P121" s="25">
        <v>45565</v>
      </c>
      <c r="Q121" s="61">
        <v>214.91933946817699</v>
      </c>
      <c r="R121" s="16">
        <v>404.00675020686401</v>
      </c>
      <c r="S121" s="16">
        <v>279.48652070968399</v>
      </c>
      <c r="T121" s="16">
        <v>420.99827966550902</v>
      </c>
      <c r="U121" s="65">
        <v>442.508252842753</v>
      </c>
      <c r="V121" s="66">
        <v>236.46412250968299</v>
      </c>
      <c r="W121" s="61">
        <v>123.17227372465</v>
      </c>
      <c r="X121" s="16">
        <v>394.11205282631101</v>
      </c>
      <c r="Y121" s="16">
        <v>220.05694818257001</v>
      </c>
      <c r="Z121" s="64">
        <v>307.11709661764002</v>
      </c>
      <c r="AA121" s="166">
        <f t="shared" si="5"/>
        <v>-4.6090463468137721E-2</v>
      </c>
      <c r="AB121" s="167">
        <f t="shared" si="5"/>
        <v>2.2615457792564353E-2</v>
      </c>
      <c r="AC121" s="167">
        <f t="shared" si="5"/>
        <v>-1.3942807973214899E-2</v>
      </c>
      <c r="AD121" s="167">
        <f t="shared" si="5"/>
        <v>-5.0250318007220574E-2</v>
      </c>
      <c r="AE121" s="167">
        <f t="shared" si="5"/>
        <v>0.11364972798359196</v>
      </c>
      <c r="AF121" s="168">
        <f t="shared" si="5"/>
        <v>-3.3665932111915375E-2</v>
      </c>
      <c r="AG121" s="166">
        <f t="shared" si="5"/>
        <v>-0.23692638777193464</v>
      </c>
      <c r="AH121" s="167">
        <f t="shared" si="5"/>
        <v>2.672330362282116E-2</v>
      </c>
      <c r="AI121" s="167">
        <f t="shared" si="5"/>
        <v>5.9038713073311655E-4</v>
      </c>
      <c r="AJ121" s="168">
        <f t="shared" si="5"/>
        <v>-8.814094866020683E-2</v>
      </c>
    </row>
    <row r="122" spans="15:36" ht="30" x14ac:dyDescent="0.25">
      <c r="O122" s="68"/>
      <c r="P122" s="68"/>
      <c r="Q122" s="169" t="s">
        <v>9</v>
      </c>
      <c r="R122" s="170" t="s">
        <v>10</v>
      </c>
      <c r="S122" s="170" t="s">
        <v>11</v>
      </c>
      <c r="T122" s="170" t="s">
        <v>12</v>
      </c>
      <c r="U122" s="170" t="s">
        <v>13</v>
      </c>
      <c r="V122" s="171" t="s">
        <v>14</v>
      </c>
      <c r="W122" s="169" t="s">
        <v>9</v>
      </c>
      <c r="X122" s="170" t="s">
        <v>10</v>
      </c>
      <c r="Y122" s="170" t="s">
        <v>11</v>
      </c>
      <c r="Z122" s="170" t="s">
        <v>12</v>
      </c>
    </row>
    <row r="123" spans="15:36" x14ac:dyDescent="0.25">
      <c r="O123" s="69"/>
      <c r="P123" s="69"/>
      <c r="Q123" s="172" t="s">
        <v>128</v>
      </c>
      <c r="R123" s="172" t="s">
        <v>129</v>
      </c>
      <c r="S123" s="172" t="s">
        <v>130</v>
      </c>
      <c r="T123" s="172" t="s">
        <v>131</v>
      </c>
      <c r="U123" s="172" t="s">
        <v>132</v>
      </c>
      <c r="V123" s="172" t="s">
        <v>133</v>
      </c>
      <c r="W123" s="172" t="s">
        <v>128</v>
      </c>
      <c r="X123" s="172" t="s">
        <v>129</v>
      </c>
      <c r="Y123" s="172" t="s">
        <v>130</v>
      </c>
      <c r="Z123" s="172" t="s">
        <v>131</v>
      </c>
    </row>
    <row r="124" spans="15:36" x14ac:dyDescent="0.25">
      <c r="O124" s="70" t="s">
        <v>134</v>
      </c>
      <c r="P124" s="140" t="s">
        <v>134</v>
      </c>
      <c r="Q124" s="173">
        <f>Q116/Q115-1</f>
        <v>2.5144897236001107E-2</v>
      </c>
      <c r="R124" s="173">
        <f t="shared" ref="Q124:Z129" si="6">R116/R115-1</f>
        <v>4.224919751366607E-2</v>
      </c>
      <c r="S124" s="173">
        <f t="shared" si="6"/>
        <v>2.5018737386353518E-2</v>
      </c>
      <c r="T124" s="173">
        <f t="shared" si="6"/>
        <v>2.1735152678747927E-3</v>
      </c>
      <c r="U124" s="173">
        <f t="shared" si="6"/>
        <v>-1.9626786232545101E-2</v>
      </c>
      <c r="V124" s="173">
        <f t="shared" si="6"/>
        <v>1.2580071921962199E-2</v>
      </c>
      <c r="W124" s="173">
        <f t="shared" si="6"/>
        <v>-1.4128994031968878E-3</v>
      </c>
      <c r="X124" s="173">
        <f t="shared" si="6"/>
        <v>-3.8001748426984561E-3</v>
      </c>
      <c r="Y124" s="173">
        <f t="shared" si="6"/>
        <v>4.8860737313975999E-3</v>
      </c>
      <c r="Z124" s="173">
        <f t="shared" si="6"/>
        <v>-3.9763223542129356E-2</v>
      </c>
    </row>
    <row r="125" spans="15:36" x14ac:dyDescent="0.25">
      <c r="O125" s="70" t="s">
        <v>134</v>
      </c>
      <c r="P125" s="140" t="s">
        <v>134</v>
      </c>
      <c r="Q125" s="173">
        <f>Q117/Q116-1</f>
        <v>-6.1521833634027301E-3</v>
      </c>
      <c r="R125" s="173">
        <f t="shared" si="6"/>
        <v>1.9721170383045106E-2</v>
      </c>
      <c r="S125" s="173">
        <f t="shared" si="6"/>
        <v>1.2691433124258689E-2</v>
      </c>
      <c r="T125" s="173">
        <f t="shared" si="6"/>
        <v>2.2496520726642544E-3</v>
      </c>
      <c r="U125" s="173">
        <f t="shared" si="6"/>
        <v>-2.1450264075296488E-2</v>
      </c>
      <c r="V125" s="173">
        <f t="shared" si="6"/>
        <v>2.5020617201612749E-2</v>
      </c>
      <c r="W125" s="173">
        <f t="shared" si="6"/>
        <v>-6.7075260359658828E-2</v>
      </c>
      <c r="X125" s="173">
        <f t="shared" si="6"/>
        <v>1.9936957080337603E-3</v>
      </c>
      <c r="Y125" s="173">
        <f t="shared" si="6"/>
        <v>2.6984914501837487E-3</v>
      </c>
      <c r="Z125" s="173">
        <f t="shared" si="6"/>
        <v>-9.6453239731105755E-3</v>
      </c>
    </row>
    <row r="126" spans="15:36" x14ac:dyDescent="0.25">
      <c r="O126" s="70" t="s">
        <v>134</v>
      </c>
      <c r="P126" s="140" t="s">
        <v>134</v>
      </c>
      <c r="Q126" s="173">
        <f t="shared" si="6"/>
        <v>-3.4347511458996838E-2</v>
      </c>
      <c r="R126" s="173">
        <f t="shared" si="6"/>
        <v>2.2004800008579295E-4</v>
      </c>
      <c r="S126" s="173">
        <f t="shared" si="6"/>
        <v>-4.8702850132431585E-3</v>
      </c>
      <c r="T126" s="173">
        <f t="shared" si="6"/>
        <v>-1.0312420932776623E-2</v>
      </c>
      <c r="U126" s="173">
        <f t="shared" si="6"/>
        <v>-1.440954214612522E-2</v>
      </c>
      <c r="V126" s="173">
        <f t="shared" si="6"/>
        <v>5.558675864248297E-3</v>
      </c>
      <c r="W126" s="173">
        <f t="shared" si="6"/>
        <v>-0.13181052449755704</v>
      </c>
      <c r="X126" s="173">
        <f t="shared" si="6"/>
        <v>-9.7676381878375462E-4</v>
      </c>
      <c r="Y126" s="173">
        <f t="shared" si="6"/>
        <v>3.4413298635129763E-3</v>
      </c>
      <c r="Z126" s="173">
        <f t="shared" si="6"/>
        <v>-2.239554990496595E-2</v>
      </c>
    </row>
    <row r="127" spans="15:36" x14ac:dyDescent="0.25">
      <c r="O127" s="70" t="s">
        <v>134</v>
      </c>
      <c r="P127" s="140" t="s">
        <v>134</v>
      </c>
      <c r="Q127" s="173">
        <f t="shared" si="6"/>
        <v>-5.8193344731707342E-3</v>
      </c>
      <c r="R127" s="173">
        <f t="shared" si="6"/>
        <v>-2.1710188423051946E-3</v>
      </c>
      <c r="S127" s="173">
        <f t="shared" si="6"/>
        <v>2.3878716033984837E-3</v>
      </c>
      <c r="T127" s="173">
        <f t="shared" si="6"/>
        <v>-1.1313525237077293E-2</v>
      </c>
      <c r="U127" s="173">
        <f t="shared" si="6"/>
        <v>4.5339521682586925E-2</v>
      </c>
      <c r="V127" s="173">
        <f t="shared" si="6"/>
        <v>1.4979994535997854E-2</v>
      </c>
      <c r="W127" s="173">
        <f t="shared" si="6"/>
        <v>-7.9283423017128762E-2</v>
      </c>
      <c r="X127" s="173">
        <f t="shared" si="6"/>
        <v>2.9633886597935089E-5</v>
      </c>
      <c r="Y127" s="173">
        <f t="shared" si="6"/>
        <v>-2.145649469431743E-3</v>
      </c>
      <c r="Z127" s="173">
        <f t="shared" si="6"/>
        <v>-4.3514667216744463E-2</v>
      </c>
    </row>
    <row r="128" spans="15:36" x14ac:dyDescent="0.25">
      <c r="O128" s="70" t="s">
        <v>134</v>
      </c>
      <c r="P128" s="140" t="s">
        <v>134</v>
      </c>
      <c r="Q128" s="173">
        <f>Q120/Q119-1</f>
        <v>3.4174073931436677E-3</v>
      </c>
      <c r="R128" s="173">
        <f t="shared" si="6"/>
        <v>4.4943503024248432E-3</v>
      </c>
      <c r="S128" s="173">
        <f t="shared" si="6"/>
        <v>9.7757800967390729E-4</v>
      </c>
      <c r="T128" s="173">
        <f t="shared" si="6"/>
        <v>-1.0942097487733449E-2</v>
      </c>
      <c r="U128" s="173">
        <f t="shared" si="6"/>
        <v>6.326625593496682E-2</v>
      </c>
      <c r="V128" s="173">
        <f t="shared" si="6"/>
        <v>-1.0712359170966912E-2</v>
      </c>
      <c r="W128" s="173">
        <f t="shared" si="6"/>
        <v>-4.0924264629212725E-2</v>
      </c>
      <c r="X128" s="173">
        <f t="shared" si="6"/>
        <v>7.4229327537391754E-3</v>
      </c>
      <c r="Y128" s="173">
        <f t="shared" si="6"/>
        <v>-1.4647293830043151E-2</v>
      </c>
      <c r="Z128" s="173">
        <f t="shared" si="6"/>
        <v>-2.0913601127875436E-2</v>
      </c>
    </row>
    <row r="129" spans="15:26" x14ac:dyDescent="0.25">
      <c r="O129" s="70" t="s">
        <v>135</v>
      </c>
      <c r="P129" s="140" t="str">
        <f>"QTR "&amp;YEAR(P121)&amp;"Q"&amp;(MONTH(P121)/3)</f>
        <v>QTR 2024Q3</v>
      </c>
      <c r="Q129" s="173">
        <f>Q121/Q120-1</f>
        <v>-9.7624684886382651E-3</v>
      </c>
      <c r="R129" s="173">
        <f>R121/R120-1</f>
        <v>2.0030566469972477E-2</v>
      </c>
      <c r="S129" s="173">
        <f t="shared" si="6"/>
        <v>-1.2442804250554107E-2</v>
      </c>
      <c r="T129" s="173">
        <f t="shared" si="6"/>
        <v>-1.8634634488312485E-2</v>
      </c>
      <c r="U129" s="173">
        <f>U121/U120-1</f>
        <v>1.6606128909584461E-2</v>
      </c>
      <c r="V129" s="173">
        <f t="shared" si="6"/>
        <v>-4.2938584852128092E-2</v>
      </c>
      <c r="W129" s="173">
        <f>W121/W120-1</f>
        <v>-4.6563440220912522E-3</v>
      </c>
      <c r="X129" s="173">
        <f t="shared" si="6"/>
        <v>2.0124380990952151E-2</v>
      </c>
      <c r="Y129" s="173">
        <f t="shared" si="6"/>
        <v>1.4157653725730857E-2</v>
      </c>
      <c r="Z129" s="173">
        <f t="shared" si="6"/>
        <v>-3.9865312553680754E-3</v>
      </c>
    </row>
    <row r="130" spans="15:26" x14ac:dyDescent="0.25">
      <c r="O130" s="68"/>
      <c r="P130" s="68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</row>
    <row r="131" spans="15:26" x14ac:dyDescent="0.25">
      <c r="O131" s="68"/>
      <c r="P131" s="68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</row>
    <row r="132" spans="15:26" x14ac:dyDescent="0.25">
      <c r="O132" s="68" t="s">
        <v>136</v>
      </c>
      <c r="P132" s="140" t="s">
        <v>136</v>
      </c>
      <c r="Q132" s="173">
        <f>Q116/Q112-1</f>
        <v>-3.3872051979404016E-2</v>
      </c>
      <c r="R132" s="173">
        <f t="shared" ref="Q132:Z137" si="7">R116/R112-1</f>
        <v>5.4495128201115905E-2</v>
      </c>
      <c r="S132" s="173">
        <f t="shared" si="7"/>
        <v>3.4084088792802891E-2</v>
      </c>
      <c r="T132" s="173">
        <f t="shared" si="7"/>
        <v>-0.10402222805915706</v>
      </c>
      <c r="U132" s="173">
        <f>U116/U112-1</f>
        <v>9.0592281944422259E-2</v>
      </c>
      <c r="V132" s="173">
        <f t="shared" si="7"/>
        <v>1.3569172177531064E-2</v>
      </c>
      <c r="W132" s="173">
        <f t="shared" si="7"/>
        <v>-0.15276595545943228</v>
      </c>
      <c r="X132" s="173">
        <f t="shared" si="7"/>
        <v>-2.9586480547443728E-2</v>
      </c>
      <c r="Y132" s="173">
        <f t="shared" si="7"/>
        <v>-1.4488911107950586E-2</v>
      </c>
      <c r="Z132" s="173">
        <f t="shared" si="7"/>
        <v>-0.17441919104066295</v>
      </c>
    </row>
    <row r="133" spans="15:26" x14ac:dyDescent="0.25">
      <c r="O133" s="68" t="s">
        <v>136</v>
      </c>
      <c r="P133" s="140" t="s">
        <v>136</v>
      </c>
      <c r="Q133" s="173">
        <f t="shared" si="7"/>
        <v>-3.0349612200755383E-2</v>
      </c>
      <c r="R133" s="173">
        <f t="shared" si="7"/>
        <v>6.3454215866940222E-2</v>
      </c>
      <c r="S133" s="173">
        <f t="shared" si="7"/>
        <v>4.2476581027774296E-2</v>
      </c>
      <c r="T133" s="173">
        <f t="shared" si="7"/>
        <v>-7.8001580027444173E-2</v>
      </c>
      <c r="U133" s="173">
        <f t="shared" si="7"/>
        <v>2.5791071050873082E-2</v>
      </c>
      <c r="V133" s="173">
        <f>V117/V113-1</f>
        <v>2.161964217290735E-2</v>
      </c>
      <c r="W133" s="173">
        <f t="shared" si="7"/>
        <v>-0.16976628078386025</v>
      </c>
      <c r="X133" s="173">
        <f t="shared" si="7"/>
        <v>-4.8108891018246003E-2</v>
      </c>
      <c r="Y133" s="173">
        <f t="shared" si="7"/>
        <v>-1.2608860621734719E-2</v>
      </c>
      <c r="Z133" s="173">
        <f t="shared" si="7"/>
        <v>-0.17038830087421841</v>
      </c>
    </row>
    <row r="134" spans="15:26" x14ac:dyDescent="0.25">
      <c r="O134" s="68" t="s">
        <v>136</v>
      </c>
      <c r="P134" s="140" t="s">
        <v>136</v>
      </c>
      <c r="Q134" s="173">
        <f t="shared" si="7"/>
        <v>-2.0795319131779455E-2</v>
      </c>
      <c r="R134" s="173">
        <f t="shared" si="7"/>
        <v>8.8647046678913544E-2</v>
      </c>
      <c r="S134" s="173">
        <f t="shared" si="7"/>
        <v>4.3682663329353888E-2</v>
      </c>
      <c r="T134" s="173">
        <f t="shared" si="7"/>
        <v>-2.2950717825080069E-2</v>
      </c>
      <c r="U134" s="173">
        <f t="shared" si="7"/>
        <v>-4.9992348511225582E-2</v>
      </c>
      <c r="V134" s="173">
        <f t="shared" si="7"/>
        <v>2.1408071654228644E-2</v>
      </c>
      <c r="W134" s="173">
        <f t="shared" si="7"/>
        <v>-0.22988963568696108</v>
      </c>
      <c r="X134" s="173">
        <f t="shared" si="7"/>
        <v>-2.5550370712188242E-2</v>
      </c>
      <c r="Y134" s="173">
        <f t="shared" si="7"/>
        <v>-1.8566373959195692E-3</v>
      </c>
      <c r="Z134" s="173">
        <f t="shared" si="7"/>
        <v>-0.13205670114802981</v>
      </c>
    </row>
    <row r="135" spans="15:26" x14ac:dyDescent="0.25">
      <c r="O135" s="68" t="s">
        <v>136</v>
      </c>
      <c r="P135" s="140" t="s">
        <v>136</v>
      </c>
      <c r="Q135" s="173">
        <f t="shared" si="7"/>
        <v>-2.1881846844776343E-2</v>
      </c>
      <c r="R135" s="173">
        <f t="shared" si="7"/>
        <v>6.0729565008982966E-2</v>
      </c>
      <c r="S135" s="173">
        <f t="shared" si="7"/>
        <v>3.5438808412536993E-2</v>
      </c>
      <c r="T135" s="173">
        <f t="shared" si="7"/>
        <v>-1.717646364321479E-2</v>
      </c>
      <c r="U135" s="173">
        <f t="shared" si="7"/>
        <v>-1.1610322102131421E-2</v>
      </c>
      <c r="V135" s="173">
        <f t="shared" si="7"/>
        <v>5.931927973748552E-2</v>
      </c>
      <c r="W135" s="173">
        <f t="shared" si="7"/>
        <v>-0.25531425416801956</v>
      </c>
      <c r="X135" s="173">
        <f t="shared" si="7"/>
        <v>-2.7594962056358696E-3</v>
      </c>
      <c r="Y135" s="173">
        <f t="shared" si="7"/>
        <v>8.8958348713084057E-3</v>
      </c>
      <c r="Z135" s="173">
        <f t="shared" si="7"/>
        <v>-0.11077722755051489</v>
      </c>
    </row>
    <row r="136" spans="15:26" x14ac:dyDescent="0.25">
      <c r="O136" s="68" t="s">
        <v>136</v>
      </c>
      <c r="P136" s="140" t="s">
        <v>136</v>
      </c>
      <c r="Q136" s="173">
        <f t="shared" si="7"/>
        <v>-4.2612625776705326E-2</v>
      </c>
      <c r="R136" s="173">
        <f t="shared" si="7"/>
        <v>2.2305277655348066E-2</v>
      </c>
      <c r="S136" s="173">
        <f t="shared" si="7"/>
        <v>1.1153252929601232E-2</v>
      </c>
      <c r="T136" s="173">
        <f t="shared" si="7"/>
        <v>-3.0038839981814891E-2</v>
      </c>
      <c r="U136" s="173">
        <f>U120/U116-1</f>
        <v>7.1960532443222869E-2</v>
      </c>
      <c r="V136" s="173">
        <f t="shared" si="7"/>
        <v>3.4951704260848704E-2</v>
      </c>
      <c r="W136" s="173">
        <f t="shared" si="7"/>
        <v>-0.28477943598800348</v>
      </c>
      <c r="X136" s="173">
        <f t="shared" si="7"/>
        <v>8.4753355931375118E-3</v>
      </c>
      <c r="Y136" s="173">
        <f t="shared" si="7"/>
        <v>-1.0715475991593948E-2</v>
      </c>
      <c r="Z136" s="173">
        <f t="shared" si="7"/>
        <v>-9.3321622939474214E-2</v>
      </c>
    </row>
    <row r="137" spans="15:26" x14ac:dyDescent="0.25">
      <c r="O137" s="68" t="s">
        <v>136</v>
      </c>
      <c r="P137" s="140" t="str">
        <f>"Y/Y "&amp;RIGHT(P129,4)</f>
        <v>Y/Y 24Q3</v>
      </c>
      <c r="Q137" s="173">
        <f>Q121/Q117-1</f>
        <v>-4.6090463468137721E-2</v>
      </c>
      <c r="R137" s="173">
        <f t="shared" si="7"/>
        <v>2.2615457792564353E-2</v>
      </c>
      <c r="S137" s="173">
        <f t="shared" si="7"/>
        <v>-1.3942807973214899E-2</v>
      </c>
      <c r="T137" s="173">
        <f t="shared" si="7"/>
        <v>-5.0250318007220574E-2</v>
      </c>
      <c r="U137" s="173">
        <f>U121/U117-1</f>
        <v>0.11364972798359196</v>
      </c>
      <c r="V137" s="173">
        <f t="shared" si="7"/>
        <v>-3.3665932111915375E-2</v>
      </c>
      <c r="W137" s="173">
        <f>W121/W117-1</f>
        <v>-0.23692638777193464</v>
      </c>
      <c r="X137" s="173">
        <f t="shared" si="7"/>
        <v>2.672330362282116E-2</v>
      </c>
      <c r="Y137" s="173">
        <f t="shared" si="7"/>
        <v>5.9038713073311655E-4</v>
      </c>
      <c r="Z137" s="173">
        <f t="shared" si="7"/>
        <v>-8.814094866020683E-2</v>
      </c>
    </row>
    <row r="138" spans="15:26" x14ac:dyDescent="0.25">
      <c r="O138" s="68"/>
      <c r="P138" s="68"/>
      <c r="Q138" s="174"/>
      <c r="R138" s="175"/>
      <c r="S138" s="175"/>
      <c r="T138" s="175"/>
      <c r="U138" s="176"/>
      <c r="V138" s="176"/>
      <c r="W138" s="174"/>
      <c r="X138" s="175"/>
      <c r="Y138" s="175"/>
      <c r="Z138" s="175"/>
    </row>
    <row r="139" spans="15:26" x14ac:dyDescent="0.25">
      <c r="O139" s="68" t="s">
        <v>103</v>
      </c>
      <c r="P139" s="68" t="s">
        <v>103</v>
      </c>
      <c r="Q139" s="174">
        <f>MIN($Q$59:$Q$70)</f>
        <v>106.98668503427901</v>
      </c>
      <c r="R139" s="174">
        <f>MIN($R$59:$R$70)</f>
        <v>118.254598002294</v>
      </c>
      <c r="S139" s="174">
        <f>MIN($S$59:$S$70)</f>
        <v>129.652960515572</v>
      </c>
      <c r="T139" s="174">
        <f>MIN($T$59:$T$70)</f>
        <v>125.530130789789</v>
      </c>
      <c r="U139" s="174">
        <f>MIN($U$59:$U$70)</f>
        <v>125.988989242188</v>
      </c>
      <c r="V139" s="174">
        <f>MIN($V$59:$V$70)</f>
        <v>97.175013707903901</v>
      </c>
      <c r="W139" s="174">
        <f>MIN($Q$59:$Q$70)</f>
        <v>106.98668503427901</v>
      </c>
      <c r="X139" s="174">
        <f>MIN($R$59:$R$70)</f>
        <v>118.254598002294</v>
      </c>
      <c r="Y139" s="174">
        <f>MIN($S$59:$S$70)</f>
        <v>129.652960515572</v>
      </c>
      <c r="Z139" s="174">
        <f>MIN($T$59:$T$70)</f>
        <v>125.530130789789</v>
      </c>
    </row>
    <row r="140" spans="15:26" x14ac:dyDescent="0.25">
      <c r="O140" s="68" t="s">
        <v>104</v>
      </c>
      <c r="P140" s="68" t="s">
        <v>104</v>
      </c>
      <c r="Q140" s="173">
        <f t="shared" ref="Q140:Z140" si="8">Q121/Q139-1</f>
        <v>1.0088419357915042</v>
      </c>
      <c r="R140" s="173">
        <f t="shared" si="8"/>
        <v>2.4164147274766159</v>
      </c>
      <c r="S140" s="173">
        <f t="shared" si="8"/>
        <v>1.155650897582984</v>
      </c>
      <c r="T140" s="173">
        <f t="shared" si="8"/>
        <v>2.3537627740586591</v>
      </c>
      <c r="U140" s="173">
        <f t="shared" si="8"/>
        <v>2.5122771879066481</v>
      </c>
      <c r="V140" s="173">
        <f t="shared" si="8"/>
        <v>1.4333839892265408</v>
      </c>
      <c r="W140" s="173">
        <f t="shared" si="8"/>
        <v>0.15128600989165197</v>
      </c>
      <c r="X140" s="173">
        <f t="shared" si="8"/>
        <v>2.3327418932045729</v>
      </c>
      <c r="Y140" s="173">
        <f t="shared" si="8"/>
        <v>0.69727669393357217</v>
      </c>
      <c r="Z140" s="173">
        <f t="shared" si="8"/>
        <v>1.4465607952877386</v>
      </c>
    </row>
  </sheetData>
  <mergeCells count="14">
    <mergeCell ref="I48:N48"/>
    <mergeCell ref="AA5:AF5"/>
    <mergeCell ref="AG5:AJ5"/>
    <mergeCell ref="I27:N27"/>
    <mergeCell ref="I28:N28"/>
    <mergeCell ref="I47:N47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7" priority="6">
      <formula>$O90=""</formula>
    </cfRule>
  </conditionalFormatting>
  <conditionalFormatting sqref="P7:P121">
    <cfRule type="expression" dxfId="16" priority="8">
      <formula>$Q7=""</formula>
    </cfRule>
  </conditionalFormatting>
  <conditionalFormatting sqref="O124:O140">
    <cfRule type="expression" dxfId="8" priority="5">
      <formula>$O124=""</formula>
    </cfRule>
  </conditionalFormatting>
  <conditionalFormatting sqref="O122:P122">
    <cfRule type="expression" dxfId="7" priority="3">
      <formula>$O122=""</formula>
    </cfRule>
  </conditionalFormatting>
  <conditionalFormatting sqref="P124:P130">
    <cfRule type="expression" dxfId="6" priority="1">
      <formula>$O124=""</formula>
    </cfRule>
  </conditionalFormatting>
  <conditionalFormatting sqref="P131">
    <cfRule type="expression" dxfId="5" priority="4">
      <formula>$O132=""</formula>
    </cfRule>
  </conditionalFormatting>
  <conditionalFormatting sqref="P132:P140">
    <cfRule type="expression" dxfId="4" priority="2">
      <formula>$O132=""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6B25-F447-4F68-BDA0-97DBFCC38A57}">
  <sheetPr codeName="Sheet5"/>
  <dimension ref="A1:V410"/>
  <sheetViews>
    <sheetView workbookViewId="0">
      <selection activeCell="N144" sqref="N144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15" t="s">
        <v>7</v>
      </c>
      <c r="P5" s="116"/>
      <c r="Q5" s="116"/>
      <c r="R5" s="117"/>
      <c r="S5" s="115" t="s">
        <v>16</v>
      </c>
      <c r="T5" s="116"/>
      <c r="U5" s="116"/>
      <c r="V5" s="11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08" t="s">
        <v>81</v>
      </c>
      <c r="B7" s="108"/>
      <c r="C7" s="108"/>
      <c r="D7" s="108"/>
      <c r="E7" s="108"/>
      <c r="F7" s="108"/>
      <c r="G7" s="60"/>
      <c r="H7" s="108" t="s">
        <v>82</v>
      </c>
      <c r="I7" s="108"/>
      <c r="J7" s="108"/>
      <c r="K7" s="108"/>
      <c r="L7" s="108"/>
      <c r="M7" s="108"/>
      <c r="N7" s="25">
        <v>35155</v>
      </c>
      <c r="O7" s="61">
        <v>66.498157606372502</v>
      </c>
      <c r="P7" s="16">
        <v>54.939366849012799</v>
      </c>
      <c r="Q7" s="16">
        <v>74.669698380484505</v>
      </c>
      <c r="R7" s="64">
        <v>62.901741537810999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H8" s="108" t="s">
        <v>74</v>
      </c>
      <c r="I8" s="108"/>
      <c r="J8" s="108"/>
      <c r="K8" s="108"/>
      <c r="L8" s="108"/>
      <c r="M8" s="108"/>
      <c r="N8" s="25">
        <v>35246</v>
      </c>
      <c r="O8" s="61">
        <v>66.885157924048499</v>
      </c>
      <c r="P8" s="16">
        <v>54.033861430575797</v>
      </c>
      <c r="Q8" s="16">
        <v>74.398896692913297</v>
      </c>
      <c r="R8" s="64">
        <v>64.915011318798804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69.891879469892302</v>
      </c>
      <c r="P9" s="16">
        <v>56.0638349433831</v>
      </c>
      <c r="Q9" s="16">
        <v>77.366273239839501</v>
      </c>
      <c r="R9" s="64">
        <v>66.985999191367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71.955939046847803</v>
      </c>
      <c r="P10" s="16">
        <v>62.112222284464401</v>
      </c>
      <c r="Q10" s="16">
        <v>82.484199094291498</v>
      </c>
      <c r="R10" s="64">
        <v>67.176697019023706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71.482020476103699</v>
      </c>
      <c r="P11" s="16">
        <v>66.017795180385306</v>
      </c>
      <c r="Q11" s="16">
        <v>84.964960305515604</v>
      </c>
      <c r="R11" s="64">
        <v>67.847142640303503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71.996396556744898</v>
      </c>
      <c r="P12" s="16">
        <v>66.426990984634699</v>
      </c>
      <c r="Q12" s="16">
        <v>86.300240743348596</v>
      </c>
      <c r="R12" s="64">
        <v>69.978042039955199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72.557600817981395</v>
      </c>
      <c r="P13" s="16">
        <v>70.649784733290204</v>
      </c>
      <c r="Q13" s="16">
        <v>87.630003102080707</v>
      </c>
      <c r="R13" s="64">
        <v>73.913916200071895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73.280414427620897</v>
      </c>
      <c r="P14" s="16">
        <v>77.053610637491104</v>
      </c>
      <c r="Q14" s="16">
        <v>88.619760916628707</v>
      </c>
      <c r="R14" s="64">
        <v>77.163076204964099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75.139528497237706</v>
      </c>
      <c r="P15" s="16">
        <v>77.903759653281597</v>
      </c>
      <c r="Q15" s="16">
        <v>88.417456599020198</v>
      </c>
      <c r="R15" s="64">
        <v>78.221447891697693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77.529366498672303</v>
      </c>
      <c r="P16" s="16">
        <v>78.132182890471597</v>
      </c>
      <c r="Q16" s="16">
        <v>85.805417938020895</v>
      </c>
      <c r="R16" s="64">
        <v>79.515316707080899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77.879836181338206</v>
      </c>
      <c r="P17" s="16">
        <v>83.113226600574805</v>
      </c>
      <c r="Q17" s="16">
        <v>85.292734629978995</v>
      </c>
      <c r="R17" s="64">
        <v>81.514527215250695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77.865129878332297</v>
      </c>
      <c r="P18" s="16">
        <v>88.156912692622299</v>
      </c>
      <c r="Q18" s="16">
        <v>88.347635173471801</v>
      </c>
      <c r="R18" s="64">
        <v>83.366880460245795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82.433985506616906</v>
      </c>
      <c r="P19" s="16">
        <v>88.879467736478304</v>
      </c>
      <c r="Q19" s="16">
        <v>90.320603206216205</v>
      </c>
      <c r="R19" s="64">
        <v>84.926680308669305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90.637849626015694</v>
      </c>
      <c r="P20" s="16">
        <v>88.237818682870795</v>
      </c>
      <c r="Q20" s="16">
        <v>91.780808138326194</v>
      </c>
      <c r="R20" s="64">
        <v>86.070818169408099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94.122087940701206</v>
      </c>
      <c r="P21" s="16">
        <v>88.334646374895101</v>
      </c>
      <c r="Q21" s="16">
        <v>93.5899850923619</v>
      </c>
      <c r="R21" s="64">
        <v>87.957440198798096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92.619528336787695</v>
      </c>
      <c r="P22" s="16">
        <v>90.499735168366399</v>
      </c>
      <c r="Q22" s="16">
        <v>94.453617716015202</v>
      </c>
      <c r="R22" s="64">
        <v>91.023758113763606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94.029574141806705</v>
      </c>
      <c r="P23" s="16">
        <v>94.5321321296951</v>
      </c>
      <c r="Q23" s="16">
        <v>95.896741052794397</v>
      </c>
      <c r="R23" s="64">
        <v>94.601359943607306</v>
      </c>
      <c r="S23" s="61">
        <v>101.238321000586</v>
      </c>
      <c r="T23" s="16">
        <v>75.606582502362699</v>
      </c>
      <c r="U23" s="16">
        <v>98.260052768268594</v>
      </c>
      <c r="V23" s="64">
        <v>90.894220931584897</v>
      </c>
    </row>
    <row r="24" spans="14:22" x14ac:dyDescent="0.25">
      <c r="N24" s="25">
        <v>36707</v>
      </c>
      <c r="O24" s="61">
        <v>98.723129945417398</v>
      </c>
      <c r="P24" s="16">
        <v>99.683306995170199</v>
      </c>
      <c r="Q24" s="16">
        <v>99.003139239289297</v>
      </c>
      <c r="R24" s="64">
        <v>98.091052988891803</v>
      </c>
      <c r="S24" s="61">
        <v>100.9515338763</v>
      </c>
      <c r="T24" s="16">
        <v>84.134502234931205</v>
      </c>
      <c r="U24" s="16">
        <v>97.8953870115418</v>
      </c>
      <c r="V24" s="64">
        <v>94.679370092102602</v>
      </c>
    </row>
    <row r="25" spans="14:22" x14ac:dyDescent="0.25">
      <c r="N25" s="25">
        <v>36799</v>
      </c>
      <c r="O25" s="61">
        <v>101.117716059081</v>
      </c>
      <c r="P25" s="16">
        <v>100.462671621228</v>
      </c>
      <c r="Q25" s="16">
        <v>100.63971719280499</v>
      </c>
      <c r="R25" s="64">
        <v>99.356598802196601</v>
      </c>
      <c r="S25" s="61">
        <v>100.736550435777</v>
      </c>
      <c r="T25" s="16">
        <v>96.701489800938802</v>
      </c>
      <c r="U25" s="16">
        <v>98.747200873143399</v>
      </c>
      <c r="V25" s="64">
        <v>97.755931198397306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101.396157963687</v>
      </c>
      <c r="P27" s="16">
        <v>103.54012436095</v>
      </c>
      <c r="Q27" s="16">
        <v>99.688723413027603</v>
      </c>
      <c r="R27" s="64">
        <v>102.47792705141801</v>
      </c>
      <c r="S27" s="61">
        <v>99.897991207892403</v>
      </c>
      <c r="T27" s="16">
        <v>103.64869720933</v>
      </c>
      <c r="U27" s="16">
        <v>100.466772002509</v>
      </c>
      <c r="V27" s="64">
        <v>99.898018191640404</v>
      </c>
    </row>
    <row r="28" spans="14:22" x14ac:dyDescent="0.25">
      <c r="N28" s="25">
        <v>37072</v>
      </c>
      <c r="O28" s="61">
        <v>106.697896217173</v>
      </c>
      <c r="P28" s="16">
        <v>103.06222001260301</v>
      </c>
      <c r="Q28" s="16">
        <v>101.64339409393401</v>
      </c>
      <c r="R28" s="64">
        <v>105.348282643614</v>
      </c>
      <c r="S28" s="61">
        <v>104.72008270743601</v>
      </c>
      <c r="T28" s="16">
        <v>109.465118607688</v>
      </c>
      <c r="U28" s="16">
        <v>99.611010531573697</v>
      </c>
      <c r="V28" s="64">
        <v>98.803066652335403</v>
      </c>
    </row>
    <row r="29" spans="14:22" x14ac:dyDescent="0.25">
      <c r="N29" s="25">
        <v>37164</v>
      </c>
      <c r="O29" s="61">
        <v>109.320629403071</v>
      </c>
      <c r="P29" s="16">
        <v>100.18946056803399</v>
      </c>
      <c r="Q29" s="16">
        <v>105.706181681945</v>
      </c>
      <c r="R29" s="64">
        <v>105.90112233517</v>
      </c>
      <c r="S29" s="61">
        <v>110.654172852492</v>
      </c>
      <c r="T29" s="16">
        <v>107.64093568368899</v>
      </c>
      <c r="U29" s="16">
        <v>98.061635319930403</v>
      </c>
      <c r="V29" s="64">
        <v>98.5334676457054</v>
      </c>
    </row>
    <row r="30" spans="14:22" x14ac:dyDescent="0.25">
      <c r="N30" s="25">
        <v>37256</v>
      </c>
      <c r="O30" s="61">
        <v>108.287118799889</v>
      </c>
      <c r="P30" s="16">
        <v>102.972731902353</v>
      </c>
      <c r="Q30" s="16">
        <v>108.074066562886</v>
      </c>
      <c r="R30" s="64">
        <v>105.99657609711301</v>
      </c>
      <c r="S30" s="61">
        <v>111.646447180114</v>
      </c>
      <c r="T30" s="16">
        <v>102.905227869802</v>
      </c>
      <c r="U30" s="16">
        <v>99.001748983430502</v>
      </c>
      <c r="V30" s="64">
        <v>98.694581979982203</v>
      </c>
    </row>
    <row r="31" spans="14:22" x14ac:dyDescent="0.25">
      <c r="N31" s="25">
        <v>37346</v>
      </c>
      <c r="O31" s="61">
        <v>109.63963715817999</v>
      </c>
      <c r="P31" s="16">
        <v>109.066762236926</v>
      </c>
      <c r="Q31" s="16">
        <v>107.851103825065</v>
      </c>
      <c r="R31" s="64">
        <v>108.36067816078</v>
      </c>
      <c r="S31" s="61">
        <v>111.329254051861</v>
      </c>
      <c r="T31" s="16">
        <v>102.44472222191401</v>
      </c>
      <c r="U31" s="16">
        <v>102.382225601663</v>
      </c>
      <c r="V31" s="64">
        <v>99.4592461007434</v>
      </c>
    </row>
    <row r="32" spans="14:22" x14ac:dyDescent="0.25">
      <c r="N32" s="25">
        <v>37437</v>
      </c>
      <c r="O32" s="61">
        <v>114.43359391854899</v>
      </c>
      <c r="P32" s="16">
        <v>114.01633176278</v>
      </c>
      <c r="Q32" s="16">
        <v>108.521395549502</v>
      </c>
      <c r="R32" s="64">
        <v>112.33972041197801</v>
      </c>
      <c r="S32" s="61">
        <v>110.861550285386</v>
      </c>
      <c r="T32" s="16">
        <v>105.70734287257901</v>
      </c>
      <c r="U32" s="16">
        <v>103.83061521010499</v>
      </c>
      <c r="V32" s="64">
        <v>99.907369098589697</v>
      </c>
    </row>
    <row r="33" spans="1:22" x14ac:dyDescent="0.25">
      <c r="N33" s="25">
        <v>37529</v>
      </c>
      <c r="O33" s="61">
        <v>118.090309316299</v>
      </c>
      <c r="P33" s="16">
        <v>116.26643688496701</v>
      </c>
      <c r="Q33" s="16">
        <v>112.476667396325</v>
      </c>
      <c r="R33" s="64">
        <v>116.233773205056</v>
      </c>
      <c r="S33" s="61">
        <v>113.99598108645399</v>
      </c>
      <c r="T33" s="16">
        <v>105.97730821286</v>
      </c>
      <c r="U33" s="16">
        <v>104.443126463637</v>
      </c>
      <c r="V33" s="64">
        <v>100.95779916875701</v>
      </c>
    </row>
    <row r="34" spans="1:22" x14ac:dyDescent="0.25">
      <c r="N34" s="25">
        <v>37621</v>
      </c>
      <c r="O34" s="61">
        <v>118.180589297341</v>
      </c>
      <c r="P34" s="16">
        <v>117.82087424061299</v>
      </c>
      <c r="Q34" s="16">
        <v>117.31392786783999</v>
      </c>
      <c r="R34" s="64">
        <v>118.67811500476201</v>
      </c>
      <c r="S34" s="61">
        <v>119.974416559597</v>
      </c>
      <c r="T34" s="16">
        <v>103.466701108606</v>
      </c>
      <c r="U34" s="16">
        <v>107.527620277758</v>
      </c>
      <c r="V34" s="64">
        <v>103.642199443076</v>
      </c>
    </row>
    <row r="35" spans="1:22" x14ac:dyDescent="0.25">
      <c r="N35" s="25">
        <v>37711</v>
      </c>
      <c r="O35" s="61">
        <v>119.385060371715</v>
      </c>
      <c r="P35" s="16">
        <v>121.485875680418</v>
      </c>
      <c r="Q35" s="16">
        <v>119.806538269279</v>
      </c>
      <c r="R35" s="64">
        <v>121.672121004451</v>
      </c>
      <c r="S35" s="61">
        <v>116.31709107688</v>
      </c>
      <c r="T35" s="16">
        <v>106.237186635192</v>
      </c>
      <c r="U35" s="16">
        <v>111.507894470135</v>
      </c>
      <c r="V35" s="64">
        <v>106.691449605337</v>
      </c>
    </row>
    <row r="36" spans="1:22" x14ac:dyDescent="0.25">
      <c r="N36" s="25">
        <v>37802</v>
      </c>
      <c r="O36" s="61">
        <v>122.615448690737</v>
      </c>
      <c r="P36" s="16">
        <v>126.92495707512499</v>
      </c>
      <c r="Q36" s="16">
        <v>119.471631785101</v>
      </c>
      <c r="R36" s="64">
        <v>125.841641814463</v>
      </c>
      <c r="S36" s="61">
        <v>110.277077512982</v>
      </c>
      <c r="T36" s="16">
        <v>106.35473975889499</v>
      </c>
      <c r="U36" s="16">
        <v>113.01550036193299</v>
      </c>
      <c r="V36" s="64">
        <v>109.743322843654</v>
      </c>
    </row>
    <row r="37" spans="1:22" x14ac:dyDescent="0.25">
      <c r="N37" s="25">
        <v>37894</v>
      </c>
      <c r="O37" s="61">
        <v>124.843634402866</v>
      </c>
      <c r="P37" s="16">
        <v>132.32019192527801</v>
      </c>
      <c r="Q37" s="16">
        <v>121.438859594871</v>
      </c>
      <c r="R37" s="64">
        <v>128.984311770299</v>
      </c>
      <c r="S37" s="61">
        <v>115.701437185079</v>
      </c>
      <c r="T37" s="16">
        <v>102.52697718537701</v>
      </c>
      <c r="U37" s="16">
        <v>111.850084701808</v>
      </c>
      <c r="V37" s="64">
        <v>110.780504400761</v>
      </c>
    </row>
    <row r="38" spans="1:22" x14ac:dyDescent="0.25">
      <c r="A38" s="71"/>
      <c r="N38" s="25">
        <v>37986</v>
      </c>
      <c r="O38" s="61">
        <v>127.146900495306</v>
      </c>
      <c r="P38" s="16">
        <v>136.615634655881</v>
      </c>
      <c r="Q38" s="16">
        <v>127.794378192872</v>
      </c>
      <c r="R38" s="64">
        <v>132.096023861578</v>
      </c>
      <c r="S38" s="61">
        <v>126.290323930632</v>
      </c>
      <c r="T38" s="16">
        <v>108.158774503346</v>
      </c>
      <c r="U38" s="16">
        <v>112.492110979949</v>
      </c>
      <c r="V38" s="64">
        <v>111.136736909273</v>
      </c>
    </row>
    <row r="39" spans="1:22" x14ac:dyDescent="0.25">
      <c r="N39" s="25">
        <v>38077</v>
      </c>
      <c r="O39" s="61">
        <v>131.28983945516501</v>
      </c>
      <c r="P39" s="16">
        <v>141.24882191863099</v>
      </c>
      <c r="Q39" s="16">
        <v>135.06748787181101</v>
      </c>
      <c r="R39" s="64">
        <v>138.88737649383299</v>
      </c>
      <c r="S39" s="61">
        <v>120.06159728770599</v>
      </c>
      <c r="T39" s="16">
        <v>122.119700285557</v>
      </c>
      <c r="U39" s="16">
        <v>116.57799315945</v>
      </c>
      <c r="V39" s="64">
        <v>115.30546214632599</v>
      </c>
    </row>
    <row r="40" spans="1:22" x14ac:dyDescent="0.25">
      <c r="N40" s="25">
        <v>38168</v>
      </c>
      <c r="O40" s="61">
        <v>134.35985923284599</v>
      </c>
      <c r="P40" s="16">
        <v>145.81942044693599</v>
      </c>
      <c r="Q40" s="16">
        <v>141.27451221564999</v>
      </c>
      <c r="R40" s="64">
        <v>148.061887236112</v>
      </c>
      <c r="S40" s="61">
        <v>112.620113597819</v>
      </c>
      <c r="T40" s="16">
        <v>127.647511617725</v>
      </c>
      <c r="U40" s="16">
        <v>123.006010712093</v>
      </c>
      <c r="V40" s="64">
        <v>121.880077683393</v>
      </c>
    </row>
    <row r="41" spans="1:22" x14ac:dyDescent="0.25">
      <c r="N41" s="25">
        <v>38260</v>
      </c>
      <c r="O41" s="61">
        <v>134.89564386632401</v>
      </c>
      <c r="P41" s="16">
        <v>149.90544248531401</v>
      </c>
      <c r="Q41" s="16">
        <v>145.024129118888</v>
      </c>
      <c r="R41" s="64">
        <v>151.75807915592799</v>
      </c>
      <c r="S41" s="61">
        <v>121.091823163264</v>
      </c>
      <c r="T41" s="16">
        <v>125.090163702776</v>
      </c>
      <c r="U41" s="16">
        <v>129.203523339322</v>
      </c>
      <c r="V41" s="64">
        <v>126.32309970296799</v>
      </c>
    </row>
    <row r="42" spans="1:22" x14ac:dyDescent="0.25">
      <c r="N42" s="25">
        <v>38352</v>
      </c>
      <c r="O42" s="61">
        <v>135.79242743744399</v>
      </c>
      <c r="P42" s="16">
        <v>155.015199989926</v>
      </c>
      <c r="Q42" s="16">
        <v>150.045969779719</v>
      </c>
      <c r="R42" s="64">
        <v>153.073735880421</v>
      </c>
      <c r="S42" s="61">
        <v>129.18363151703701</v>
      </c>
      <c r="T42" s="16">
        <v>129.35974196764701</v>
      </c>
      <c r="U42" s="16">
        <v>133.48289178353099</v>
      </c>
      <c r="V42" s="64">
        <v>128.17717380037001</v>
      </c>
    </row>
    <row r="43" spans="1:22" x14ac:dyDescent="0.25">
      <c r="N43" s="25">
        <v>38442</v>
      </c>
      <c r="O43" s="61">
        <v>139.54604815216501</v>
      </c>
      <c r="P43" s="16">
        <v>163.814335856524</v>
      </c>
      <c r="Q43" s="16">
        <v>160.294651827481</v>
      </c>
      <c r="R43" s="64">
        <v>160.73622075349999</v>
      </c>
      <c r="S43" s="61">
        <v>131.41110014160401</v>
      </c>
      <c r="T43" s="16">
        <v>137.73699498778001</v>
      </c>
      <c r="U43" s="16">
        <v>137.866595833508</v>
      </c>
      <c r="V43" s="64">
        <v>131.21983958694</v>
      </c>
    </row>
    <row r="44" spans="1:22" x14ac:dyDescent="0.25">
      <c r="N44" s="25">
        <v>38533</v>
      </c>
      <c r="O44" s="61">
        <v>144.95406691125299</v>
      </c>
      <c r="P44" s="16">
        <v>174.674806288219</v>
      </c>
      <c r="Q44" s="16">
        <v>172.43303338401299</v>
      </c>
      <c r="R44" s="64">
        <v>171.27710582239499</v>
      </c>
      <c r="S44" s="61">
        <v>132.58055909510901</v>
      </c>
      <c r="T44" s="16">
        <v>138.07472690522599</v>
      </c>
      <c r="U44" s="16">
        <v>144.95754196463801</v>
      </c>
      <c r="V44" s="64">
        <v>136.30689183774999</v>
      </c>
    </row>
    <row r="45" spans="1:22" x14ac:dyDescent="0.25">
      <c r="N45" s="25">
        <v>38625</v>
      </c>
      <c r="O45" s="61">
        <v>147.52225733553499</v>
      </c>
      <c r="P45" s="16">
        <v>178.05822765066699</v>
      </c>
      <c r="Q45" s="16">
        <v>175.66446039027699</v>
      </c>
      <c r="R45" s="64">
        <v>175.98191924748201</v>
      </c>
      <c r="S45" s="61">
        <v>132.10748135217901</v>
      </c>
      <c r="T45" s="16">
        <v>142.375410090342</v>
      </c>
      <c r="U45" s="16">
        <v>153.69577389710699</v>
      </c>
      <c r="V45" s="64">
        <v>141.565840772613</v>
      </c>
    </row>
    <row r="46" spans="1:22" x14ac:dyDescent="0.25">
      <c r="N46" s="25">
        <v>38717</v>
      </c>
      <c r="O46" s="61">
        <v>147.26223869729799</v>
      </c>
      <c r="P46" s="16">
        <v>178.932249917017</v>
      </c>
      <c r="Q46" s="16">
        <v>174.96138583044399</v>
      </c>
      <c r="R46" s="64">
        <v>177.03057226924199</v>
      </c>
      <c r="S46" s="61">
        <v>130.45511588071699</v>
      </c>
      <c r="T46" s="16">
        <v>155.58447801811701</v>
      </c>
      <c r="U46" s="16">
        <v>157.52228209300401</v>
      </c>
      <c r="V46" s="64">
        <v>146.96450930778801</v>
      </c>
    </row>
    <row r="47" spans="1:22" x14ac:dyDescent="0.25">
      <c r="N47" s="25">
        <v>38807</v>
      </c>
      <c r="O47" s="61">
        <v>145.622094938076</v>
      </c>
      <c r="P47" s="16">
        <v>183.93447381091201</v>
      </c>
      <c r="Q47" s="16">
        <v>179.10031070197999</v>
      </c>
      <c r="R47" s="64">
        <v>181.42758556152299</v>
      </c>
      <c r="S47" s="61">
        <v>132.40236922157601</v>
      </c>
      <c r="T47" s="16">
        <v>161.273787547582</v>
      </c>
      <c r="U47" s="16">
        <v>157.88468969879</v>
      </c>
      <c r="V47" s="64">
        <v>152.07675667793001</v>
      </c>
    </row>
    <row r="48" spans="1:22" x14ac:dyDescent="0.25">
      <c r="N48" s="25">
        <v>38898</v>
      </c>
      <c r="O48" s="61">
        <v>142.33570642562401</v>
      </c>
      <c r="P48" s="16">
        <v>186.14788510022501</v>
      </c>
      <c r="Q48" s="16">
        <v>179.977975934471</v>
      </c>
      <c r="R48" s="64">
        <v>186.76289755777199</v>
      </c>
      <c r="S48" s="61">
        <v>136.574002195031</v>
      </c>
      <c r="T48" s="16">
        <v>166.413664255002</v>
      </c>
      <c r="U48" s="16">
        <v>159.71416168880799</v>
      </c>
      <c r="V48" s="64">
        <v>155.22701895114599</v>
      </c>
    </row>
    <row r="49" spans="14:22" x14ac:dyDescent="0.25">
      <c r="N49" s="25">
        <v>38990</v>
      </c>
      <c r="O49" s="61">
        <v>142.615177928695</v>
      </c>
      <c r="P49" s="16">
        <v>184.412453682272</v>
      </c>
      <c r="Q49" s="16">
        <v>174.73308102642699</v>
      </c>
      <c r="R49" s="64">
        <v>188.13993521583501</v>
      </c>
      <c r="S49" s="61">
        <v>137.67655163194701</v>
      </c>
      <c r="T49" s="16">
        <v>178.83560673901499</v>
      </c>
      <c r="U49" s="16">
        <v>159.276311227185</v>
      </c>
      <c r="V49" s="64">
        <v>157.83634448501601</v>
      </c>
    </row>
    <row r="50" spans="14:22" x14ac:dyDescent="0.25">
      <c r="N50" s="25">
        <v>39082</v>
      </c>
      <c r="O50" s="61">
        <v>145.13862834430401</v>
      </c>
      <c r="P50" s="16">
        <v>186.40123255747</v>
      </c>
      <c r="Q50" s="16">
        <v>173.86470632064399</v>
      </c>
      <c r="R50" s="64">
        <v>188.71924082832501</v>
      </c>
      <c r="S50" s="61">
        <v>140.297196184048</v>
      </c>
      <c r="T50" s="16">
        <v>189.90481221669</v>
      </c>
      <c r="U50" s="16">
        <v>158.50448826534799</v>
      </c>
      <c r="V50" s="64">
        <v>161.98565908561301</v>
      </c>
    </row>
    <row r="51" spans="14:22" x14ac:dyDescent="0.25">
      <c r="N51" s="25">
        <v>39172</v>
      </c>
      <c r="O51" s="61">
        <v>144.15968046114901</v>
      </c>
      <c r="P51" s="16">
        <v>194.81649844775899</v>
      </c>
      <c r="Q51" s="16">
        <v>180.903626439177</v>
      </c>
      <c r="R51" s="64">
        <v>193.96147319288099</v>
      </c>
      <c r="S51" s="61">
        <v>144.38366625705001</v>
      </c>
      <c r="T51" s="16">
        <v>193.51687152247499</v>
      </c>
      <c r="U51" s="16">
        <v>161.53620393708599</v>
      </c>
      <c r="V51" s="64">
        <v>167.99090994376499</v>
      </c>
    </row>
    <row r="52" spans="14:22" x14ac:dyDescent="0.25">
      <c r="N52" s="25">
        <v>39263</v>
      </c>
      <c r="O52" s="61">
        <v>140.95730217296199</v>
      </c>
      <c r="P52" s="16">
        <v>201.461111160439</v>
      </c>
      <c r="Q52" s="16">
        <v>186.20981747123599</v>
      </c>
      <c r="R52" s="64">
        <v>201.40044806123899</v>
      </c>
      <c r="S52" s="61">
        <v>144.18356379639701</v>
      </c>
      <c r="T52" s="16">
        <v>192.192568656481</v>
      </c>
      <c r="U52" s="16">
        <v>164.53960905406001</v>
      </c>
      <c r="V52" s="64">
        <v>175.13007913932299</v>
      </c>
    </row>
    <row r="53" spans="14:22" x14ac:dyDescent="0.25">
      <c r="N53" s="25">
        <v>39355</v>
      </c>
      <c r="O53" s="61">
        <v>138.343161930458</v>
      </c>
      <c r="P53" s="16">
        <v>196.849693497776</v>
      </c>
      <c r="Q53" s="16">
        <v>180.00607625321501</v>
      </c>
      <c r="R53" s="64">
        <v>199.55076438460301</v>
      </c>
      <c r="S53" s="61">
        <v>144.86377269459999</v>
      </c>
      <c r="T53" s="16">
        <v>196.09289499781499</v>
      </c>
      <c r="U53" s="16">
        <v>164.31705293173101</v>
      </c>
      <c r="V53" s="64">
        <v>177.298051675626</v>
      </c>
    </row>
    <row r="54" spans="14:22" x14ac:dyDescent="0.25">
      <c r="N54" s="25">
        <v>39447</v>
      </c>
      <c r="O54" s="61">
        <v>136.61792512908099</v>
      </c>
      <c r="P54" s="16">
        <v>190.83143784175601</v>
      </c>
      <c r="Q54" s="16">
        <v>172.104397627829</v>
      </c>
      <c r="R54" s="64">
        <v>191.44311717742701</v>
      </c>
      <c r="S54" s="61">
        <v>147.18976711249201</v>
      </c>
      <c r="T54" s="16">
        <v>198.65645816758499</v>
      </c>
      <c r="U54" s="16">
        <v>162.136174247285</v>
      </c>
      <c r="V54" s="64">
        <v>171.916603968929</v>
      </c>
    </row>
    <row r="55" spans="14:22" x14ac:dyDescent="0.25">
      <c r="N55" s="25">
        <v>39538</v>
      </c>
      <c r="O55" s="61">
        <v>134.360310902105</v>
      </c>
      <c r="P55" s="16">
        <v>192.502625235029</v>
      </c>
      <c r="Q55" s="16">
        <v>169.379654607806</v>
      </c>
      <c r="R55" s="64">
        <v>187.59057199021399</v>
      </c>
      <c r="S55" s="61">
        <v>144.58984887264401</v>
      </c>
      <c r="T55" s="16">
        <v>182.93019113988601</v>
      </c>
      <c r="U55" s="16">
        <v>157.717754647021</v>
      </c>
      <c r="V55" s="64">
        <v>166.830696892942</v>
      </c>
    </row>
    <row r="56" spans="14:22" x14ac:dyDescent="0.25">
      <c r="N56" s="25">
        <v>39629</v>
      </c>
      <c r="O56" s="61">
        <v>132.88296570360001</v>
      </c>
      <c r="P56" s="16">
        <v>194.79693548744299</v>
      </c>
      <c r="Q56" s="16">
        <v>165.24495304395899</v>
      </c>
      <c r="R56" s="64">
        <v>185.58988502610501</v>
      </c>
      <c r="S56" s="61">
        <v>140.24490693299299</v>
      </c>
      <c r="T56" s="16">
        <v>173.67845420372399</v>
      </c>
      <c r="U56" s="16">
        <v>152.828404927322</v>
      </c>
      <c r="V56" s="64">
        <v>164.922417918397</v>
      </c>
    </row>
    <row r="57" spans="14:22" x14ac:dyDescent="0.25">
      <c r="N57" s="25">
        <v>39721</v>
      </c>
      <c r="O57" s="61">
        <v>125.639703804194</v>
      </c>
      <c r="P57" s="16">
        <v>186.09315298551701</v>
      </c>
      <c r="Q57" s="16">
        <v>154.49886161778599</v>
      </c>
      <c r="R57" s="64">
        <v>175.31292369141201</v>
      </c>
      <c r="S57" s="61">
        <v>138.04743699576099</v>
      </c>
      <c r="T57" s="16">
        <v>176.68179157035499</v>
      </c>
      <c r="U57" s="16">
        <v>147.61508091220699</v>
      </c>
      <c r="V57" s="64">
        <v>160.435734956771</v>
      </c>
    </row>
    <row r="58" spans="14:22" x14ac:dyDescent="0.25">
      <c r="N58" s="25">
        <v>39813</v>
      </c>
      <c r="O58" s="61">
        <v>115.045108818326</v>
      </c>
      <c r="P58" s="16">
        <v>174.441913718243</v>
      </c>
      <c r="Q58" s="16">
        <v>144.03697788202899</v>
      </c>
      <c r="R58" s="64">
        <v>161.805205071091</v>
      </c>
      <c r="S58" s="61">
        <v>133.507551204386</v>
      </c>
      <c r="T58" s="16">
        <v>173.03132472948801</v>
      </c>
      <c r="U58" s="16">
        <v>141.658924654674</v>
      </c>
      <c r="V58" s="64">
        <v>152.59063784998901</v>
      </c>
    </row>
    <row r="59" spans="14:22" x14ac:dyDescent="0.25">
      <c r="N59" s="25">
        <v>39903</v>
      </c>
      <c r="O59" s="61">
        <v>108.998786391203</v>
      </c>
      <c r="P59" s="16">
        <v>165.443949974541</v>
      </c>
      <c r="Q59" s="16">
        <v>138.32677990189799</v>
      </c>
      <c r="R59" s="64">
        <v>148.420674170967</v>
      </c>
      <c r="S59" s="61">
        <v>121.27228001173999</v>
      </c>
      <c r="T59" s="16">
        <v>156.97255697173901</v>
      </c>
      <c r="U59" s="16">
        <v>132.57404026152901</v>
      </c>
      <c r="V59" s="64">
        <v>138.91894366451601</v>
      </c>
    </row>
    <row r="60" spans="14:22" x14ac:dyDescent="0.25">
      <c r="N60" s="25">
        <v>39994</v>
      </c>
      <c r="O60" s="61">
        <v>107.84550510467901</v>
      </c>
      <c r="P60" s="16">
        <v>157.41074545243001</v>
      </c>
      <c r="Q60" s="16">
        <v>134.087931645314</v>
      </c>
      <c r="R60" s="64">
        <v>134.628989792753</v>
      </c>
      <c r="S60" s="61">
        <v>111.356860100483</v>
      </c>
      <c r="T60" s="16">
        <v>131.309976430169</v>
      </c>
      <c r="U60" s="16">
        <v>120.90521624490199</v>
      </c>
      <c r="V60" s="64">
        <v>126.346273227045</v>
      </c>
    </row>
    <row r="61" spans="14:22" x14ac:dyDescent="0.25">
      <c r="N61" s="25">
        <v>40086</v>
      </c>
      <c r="O61" s="61">
        <v>106.31194099353699</v>
      </c>
      <c r="P61" s="16">
        <v>159.26886031534801</v>
      </c>
      <c r="Q61" s="16">
        <v>129.89830749902501</v>
      </c>
      <c r="R61" s="64">
        <v>128.630725518242</v>
      </c>
      <c r="S61" s="61">
        <v>104.925736971899</v>
      </c>
      <c r="T61" s="16">
        <v>119.172129411222</v>
      </c>
      <c r="U61" s="16">
        <v>113.674162854217</v>
      </c>
      <c r="V61" s="64">
        <v>118.151518482635</v>
      </c>
    </row>
    <row r="62" spans="14:22" x14ac:dyDescent="0.25">
      <c r="N62" s="25">
        <v>40178</v>
      </c>
      <c r="O62" s="61">
        <v>101.421114517489</v>
      </c>
      <c r="P62" s="16">
        <v>163.01145045818399</v>
      </c>
      <c r="Q62" s="16">
        <v>126.18868012211399</v>
      </c>
      <c r="R62" s="64">
        <v>127.631673820145</v>
      </c>
      <c r="S62" s="61">
        <v>102.62567776992999</v>
      </c>
      <c r="T62" s="16">
        <v>123.960728640659</v>
      </c>
      <c r="U62" s="16">
        <v>111.034734010864</v>
      </c>
      <c r="V62" s="64">
        <v>109.884318130303</v>
      </c>
    </row>
    <row r="63" spans="14:22" x14ac:dyDescent="0.25">
      <c r="N63" s="25">
        <v>40268</v>
      </c>
      <c r="O63" s="61">
        <v>97.611503826210594</v>
      </c>
      <c r="P63" s="16">
        <v>158.04505794239799</v>
      </c>
      <c r="Q63" s="16">
        <v>124.236461059626</v>
      </c>
      <c r="R63" s="64">
        <v>126.16458237921</v>
      </c>
      <c r="S63" s="61">
        <v>104.802570644135</v>
      </c>
      <c r="T63" s="16">
        <v>135.553333785658</v>
      </c>
      <c r="U63" s="16">
        <v>111.34836060795401</v>
      </c>
      <c r="V63" s="64">
        <v>110.40913456129999</v>
      </c>
    </row>
    <row r="64" spans="14:22" x14ac:dyDescent="0.25">
      <c r="N64" s="25">
        <v>40359</v>
      </c>
      <c r="O64" s="61">
        <v>95.417281198605593</v>
      </c>
      <c r="P64" s="16">
        <v>149.67308923828301</v>
      </c>
      <c r="Q64" s="16">
        <v>123.17019711582699</v>
      </c>
      <c r="R64" s="64">
        <v>123.773012944397</v>
      </c>
      <c r="S64" s="61">
        <v>103.406524355784</v>
      </c>
      <c r="T64" s="16">
        <v>142.00520753961001</v>
      </c>
      <c r="U64" s="16">
        <v>116.768988301308</v>
      </c>
      <c r="V64" s="64">
        <v>118.24378715342699</v>
      </c>
    </row>
    <row r="65" spans="14:22" x14ac:dyDescent="0.25">
      <c r="N65" s="25">
        <v>40451</v>
      </c>
      <c r="O65" s="61">
        <v>93.025324078574201</v>
      </c>
      <c r="P65" s="16">
        <v>150.89191045576999</v>
      </c>
      <c r="Q65" s="16">
        <v>122.77812200147901</v>
      </c>
      <c r="R65" s="64">
        <v>120.88848475491299</v>
      </c>
      <c r="S65" s="61">
        <v>102.91551420590901</v>
      </c>
      <c r="T65" s="16">
        <v>140.62196383646599</v>
      </c>
      <c r="U65" s="16">
        <v>124.829463490123</v>
      </c>
      <c r="V65" s="64">
        <v>120.493912843987</v>
      </c>
    </row>
    <row r="66" spans="14:22" x14ac:dyDescent="0.25">
      <c r="N66" s="25">
        <v>40543</v>
      </c>
      <c r="O66" s="61">
        <v>90.394244970663493</v>
      </c>
      <c r="P66" s="16">
        <v>156.27015070994599</v>
      </c>
      <c r="Q66" s="16">
        <v>121.571068301214</v>
      </c>
      <c r="R66" s="64">
        <v>119.08840490623101</v>
      </c>
      <c r="S66" s="61">
        <v>103.159687430426</v>
      </c>
      <c r="T66" s="16">
        <v>143.92379984327101</v>
      </c>
      <c r="U66" s="16">
        <v>129.14547112000301</v>
      </c>
      <c r="V66" s="64">
        <v>120.246758035062</v>
      </c>
    </row>
    <row r="67" spans="14:22" x14ac:dyDescent="0.25">
      <c r="N67" s="25">
        <v>40633</v>
      </c>
      <c r="O67" s="61">
        <v>90.0418014506714</v>
      </c>
      <c r="P67" s="16">
        <v>154.36430064531899</v>
      </c>
      <c r="Q67" s="16">
        <v>119.86745280094701</v>
      </c>
      <c r="R67" s="64">
        <v>119.50731085387601</v>
      </c>
      <c r="S67" s="61">
        <v>102.439994600315</v>
      </c>
      <c r="T67" s="16">
        <v>151.74494925866</v>
      </c>
      <c r="U67" s="16">
        <v>128.87935658908401</v>
      </c>
      <c r="V67" s="64">
        <v>123.346858500274</v>
      </c>
    </row>
    <row r="68" spans="14:22" x14ac:dyDescent="0.25">
      <c r="N68" s="25">
        <v>40724</v>
      </c>
      <c r="O68" s="61">
        <v>92.074733132445502</v>
      </c>
      <c r="P68" s="16">
        <v>152.96539231025201</v>
      </c>
      <c r="Q68" s="16">
        <v>119.912133635188</v>
      </c>
      <c r="R68" s="64">
        <v>120.63157471696201</v>
      </c>
      <c r="S68" s="61">
        <v>105.38860515661599</v>
      </c>
      <c r="T68" s="16">
        <v>153.00904393194699</v>
      </c>
      <c r="U68" s="16">
        <v>126.97788513262699</v>
      </c>
      <c r="V68" s="64">
        <v>126.11623924934599</v>
      </c>
    </row>
    <row r="69" spans="14:22" x14ac:dyDescent="0.25">
      <c r="N69" s="25">
        <v>40816</v>
      </c>
      <c r="O69" s="61">
        <v>93.116834570039103</v>
      </c>
      <c r="P69" s="16">
        <v>157.30045005142799</v>
      </c>
      <c r="Q69" s="16">
        <v>120.390799484906</v>
      </c>
      <c r="R69" s="64">
        <v>121.10948462805899</v>
      </c>
      <c r="S69" s="61">
        <v>113.60991009534099</v>
      </c>
      <c r="T69" s="16">
        <v>150.24465653679201</v>
      </c>
      <c r="U69" s="16">
        <v>128.13780557800499</v>
      </c>
      <c r="V69" s="64">
        <v>128.213431623335</v>
      </c>
    </row>
    <row r="70" spans="14:22" x14ac:dyDescent="0.25">
      <c r="N70" s="25">
        <v>40908</v>
      </c>
      <c r="O70" s="61">
        <v>92.065955227592298</v>
      </c>
      <c r="P70" s="16">
        <v>160.86114759128799</v>
      </c>
      <c r="Q70" s="16">
        <v>119.281419028532</v>
      </c>
      <c r="R70" s="64">
        <v>121.66894929911101</v>
      </c>
      <c r="S70" s="61">
        <v>118.919807945697</v>
      </c>
      <c r="T70" s="16">
        <v>154.64846324123201</v>
      </c>
      <c r="U70" s="16">
        <v>130.75526117940501</v>
      </c>
      <c r="V70" s="64">
        <v>130.422256424528</v>
      </c>
    </row>
    <row r="71" spans="14:22" x14ac:dyDescent="0.25">
      <c r="N71" s="25">
        <v>40999</v>
      </c>
      <c r="O71" s="61">
        <v>89.544951484658</v>
      </c>
      <c r="P71" s="16">
        <v>158.78756966849599</v>
      </c>
      <c r="Q71" s="16">
        <v>118.858027667974</v>
      </c>
      <c r="R71" s="64">
        <v>124.48050713436599</v>
      </c>
      <c r="S71" s="61">
        <v>115.252070664626</v>
      </c>
      <c r="T71" s="16">
        <v>158.74155572841499</v>
      </c>
      <c r="U71" s="16">
        <v>131.21186238913299</v>
      </c>
      <c r="V71" s="64">
        <v>131.18386148351601</v>
      </c>
    </row>
    <row r="72" spans="14:22" x14ac:dyDescent="0.25">
      <c r="N72" s="25">
        <v>41090</v>
      </c>
      <c r="O72" s="61">
        <v>87.133486514023204</v>
      </c>
      <c r="P72" s="16">
        <v>157.06826450691599</v>
      </c>
      <c r="Q72" s="16">
        <v>121.137276711517</v>
      </c>
      <c r="R72" s="64">
        <v>129.12068414136101</v>
      </c>
      <c r="S72" s="61">
        <v>110.753789362153</v>
      </c>
      <c r="T72" s="16">
        <v>158.83372510656301</v>
      </c>
      <c r="U72" s="16">
        <v>132.668731102983</v>
      </c>
      <c r="V72" s="64">
        <v>133.61705180800999</v>
      </c>
    </row>
    <row r="73" spans="14:22" x14ac:dyDescent="0.25">
      <c r="N73" s="25">
        <v>41182</v>
      </c>
      <c r="O73" s="61">
        <v>90.635952162580793</v>
      </c>
      <c r="P73" s="16">
        <v>161.86864278671001</v>
      </c>
      <c r="Q73" s="16">
        <v>124.515371438654</v>
      </c>
      <c r="R73" s="64">
        <v>131.195015046214</v>
      </c>
      <c r="S73" s="61">
        <v>110.340790226888</v>
      </c>
      <c r="T73" s="16">
        <v>163.433436863965</v>
      </c>
      <c r="U73" s="16">
        <v>135.35596040008801</v>
      </c>
      <c r="V73" s="64">
        <v>137.70130882222799</v>
      </c>
    </row>
    <row r="74" spans="14:22" x14ac:dyDescent="0.25">
      <c r="N74" s="25">
        <v>41274</v>
      </c>
      <c r="O74" s="61">
        <v>95.060069700969805</v>
      </c>
      <c r="P74" s="16">
        <v>167.39951802928499</v>
      </c>
      <c r="Q74" s="16">
        <v>125.88092823571699</v>
      </c>
      <c r="R74" s="64">
        <v>131.20860277767099</v>
      </c>
      <c r="S74" s="61">
        <v>111.835190558742</v>
      </c>
      <c r="T74" s="16">
        <v>170.17985705230399</v>
      </c>
      <c r="U74" s="16">
        <v>137.62742273192899</v>
      </c>
      <c r="V74" s="64">
        <v>139.28759197489501</v>
      </c>
    </row>
    <row r="75" spans="14:22" x14ac:dyDescent="0.25">
      <c r="N75" s="25">
        <v>41364</v>
      </c>
      <c r="O75" s="61">
        <v>95.086028507464704</v>
      </c>
      <c r="P75" s="16">
        <v>167.91296161733499</v>
      </c>
      <c r="Q75" s="16">
        <v>127.65602047773</v>
      </c>
      <c r="R75" s="64">
        <v>135.25190118558399</v>
      </c>
      <c r="S75" s="61">
        <v>115.01004803808399</v>
      </c>
      <c r="T75" s="16">
        <v>175.20656430441201</v>
      </c>
      <c r="U75" s="16">
        <v>140.52451727318299</v>
      </c>
      <c r="V75" s="64">
        <v>142.492353712533</v>
      </c>
    </row>
    <row r="76" spans="14:22" x14ac:dyDescent="0.25">
      <c r="N76" s="25">
        <v>41455</v>
      </c>
      <c r="O76" s="61">
        <v>96.549130693867795</v>
      </c>
      <c r="P76" s="16">
        <v>168.29808095004901</v>
      </c>
      <c r="Q76" s="16">
        <v>132.190977087932</v>
      </c>
      <c r="R76" s="64">
        <v>144.24297698009201</v>
      </c>
      <c r="S76" s="61">
        <v>119.061060143749</v>
      </c>
      <c r="T76" s="16">
        <v>184.20502913358499</v>
      </c>
      <c r="U76" s="16">
        <v>143.30064105087001</v>
      </c>
      <c r="V76" s="64">
        <v>147.73919901278001</v>
      </c>
    </row>
    <row r="77" spans="14:22" x14ac:dyDescent="0.25">
      <c r="N77" s="25">
        <v>41547</v>
      </c>
      <c r="O77" s="61">
        <v>99.170388247720297</v>
      </c>
      <c r="P77" s="16">
        <v>171.30264019083199</v>
      </c>
      <c r="Q77" s="16">
        <v>133.99573206784299</v>
      </c>
      <c r="R77" s="64">
        <v>150.37152796262899</v>
      </c>
      <c r="S77" s="61">
        <v>123.635849091729</v>
      </c>
      <c r="T77" s="16">
        <v>192.73123838052001</v>
      </c>
      <c r="U77" s="16">
        <v>146.09895025749</v>
      </c>
      <c r="V77" s="64">
        <v>151.57852027777901</v>
      </c>
    </row>
    <row r="78" spans="14:22" x14ac:dyDescent="0.25">
      <c r="N78" s="25">
        <v>41639</v>
      </c>
      <c r="O78" s="61">
        <v>100.26380837882699</v>
      </c>
      <c r="P78" s="16">
        <v>175.71873665657199</v>
      </c>
      <c r="Q78" s="16">
        <v>133.63100887678101</v>
      </c>
      <c r="R78" s="64">
        <v>151.61720146569701</v>
      </c>
      <c r="S78" s="61">
        <v>127.758452266877</v>
      </c>
      <c r="T78" s="16">
        <v>191.45906510875099</v>
      </c>
      <c r="U78" s="16">
        <v>149.301035181971</v>
      </c>
      <c r="V78" s="64">
        <v>155.232200576721</v>
      </c>
    </row>
    <row r="79" spans="14:22" x14ac:dyDescent="0.25">
      <c r="N79" s="25">
        <v>41729</v>
      </c>
      <c r="O79" s="61">
        <v>102.356221308337</v>
      </c>
      <c r="P79" s="16">
        <v>181.11101897352299</v>
      </c>
      <c r="Q79" s="16">
        <v>138.00117047542599</v>
      </c>
      <c r="R79" s="64">
        <v>156.43322109555999</v>
      </c>
      <c r="S79" s="61">
        <v>125.935617592073</v>
      </c>
      <c r="T79" s="16">
        <v>183.92318899783399</v>
      </c>
      <c r="U79" s="16">
        <v>151.89155453536301</v>
      </c>
      <c r="V79" s="64">
        <v>159.724770179411</v>
      </c>
    </row>
    <row r="80" spans="14:22" x14ac:dyDescent="0.25">
      <c r="N80" s="25">
        <v>41820</v>
      </c>
      <c r="O80" s="61">
        <v>107.16097932980399</v>
      </c>
      <c r="P80" s="16">
        <v>188.31267372016001</v>
      </c>
      <c r="Q80" s="16">
        <v>145.83214780389099</v>
      </c>
      <c r="R80" s="64">
        <v>164.871687685767</v>
      </c>
      <c r="S80" s="61">
        <v>127.26417477010899</v>
      </c>
      <c r="T80" s="16">
        <v>181.30622403338</v>
      </c>
      <c r="U80" s="16">
        <v>154.575002240533</v>
      </c>
      <c r="V80" s="64">
        <v>166.25885980869501</v>
      </c>
    </row>
    <row r="81" spans="14:22" x14ac:dyDescent="0.25">
      <c r="N81" s="25">
        <v>41912</v>
      </c>
      <c r="O81" s="61">
        <v>110.180505702178</v>
      </c>
      <c r="P81" s="16">
        <v>194.68275699137499</v>
      </c>
      <c r="Q81" s="16">
        <v>149.13280055715799</v>
      </c>
      <c r="R81" s="64">
        <v>168.154040368762</v>
      </c>
      <c r="S81" s="61">
        <v>138.68897321183201</v>
      </c>
      <c r="T81" s="16">
        <v>190.60097125919501</v>
      </c>
      <c r="U81" s="16">
        <v>157.55319720806801</v>
      </c>
      <c r="V81" s="64">
        <v>171.341618434097</v>
      </c>
    </row>
    <row r="82" spans="14:22" x14ac:dyDescent="0.25">
      <c r="N82" s="25">
        <v>42004</v>
      </c>
      <c r="O82" s="61">
        <v>110.221904910376</v>
      </c>
      <c r="P82" s="16">
        <v>198.75757786094599</v>
      </c>
      <c r="Q82" s="16">
        <v>149.22342604978999</v>
      </c>
      <c r="R82" s="64">
        <v>168.07151827446799</v>
      </c>
      <c r="S82" s="61">
        <v>145.15421797514799</v>
      </c>
      <c r="T82" s="16">
        <v>205.68942424329401</v>
      </c>
      <c r="U82" s="16">
        <v>161.659064724925</v>
      </c>
      <c r="V82" s="64">
        <v>174.208544850376</v>
      </c>
    </row>
    <row r="83" spans="14:22" x14ac:dyDescent="0.25">
      <c r="N83" s="25">
        <v>42094</v>
      </c>
      <c r="O83" s="61">
        <v>111.733104186726</v>
      </c>
      <c r="P83" s="16">
        <v>203.14641625526301</v>
      </c>
      <c r="Q83" s="16">
        <v>153.71526650291401</v>
      </c>
      <c r="R83" s="64">
        <v>172.61028664269099</v>
      </c>
      <c r="S83" s="61">
        <v>145.57506943209501</v>
      </c>
      <c r="T83" s="16">
        <v>217.400946290333</v>
      </c>
      <c r="U83" s="16">
        <v>167.138588130801</v>
      </c>
      <c r="V83" s="64">
        <v>178.98991696991999</v>
      </c>
    </row>
    <row r="84" spans="14:22" x14ac:dyDescent="0.25">
      <c r="N84" s="25">
        <v>42185</v>
      </c>
      <c r="O84" s="61">
        <v>115.692101783091</v>
      </c>
      <c r="P84" s="16">
        <v>207.32482014274899</v>
      </c>
      <c r="Q84" s="16">
        <v>159.778906606992</v>
      </c>
      <c r="R84" s="64">
        <v>180.49395393861101</v>
      </c>
      <c r="S84" s="61">
        <v>148.06988534745199</v>
      </c>
      <c r="T84" s="16">
        <v>227.23239140408799</v>
      </c>
      <c r="U84" s="16">
        <v>170.807612810693</v>
      </c>
      <c r="V84" s="64">
        <v>182.67593893586599</v>
      </c>
    </row>
    <row r="85" spans="14:22" x14ac:dyDescent="0.25">
      <c r="N85" s="25">
        <v>42277</v>
      </c>
      <c r="O85" s="61">
        <v>117.061755248249</v>
      </c>
      <c r="P85" s="16">
        <v>204.458470675147</v>
      </c>
      <c r="Q85" s="16">
        <v>161.275860332669</v>
      </c>
      <c r="R85" s="64">
        <v>184.55684739160401</v>
      </c>
      <c r="S85" s="61">
        <v>145.87668072805499</v>
      </c>
      <c r="T85" s="16">
        <v>227.83465460490299</v>
      </c>
      <c r="U85" s="16">
        <v>173.09028001412901</v>
      </c>
      <c r="V85" s="64">
        <v>184.33944007284501</v>
      </c>
    </row>
    <row r="86" spans="14:22" x14ac:dyDescent="0.25">
      <c r="N86" s="25">
        <v>42369</v>
      </c>
      <c r="O86" s="61">
        <v>116.054477262535</v>
      </c>
      <c r="P86" s="16">
        <v>201.376559305283</v>
      </c>
      <c r="Q86" s="16">
        <v>161.36395922728801</v>
      </c>
      <c r="R86" s="64">
        <v>185.08604968313</v>
      </c>
      <c r="S86" s="61">
        <v>145.28133389403601</v>
      </c>
      <c r="T86" s="16">
        <v>220.10048023865099</v>
      </c>
      <c r="U86" s="16">
        <v>174.06548304554599</v>
      </c>
      <c r="V86" s="64">
        <v>186.812829887627</v>
      </c>
    </row>
    <row r="87" spans="14:22" x14ac:dyDescent="0.25">
      <c r="N87" s="25">
        <v>42460</v>
      </c>
      <c r="O87" s="61">
        <v>118.136513296682</v>
      </c>
      <c r="P87" s="16">
        <v>206.55193879389401</v>
      </c>
      <c r="Q87" s="16">
        <v>165.083526316784</v>
      </c>
      <c r="R87" s="64">
        <v>189.97084374727399</v>
      </c>
      <c r="S87" s="61">
        <v>148.133466767626</v>
      </c>
      <c r="T87" s="16">
        <v>217.49033814720599</v>
      </c>
      <c r="U87" s="16">
        <v>175.427083887218</v>
      </c>
      <c r="V87" s="64">
        <v>190.42269276280601</v>
      </c>
    </row>
    <row r="88" spans="14:22" x14ac:dyDescent="0.25">
      <c r="N88" s="25">
        <v>42551</v>
      </c>
      <c r="O88" s="61">
        <v>122.799246790738</v>
      </c>
      <c r="P88" s="16">
        <v>214.60998615031201</v>
      </c>
      <c r="Q88" s="16">
        <v>170.497022591676</v>
      </c>
      <c r="R88" s="64">
        <v>199.532375858291</v>
      </c>
      <c r="S88" s="61">
        <v>148.90979012983499</v>
      </c>
      <c r="T88" s="16">
        <v>214.57272726444899</v>
      </c>
      <c r="U88" s="16">
        <v>180.737089925671</v>
      </c>
      <c r="V88" s="64">
        <v>196.698207827776</v>
      </c>
    </row>
    <row r="89" spans="14:22" x14ac:dyDescent="0.25">
      <c r="N89" s="25">
        <v>42643</v>
      </c>
      <c r="O89" s="61">
        <v>124.89132185948</v>
      </c>
      <c r="P89" s="16">
        <v>221.32728108817699</v>
      </c>
      <c r="Q89" s="16">
        <v>173.667506853014</v>
      </c>
      <c r="R89" s="64">
        <v>204.92217480372</v>
      </c>
      <c r="S89" s="61">
        <v>149.90402973333099</v>
      </c>
      <c r="T89" s="16">
        <v>212.73325825749899</v>
      </c>
      <c r="U89" s="16">
        <v>183.30970990620199</v>
      </c>
      <c r="V89" s="64">
        <v>203.78167633572099</v>
      </c>
    </row>
    <row r="90" spans="14:22" x14ac:dyDescent="0.25">
      <c r="N90" s="25">
        <v>42735</v>
      </c>
      <c r="O90" s="61">
        <v>125.785229792911</v>
      </c>
      <c r="P90" s="16">
        <v>227.830661750719</v>
      </c>
      <c r="Q90" s="16">
        <v>176.52326697380499</v>
      </c>
      <c r="R90" s="64">
        <v>206.187571043681</v>
      </c>
      <c r="S90" s="61">
        <v>148.48102348809701</v>
      </c>
      <c r="T90" s="16">
        <v>212.36140412269</v>
      </c>
      <c r="U90" s="16">
        <v>181.289437395769</v>
      </c>
      <c r="V90" s="64">
        <v>206.44400600162001</v>
      </c>
    </row>
    <row r="91" spans="14:22" x14ac:dyDescent="0.25">
      <c r="N91" s="25">
        <v>42825</v>
      </c>
      <c r="O91" s="61">
        <v>133.79755040542</v>
      </c>
      <c r="P91" s="16">
        <v>238.077287329988</v>
      </c>
      <c r="Q91" s="16">
        <v>187.04670951495899</v>
      </c>
      <c r="R91" s="64">
        <v>213.51203621354901</v>
      </c>
      <c r="S91" s="61">
        <v>145.90992118979401</v>
      </c>
      <c r="T91" s="16">
        <v>217.36865071773099</v>
      </c>
      <c r="U91" s="16">
        <v>182.115161927315</v>
      </c>
      <c r="V91" s="64">
        <v>206.98459082103</v>
      </c>
    </row>
    <row r="92" spans="14:22" x14ac:dyDescent="0.25">
      <c r="N92" s="25">
        <v>42916</v>
      </c>
      <c r="O92" s="61">
        <v>147.182695805158</v>
      </c>
      <c r="P92" s="16">
        <v>248.898606338707</v>
      </c>
      <c r="Q92" s="16">
        <v>200.92344932979501</v>
      </c>
      <c r="R92" s="64">
        <v>225.04116036433399</v>
      </c>
      <c r="S92" s="61">
        <v>149.81041592514501</v>
      </c>
      <c r="T92" s="16">
        <v>231.432494224659</v>
      </c>
      <c r="U92" s="16">
        <v>186.93056454958199</v>
      </c>
      <c r="V92" s="64">
        <v>210.74687552090799</v>
      </c>
    </row>
    <row r="93" spans="14:22" x14ac:dyDescent="0.25">
      <c r="N93" s="25">
        <v>43008</v>
      </c>
      <c r="O93" s="61">
        <v>148.04418353031201</v>
      </c>
      <c r="P93" s="16">
        <v>250.454177552983</v>
      </c>
      <c r="Q93" s="16">
        <v>200.44747160598899</v>
      </c>
      <c r="R93" s="64">
        <v>229.82609831009501</v>
      </c>
      <c r="S93" s="61">
        <v>155.21141011805801</v>
      </c>
      <c r="T93" s="16">
        <v>235.74148661472401</v>
      </c>
      <c r="U93" s="16">
        <v>191.12121960017299</v>
      </c>
      <c r="V93" s="64">
        <v>216.27148885005599</v>
      </c>
    </row>
    <row r="94" spans="14:22" x14ac:dyDescent="0.25">
      <c r="N94" s="25">
        <v>43100</v>
      </c>
      <c r="O94" s="61">
        <v>140.78031652395501</v>
      </c>
      <c r="P94" s="16">
        <v>247.77289979809299</v>
      </c>
      <c r="Q94" s="16">
        <v>194.62568271376099</v>
      </c>
      <c r="R94" s="64">
        <v>229.36928830595201</v>
      </c>
      <c r="S94" s="61">
        <v>154.102897207127</v>
      </c>
      <c r="T94" s="16">
        <v>242.70022037054201</v>
      </c>
      <c r="U94" s="16">
        <v>192.893195224674</v>
      </c>
      <c r="V94" s="64">
        <v>220.907998975971</v>
      </c>
    </row>
    <row r="95" spans="14:22" x14ac:dyDescent="0.25">
      <c r="N95" s="25">
        <v>43190</v>
      </c>
      <c r="O95" s="61">
        <v>140.905735997016</v>
      </c>
      <c r="P95" s="16">
        <v>246.11580237715901</v>
      </c>
      <c r="Q95" s="16">
        <v>198.118270876586</v>
      </c>
      <c r="R95" s="64">
        <v>233.58561642631801</v>
      </c>
      <c r="S95" s="61">
        <v>155.06806402769499</v>
      </c>
      <c r="T95" s="16">
        <v>253.454609712787</v>
      </c>
      <c r="U95" s="16">
        <v>195.14292246015</v>
      </c>
      <c r="V95" s="64">
        <v>222.42804848194501</v>
      </c>
    </row>
    <row r="96" spans="14:22" x14ac:dyDescent="0.25">
      <c r="N96" s="25">
        <v>43281</v>
      </c>
      <c r="O96" s="61">
        <v>145.419879986274</v>
      </c>
      <c r="P96" s="16">
        <v>243.345888863407</v>
      </c>
      <c r="Q96" s="16">
        <v>204.83916724222101</v>
      </c>
      <c r="R96" s="64">
        <v>241.92988484467099</v>
      </c>
      <c r="S96" s="61">
        <v>158.48507975118</v>
      </c>
      <c r="T96" s="16">
        <v>237.22455092515199</v>
      </c>
      <c r="U96" s="16">
        <v>199.85410527146399</v>
      </c>
      <c r="V96" s="64">
        <v>225.125506297589</v>
      </c>
    </row>
    <row r="97" spans="14:22" x14ac:dyDescent="0.25">
      <c r="N97" s="25">
        <v>43373</v>
      </c>
      <c r="O97" s="61">
        <v>148.95680372200999</v>
      </c>
      <c r="P97" s="16">
        <v>246.47760116734699</v>
      </c>
      <c r="Q97" s="16">
        <v>208.901886713453</v>
      </c>
      <c r="R97" s="64">
        <v>243.96208725544301</v>
      </c>
      <c r="S97" s="61">
        <v>159.536847064608</v>
      </c>
      <c r="T97" s="16">
        <v>217.260747369293</v>
      </c>
      <c r="U97" s="16">
        <v>203.47222853662001</v>
      </c>
      <c r="V97" s="64">
        <v>231.53732215457799</v>
      </c>
    </row>
    <row r="98" spans="14:22" x14ac:dyDescent="0.25">
      <c r="N98" s="25">
        <v>43465</v>
      </c>
      <c r="O98" s="61">
        <v>149.13230921380199</v>
      </c>
      <c r="P98" s="16">
        <v>254.030882475109</v>
      </c>
      <c r="Q98" s="16">
        <v>210.25981789011601</v>
      </c>
      <c r="R98" s="64">
        <v>242.693043211418</v>
      </c>
      <c r="S98" s="61">
        <v>159.23559090034999</v>
      </c>
      <c r="T98" s="16">
        <v>215.22502832330201</v>
      </c>
      <c r="U98" s="16">
        <v>204.206446412742</v>
      </c>
      <c r="V98" s="64">
        <v>237.30043750404201</v>
      </c>
    </row>
    <row r="99" spans="14:22" x14ac:dyDescent="0.25">
      <c r="N99" s="25">
        <v>43555</v>
      </c>
      <c r="O99" s="61">
        <v>149.46475650764299</v>
      </c>
      <c r="P99" s="16">
        <v>259.65225728688</v>
      </c>
      <c r="Q99" s="16">
        <v>211.571284183133</v>
      </c>
      <c r="R99" s="64">
        <v>248.31817271029399</v>
      </c>
      <c r="S99" s="61">
        <v>160.18085929012301</v>
      </c>
      <c r="T99" s="16">
        <v>228.86314681889999</v>
      </c>
      <c r="U99" s="16">
        <v>207.383259916372</v>
      </c>
      <c r="V99" s="64">
        <v>243.142092672936</v>
      </c>
    </row>
    <row r="100" spans="14:22" x14ac:dyDescent="0.25">
      <c r="N100" s="25">
        <v>43646</v>
      </c>
      <c r="O100" s="61">
        <v>151.30981516719899</v>
      </c>
      <c r="P100" s="16">
        <v>263.06080680172897</v>
      </c>
      <c r="Q100" s="16">
        <v>213.93007534492099</v>
      </c>
      <c r="R100" s="64">
        <v>257.382259186108</v>
      </c>
      <c r="S100" s="61">
        <v>162.31669015306801</v>
      </c>
      <c r="T100" s="16">
        <v>241.805857828141</v>
      </c>
      <c r="U100" s="16">
        <v>211.52284971986199</v>
      </c>
      <c r="V100" s="64">
        <v>248.85666821924301</v>
      </c>
    </row>
    <row r="101" spans="14:22" x14ac:dyDescent="0.25">
      <c r="N101" s="25">
        <v>43738</v>
      </c>
      <c r="O101" s="61">
        <v>151.977169959669</v>
      </c>
      <c r="P101" s="16">
        <v>261.85915345267</v>
      </c>
      <c r="Q101" s="16">
        <v>217.759360249531</v>
      </c>
      <c r="R101" s="64">
        <v>261.35282785483997</v>
      </c>
      <c r="S101" s="61">
        <v>163.74783079016399</v>
      </c>
      <c r="T101" s="16">
        <v>240.18219880254699</v>
      </c>
      <c r="U101" s="16">
        <v>212.24773846741701</v>
      </c>
      <c r="V101" s="64">
        <v>251.082663687755</v>
      </c>
    </row>
    <row r="102" spans="14:22" x14ac:dyDescent="0.25">
      <c r="N102" s="25">
        <v>43830</v>
      </c>
      <c r="O102" s="61">
        <v>152.14290325389999</v>
      </c>
      <c r="P102" s="16">
        <v>261.79373194918799</v>
      </c>
      <c r="Q102" s="16">
        <v>221.12001598253599</v>
      </c>
      <c r="R102" s="64">
        <v>260.30511916769001</v>
      </c>
      <c r="S102" s="61">
        <v>165.27312188611501</v>
      </c>
      <c r="T102" s="16">
        <v>239.333115380484</v>
      </c>
      <c r="U102" s="16">
        <v>214.232781406942</v>
      </c>
      <c r="V102" s="64">
        <v>250.665369653623</v>
      </c>
    </row>
    <row r="103" spans="14:22" x14ac:dyDescent="0.25">
      <c r="N103" s="25">
        <v>43921</v>
      </c>
      <c r="O103" s="61">
        <v>151.66498727097201</v>
      </c>
      <c r="P103" s="16">
        <v>269.82118642571101</v>
      </c>
      <c r="Q103" s="16">
        <v>223.30232408238001</v>
      </c>
      <c r="R103" s="64">
        <v>258.97293708490201</v>
      </c>
      <c r="S103" s="61">
        <v>161.35000842849701</v>
      </c>
      <c r="T103" s="16">
        <v>240.7503542945</v>
      </c>
      <c r="U103" s="16">
        <v>218.792350039832</v>
      </c>
      <c r="V103" s="64">
        <v>251.64138034479899</v>
      </c>
    </row>
    <row r="104" spans="14:22" x14ac:dyDescent="0.25">
      <c r="N104" s="25">
        <v>44012</v>
      </c>
      <c r="O104" s="61">
        <v>149.265046358825</v>
      </c>
      <c r="P104" s="16">
        <v>276.754851909781</v>
      </c>
      <c r="Q104" s="16">
        <v>224.62111886439601</v>
      </c>
      <c r="R104" s="64">
        <v>259.24662623525597</v>
      </c>
      <c r="S104" s="61">
        <v>155.92454359460999</v>
      </c>
      <c r="T104" s="16">
        <v>247.690846932901</v>
      </c>
      <c r="U104" s="16">
        <v>221.84707118039501</v>
      </c>
      <c r="V104" s="64">
        <v>252.55507854056401</v>
      </c>
    </row>
    <row r="105" spans="14:22" x14ac:dyDescent="0.25">
      <c r="N105" s="25">
        <v>44104</v>
      </c>
      <c r="O105" s="61">
        <v>153.87577103622601</v>
      </c>
      <c r="P105" s="16">
        <v>275.67654158102499</v>
      </c>
      <c r="Q105" s="16">
        <v>231.68379162593601</v>
      </c>
      <c r="R105" s="64">
        <v>268.13964150829497</v>
      </c>
      <c r="S105" s="61">
        <v>158.4908888105</v>
      </c>
      <c r="T105" s="16">
        <v>256.02257016144199</v>
      </c>
      <c r="U105" s="16">
        <v>225.13352600997001</v>
      </c>
      <c r="V105" s="64">
        <v>260.85652364990199</v>
      </c>
    </row>
    <row r="106" spans="14:22" x14ac:dyDescent="0.25">
      <c r="N106" s="25">
        <v>44196</v>
      </c>
      <c r="O106" s="61">
        <v>162.120910214395</v>
      </c>
      <c r="P106" s="16">
        <v>276.07900884014202</v>
      </c>
      <c r="Q106" s="16">
        <v>241.79660718058599</v>
      </c>
      <c r="R106" s="64">
        <v>278.53147383274103</v>
      </c>
      <c r="S106" s="61">
        <v>162.35680367333299</v>
      </c>
      <c r="T106" s="16">
        <v>252.64968566356001</v>
      </c>
      <c r="U106" s="16">
        <v>230.02507274443801</v>
      </c>
      <c r="V106" s="64">
        <v>272.51473191771299</v>
      </c>
    </row>
    <row r="107" spans="14:22" x14ac:dyDescent="0.25">
      <c r="N107" s="25">
        <v>44286</v>
      </c>
      <c r="O107" s="61">
        <v>166.50176625592101</v>
      </c>
      <c r="P107" s="16">
        <v>282.05182191268102</v>
      </c>
      <c r="Q107" s="16">
        <v>250.148016175348</v>
      </c>
      <c r="R107" s="64">
        <v>285.246777681786</v>
      </c>
      <c r="S107" s="61">
        <v>165.340703946963</v>
      </c>
      <c r="T107" s="16">
        <v>244.59116365153699</v>
      </c>
      <c r="U107" s="16">
        <v>235.41898802223699</v>
      </c>
      <c r="V107" s="64">
        <v>277.75081331623602</v>
      </c>
    </row>
    <row r="108" spans="14:22" x14ac:dyDescent="0.25">
      <c r="N108" s="25">
        <v>44377</v>
      </c>
      <c r="O108" s="61">
        <v>172.93774260489101</v>
      </c>
      <c r="P108" s="16">
        <v>293.876959811939</v>
      </c>
      <c r="Q108" s="16">
        <v>262.22112089966799</v>
      </c>
      <c r="R108" s="64">
        <v>297.87845329302201</v>
      </c>
      <c r="S108" s="61">
        <v>175.420245780431</v>
      </c>
      <c r="T108" s="16">
        <v>255.49308280354799</v>
      </c>
      <c r="U108" s="16">
        <v>246.56528424106301</v>
      </c>
      <c r="V108" s="64">
        <v>287.01676823160102</v>
      </c>
    </row>
    <row r="109" spans="14:22" x14ac:dyDescent="0.25">
      <c r="N109" s="25">
        <v>44469</v>
      </c>
      <c r="O109" s="61">
        <v>179.94845372092001</v>
      </c>
      <c r="P109" s="16">
        <v>310.57838405164102</v>
      </c>
      <c r="Q109" s="16">
        <v>273.12504606697001</v>
      </c>
      <c r="R109" s="64">
        <v>315.37128931044901</v>
      </c>
      <c r="S109" s="61">
        <v>186.15629067523801</v>
      </c>
      <c r="T109" s="16">
        <v>286.73479299282099</v>
      </c>
      <c r="U109" s="16">
        <v>266.32041862991701</v>
      </c>
      <c r="V109" s="64">
        <v>303.92011684197303</v>
      </c>
    </row>
    <row r="110" spans="14:22" x14ac:dyDescent="0.25">
      <c r="N110" s="25">
        <v>44561</v>
      </c>
      <c r="O110" s="61">
        <v>183.61154606947301</v>
      </c>
      <c r="P110" s="16">
        <v>317.56784590883501</v>
      </c>
      <c r="Q110" s="16">
        <v>280.01530598751401</v>
      </c>
      <c r="R110" s="64">
        <v>326.89392534352498</v>
      </c>
      <c r="S110" s="61">
        <v>191.116812356791</v>
      </c>
      <c r="T110" s="16">
        <v>294.54270922857199</v>
      </c>
      <c r="U110" s="16">
        <v>282.50434035729398</v>
      </c>
      <c r="V110" s="64">
        <v>320.98144823326498</v>
      </c>
    </row>
    <row r="111" spans="14:22" x14ac:dyDescent="0.25">
      <c r="N111" s="25">
        <v>44651</v>
      </c>
      <c r="O111" s="61">
        <v>187.929470914398</v>
      </c>
      <c r="P111" s="16">
        <v>319.133568295656</v>
      </c>
      <c r="Q111" s="16">
        <v>294.49599197602998</v>
      </c>
      <c r="R111" s="64">
        <v>336.88596318046302</v>
      </c>
      <c r="S111" s="61">
        <v>193.77848950619901</v>
      </c>
      <c r="T111" s="16">
        <v>272.15632191094397</v>
      </c>
      <c r="U111" s="16">
        <v>294.17960356989499</v>
      </c>
      <c r="V111" s="64">
        <v>332.29824616448599</v>
      </c>
    </row>
    <row r="112" spans="14:22" x14ac:dyDescent="0.25">
      <c r="N112" s="25">
        <v>44742</v>
      </c>
      <c r="O112" s="61">
        <v>195.08157178662401</v>
      </c>
      <c r="P112" s="16">
        <v>333.83652092980202</v>
      </c>
      <c r="Q112" s="16">
        <v>314.48105621976498</v>
      </c>
      <c r="R112" s="64">
        <v>349.83379976824199</v>
      </c>
      <c r="S112" s="61">
        <v>196.72027425201199</v>
      </c>
      <c r="T112" s="16">
        <v>256.73774355592099</v>
      </c>
      <c r="U112" s="16">
        <v>305.02468385207402</v>
      </c>
      <c r="V112" s="64">
        <v>343.57633193679402</v>
      </c>
    </row>
    <row r="113" spans="14:22" x14ac:dyDescent="0.25">
      <c r="N113" s="25">
        <v>44834</v>
      </c>
      <c r="O113" s="61">
        <v>194.318905142142</v>
      </c>
      <c r="P113" s="16">
        <v>344.50172789842202</v>
      </c>
      <c r="Q113" s="16">
        <v>311.637353925745</v>
      </c>
      <c r="R113" s="64">
        <v>345.17875139369801</v>
      </c>
      <c r="S113" s="61">
        <v>198.54481374266101</v>
      </c>
      <c r="T113" s="16">
        <v>248.35498283265801</v>
      </c>
      <c r="U113" s="16">
        <v>301.36162599785899</v>
      </c>
      <c r="V113" s="64">
        <v>342.89079325740897</v>
      </c>
    </row>
    <row r="114" spans="14:22" x14ac:dyDescent="0.25">
      <c r="N114" s="25">
        <v>44926</v>
      </c>
      <c r="O114" s="61">
        <v>188.349810114126</v>
      </c>
      <c r="P114" s="16">
        <v>337.68817367351198</v>
      </c>
      <c r="Q114" s="16">
        <v>301.68008050806202</v>
      </c>
      <c r="R114" s="64">
        <v>335.09807050913201</v>
      </c>
      <c r="S114" s="61">
        <v>193.35349163993999</v>
      </c>
      <c r="T114" s="16">
        <v>254.15047198586001</v>
      </c>
      <c r="U114" s="16">
        <v>287.97385608294297</v>
      </c>
      <c r="V114" s="64">
        <v>320.25877712369999</v>
      </c>
    </row>
    <row r="115" spans="14:22" x14ac:dyDescent="0.25">
      <c r="N115" s="25">
        <v>45016</v>
      </c>
      <c r="O115" s="61">
        <v>188.79145054566499</v>
      </c>
      <c r="P115" s="16">
        <v>329.32497432682999</v>
      </c>
      <c r="Q115" s="16">
        <v>307.32605002697397</v>
      </c>
      <c r="R115" s="64">
        <v>340.99016950510401</v>
      </c>
      <c r="S115" s="61">
        <v>185.13251001296101</v>
      </c>
      <c r="T115" s="16">
        <v>261.27858376501899</v>
      </c>
      <c r="U115" s="16">
        <v>277.35497549786601</v>
      </c>
      <c r="V115" s="64">
        <v>304.29024275718098</v>
      </c>
    </row>
    <row r="116" spans="14:22" x14ac:dyDescent="0.25">
      <c r="N116" s="25">
        <v>45107</v>
      </c>
      <c r="O116" s="61">
        <v>196.220903892232</v>
      </c>
      <c r="P116" s="16">
        <v>334.49449766800001</v>
      </c>
      <c r="Q116" s="16">
        <v>315.24394661553401</v>
      </c>
      <c r="R116" s="64">
        <v>353.40909881306902</v>
      </c>
      <c r="S116" s="61">
        <v>180.01824325866201</v>
      </c>
      <c r="T116" s="16">
        <v>256.98249566982503</v>
      </c>
      <c r="U116" s="16">
        <v>269.40199601006498</v>
      </c>
      <c r="V116" s="64">
        <v>309.78094815561002</v>
      </c>
    </row>
    <row r="117" spans="14:22" x14ac:dyDescent="0.25">
      <c r="N117" s="25">
        <v>45199</v>
      </c>
      <c r="O117" s="61">
        <v>199.209872159426</v>
      </c>
      <c r="P117" s="16">
        <v>340.39653962048698</v>
      </c>
      <c r="Q117" s="16">
        <v>315.62685632748702</v>
      </c>
      <c r="R117" s="64">
        <v>348.74843695420901</v>
      </c>
      <c r="S117" s="61">
        <v>180.173069225581</v>
      </c>
      <c r="T117" s="16">
        <v>267.01254376883003</v>
      </c>
      <c r="U117" s="16">
        <v>263.75031595330898</v>
      </c>
      <c r="V117" s="64">
        <v>302.65508596514002</v>
      </c>
    </row>
    <row r="118" spans="14:22" x14ac:dyDescent="0.25">
      <c r="N118" s="25">
        <v>45291</v>
      </c>
      <c r="O118" s="61">
        <v>195.59194006098201</v>
      </c>
      <c r="P118" s="16">
        <v>334.13088053846297</v>
      </c>
      <c r="Q118" s="16">
        <v>314.350565904674</v>
      </c>
      <c r="R118" s="64">
        <v>336.88969267219102</v>
      </c>
      <c r="S118" s="61">
        <v>178.57123251712699</v>
      </c>
      <c r="T118" s="16">
        <v>267.11234337950401</v>
      </c>
      <c r="U118" s="16">
        <v>255.345240697213</v>
      </c>
      <c r="V118" s="64">
        <v>278.38084687356201</v>
      </c>
    </row>
    <row r="119" spans="14:22" x14ac:dyDescent="0.25">
      <c r="N119" s="25">
        <v>45382</v>
      </c>
      <c r="O119" s="61">
        <v>196.12246311785501</v>
      </c>
      <c r="P119" s="16">
        <v>331.92418717296403</v>
      </c>
      <c r="Q119" s="16">
        <v>318.578978735536</v>
      </c>
      <c r="R119" s="64">
        <v>334.60460263694699</v>
      </c>
      <c r="S119" s="61">
        <v>168.95109773331001</v>
      </c>
      <c r="T119" s="16">
        <v>244.98180797499401</v>
      </c>
      <c r="U119" s="16">
        <v>246.36976403857301</v>
      </c>
      <c r="V119" s="64">
        <v>266.57815802985698</v>
      </c>
    </row>
    <row r="120" spans="14:22" x14ac:dyDescent="0.25">
      <c r="N120" s="25">
        <v>45473</v>
      </c>
      <c r="O120" s="61">
        <v>196.9911023345</v>
      </c>
      <c r="P120" s="16">
        <v>338.28348476321401</v>
      </c>
      <c r="Q120" s="16">
        <v>321.19678941042702</v>
      </c>
      <c r="R120" s="64">
        <v>332.62000281787999</v>
      </c>
      <c r="S120" s="61">
        <v>167.05205936425</v>
      </c>
      <c r="T120" s="16">
        <v>230.314933729659</v>
      </c>
      <c r="U120" s="16">
        <v>247.37264619247699</v>
      </c>
      <c r="V120" s="64">
        <v>263.24728936704003</v>
      </c>
    </row>
    <row r="121" spans="14:22" x14ac:dyDescent="0.25">
      <c r="N121" s="25">
        <v>45565</v>
      </c>
      <c r="O121" s="61">
        <v>192.63336149131899</v>
      </c>
      <c r="P121" s="16">
        <v>341.29944437069503</v>
      </c>
      <c r="Q121" s="16">
        <v>319.30427653241799</v>
      </c>
      <c r="R121" s="64">
        <v>330.03274894471599</v>
      </c>
      <c r="S121" s="61">
        <v>170.65167966661599</v>
      </c>
      <c r="T121" s="16">
        <v>229.06845846383899</v>
      </c>
      <c r="U121" s="16">
        <v>251.068554732682</v>
      </c>
      <c r="V121" s="64">
        <v>261.967804148516</v>
      </c>
    </row>
    <row r="122" spans="14:22" x14ac:dyDescent="0.25">
      <c r="N122" s="68"/>
      <c r="O122" s="174" t="s">
        <v>17</v>
      </c>
      <c r="P122" s="175" t="s">
        <v>18</v>
      </c>
      <c r="Q122" s="175" t="s">
        <v>19</v>
      </c>
      <c r="R122" s="177" t="s">
        <v>20</v>
      </c>
      <c r="S122" s="174" t="s">
        <v>17</v>
      </c>
      <c r="T122" s="175" t="s">
        <v>18</v>
      </c>
      <c r="U122" s="175" t="s">
        <v>19</v>
      </c>
      <c r="V122" s="177" t="s">
        <v>20</v>
      </c>
    </row>
    <row r="123" spans="14:22" x14ac:dyDescent="0.25">
      <c r="N123" s="140" t="s">
        <v>134</v>
      </c>
      <c r="O123" s="173">
        <f t="shared" ref="O123:V128" si="0">O116/O115-1</f>
        <v>3.9352700162500032E-2</v>
      </c>
      <c r="P123" s="173">
        <f t="shared" si="0"/>
        <v>1.5697331645548651E-2</v>
      </c>
      <c r="Q123" s="173">
        <f t="shared" si="0"/>
        <v>2.5763831565417616E-2</v>
      </c>
      <c r="R123" s="173">
        <f t="shared" si="0"/>
        <v>3.6420197467830873E-2</v>
      </c>
      <c r="S123" s="173">
        <f t="shared" si="0"/>
        <v>-2.7624898263092446E-2</v>
      </c>
      <c r="T123" s="173">
        <f t="shared" si="0"/>
        <v>-1.6442557339707786E-2</v>
      </c>
      <c r="U123" s="173">
        <f t="shared" si="0"/>
        <v>-2.8674371078164507E-2</v>
      </c>
      <c r="V123" s="173">
        <f t="shared" si="0"/>
        <v>1.8044303191182332E-2</v>
      </c>
    </row>
    <row r="124" spans="14:22" x14ac:dyDescent="0.25">
      <c r="N124" s="140" t="s">
        <v>134</v>
      </c>
      <c r="O124" s="173">
        <f t="shared" si="0"/>
        <v>1.5232669954652778E-2</v>
      </c>
      <c r="P124" s="173">
        <f t="shared" si="0"/>
        <v>1.7644660804988721E-2</v>
      </c>
      <c r="Q124" s="173">
        <f t="shared" si="0"/>
        <v>1.2146457245696407E-3</v>
      </c>
      <c r="R124" s="173">
        <f t="shared" si="0"/>
        <v>-1.3187724579001858E-2</v>
      </c>
      <c r="S124" s="173">
        <f t="shared" si="0"/>
        <v>8.6005709263892172E-4</v>
      </c>
      <c r="T124" s="173">
        <f t="shared" si="0"/>
        <v>3.9030082857829163E-2</v>
      </c>
      <c r="U124" s="173">
        <f t="shared" si="0"/>
        <v>-2.0978612409927488E-2</v>
      </c>
      <c r="V124" s="173">
        <f t="shared" si="0"/>
        <v>-2.3002906514736687E-2</v>
      </c>
    </row>
    <row r="125" spans="14:22" x14ac:dyDescent="0.25">
      <c r="N125" s="140" t="s">
        <v>134</v>
      </c>
      <c r="O125" s="173">
        <f t="shared" si="0"/>
        <v>-1.8161409669238626E-2</v>
      </c>
      <c r="P125" s="173">
        <f t="shared" si="0"/>
        <v>-1.8406941178102709E-2</v>
      </c>
      <c r="Q125" s="173">
        <f t="shared" si="0"/>
        <v>-4.0436686461458038E-3</v>
      </c>
      <c r="R125" s="173">
        <f t="shared" si="0"/>
        <v>-3.4003720233375723E-2</v>
      </c>
      <c r="S125" s="173">
        <f t="shared" si="0"/>
        <v>-8.8905446043574532E-3</v>
      </c>
      <c r="T125" s="173">
        <f t="shared" si="0"/>
        <v>3.7376375381215077E-4</v>
      </c>
      <c r="U125" s="173">
        <f t="shared" si="0"/>
        <v>-3.1867545734367675E-2</v>
      </c>
      <c r="V125" s="173">
        <f t="shared" si="0"/>
        <v>-8.0204299274104773E-2</v>
      </c>
    </row>
    <row r="126" spans="14:22" x14ac:dyDescent="0.25">
      <c r="N126" s="140" t="s">
        <v>134</v>
      </c>
      <c r="O126" s="173">
        <f t="shared" si="0"/>
        <v>2.7123973345097863E-3</v>
      </c>
      <c r="P126" s="173">
        <f t="shared" si="0"/>
        <v>-6.6042784250973652E-3</v>
      </c>
      <c r="Q126" s="173">
        <f t="shared" si="0"/>
        <v>1.3451265209887486E-2</v>
      </c>
      <c r="R126" s="173">
        <f t="shared" si="0"/>
        <v>-6.7829027867216674E-3</v>
      </c>
      <c r="S126" s="173">
        <f t="shared" si="0"/>
        <v>-5.387281393655774E-2</v>
      </c>
      <c r="T126" s="173">
        <f t="shared" si="0"/>
        <v>-8.2851039845312169E-2</v>
      </c>
      <c r="U126" s="173">
        <f t="shared" si="0"/>
        <v>-3.5150358135255244E-2</v>
      </c>
      <c r="V126" s="173">
        <f t="shared" si="0"/>
        <v>-4.2397632510492667E-2</v>
      </c>
    </row>
    <row r="127" spans="14:22" x14ac:dyDescent="0.25">
      <c r="N127" s="140" t="s">
        <v>134</v>
      </c>
      <c r="O127" s="173">
        <f t="shared" si="0"/>
        <v>4.4290654055421097E-3</v>
      </c>
      <c r="P127" s="173">
        <f t="shared" si="0"/>
        <v>1.9158885781758839E-2</v>
      </c>
      <c r="Q127" s="173">
        <f t="shared" si="0"/>
        <v>8.2171481787070011E-3</v>
      </c>
      <c r="R127" s="173">
        <f t="shared" si="0"/>
        <v>-5.9311790795069097E-3</v>
      </c>
      <c r="S127" s="173">
        <f t="shared" si="0"/>
        <v>-1.1240165909177202E-2</v>
      </c>
      <c r="T127" s="173">
        <f t="shared" si="0"/>
        <v>-5.986923831843094E-2</v>
      </c>
      <c r="U127" s="173">
        <f t="shared" si="0"/>
        <v>4.0706381232193944E-3</v>
      </c>
      <c r="V127" s="173">
        <f t="shared" si="0"/>
        <v>-1.2494904636725312E-2</v>
      </c>
    </row>
    <row r="128" spans="14:22" x14ac:dyDescent="0.25">
      <c r="N128" s="140" t="str">
        <f>"QTR "&amp;YEAR(N121)&amp;"Q"&amp;(MONTH(N121)/3)</f>
        <v>QTR 2024Q3</v>
      </c>
      <c r="O128" s="173">
        <f t="shared" si="0"/>
        <v>-2.2121511030388397E-2</v>
      </c>
      <c r="P128" s="173">
        <f t="shared" si="0"/>
        <v>8.9154798957804537E-3</v>
      </c>
      <c r="Q128" s="173">
        <f t="shared" si="0"/>
        <v>-5.8920666096409224E-3</v>
      </c>
      <c r="R128" s="173">
        <f t="shared" si="0"/>
        <v>-7.7784073454554292E-3</v>
      </c>
      <c r="S128" s="173">
        <f t="shared" si="0"/>
        <v>2.1547895404971706E-2</v>
      </c>
      <c r="T128" s="173">
        <f t="shared" si="0"/>
        <v>-5.4120470854187586E-3</v>
      </c>
      <c r="U128" s="173">
        <f t="shared" si="0"/>
        <v>1.4940651673060357E-2</v>
      </c>
      <c r="V128" s="173">
        <f t="shared" si="0"/>
        <v>-4.8603927569415006E-3</v>
      </c>
    </row>
    <row r="129" spans="14:22" x14ac:dyDescent="0.25">
      <c r="N129" s="68">
        <v>43008</v>
      </c>
      <c r="O129" s="174" t="s">
        <v>77</v>
      </c>
      <c r="P129" s="175" t="s">
        <v>77</v>
      </c>
      <c r="Q129" s="175" t="s">
        <v>77</v>
      </c>
      <c r="R129" s="175" t="s">
        <v>77</v>
      </c>
      <c r="S129" s="175" t="s">
        <v>77</v>
      </c>
      <c r="T129" s="175" t="s">
        <v>77</v>
      </c>
      <c r="U129" s="175" t="s">
        <v>77</v>
      </c>
      <c r="V129" s="175" t="s">
        <v>77</v>
      </c>
    </row>
    <row r="130" spans="14:22" x14ac:dyDescent="0.25">
      <c r="N130" s="68">
        <v>43100</v>
      </c>
      <c r="O130" s="174" t="s">
        <v>77</v>
      </c>
      <c r="P130" s="175" t="s">
        <v>77</v>
      </c>
      <c r="Q130" s="175" t="s">
        <v>77</v>
      </c>
      <c r="R130" s="175" t="s">
        <v>77</v>
      </c>
      <c r="S130" s="175" t="s">
        <v>77</v>
      </c>
      <c r="T130" s="175" t="s">
        <v>77</v>
      </c>
      <c r="U130" s="175" t="s">
        <v>77</v>
      </c>
      <c r="V130" s="175" t="s">
        <v>77</v>
      </c>
    </row>
    <row r="131" spans="14:22" x14ac:dyDescent="0.25">
      <c r="N131" s="140" t="s">
        <v>136</v>
      </c>
      <c r="O131" s="173">
        <f t="shared" ref="O131:V136" si="1">O116/O112-1</f>
        <v>5.8402856567825179E-3</v>
      </c>
      <c r="P131" s="173">
        <f t="shared" si="1"/>
        <v>1.9709549343653876E-3</v>
      </c>
      <c r="Q131" s="173">
        <f t="shared" si="1"/>
        <v>2.4258707501794152E-3</v>
      </c>
      <c r="R131" s="173">
        <f t="shared" si="1"/>
        <v>1.0219993171602049E-2</v>
      </c>
      <c r="S131" s="173">
        <f t="shared" si="1"/>
        <v>-8.4902438535407576E-2</v>
      </c>
      <c r="T131" s="173">
        <f t="shared" si="1"/>
        <v>9.5331566957823632E-4</v>
      </c>
      <c r="U131" s="173">
        <f t="shared" si="1"/>
        <v>-0.11678624625436795</v>
      </c>
      <c r="V131" s="173">
        <f t="shared" si="1"/>
        <v>-9.8363538578673637E-2</v>
      </c>
    </row>
    <row r="132" spans="14:22" x14ac:dyDescent="0.25">
      <c r="N132" s="140" t="s">
        <v>136</v>
      </c>
      <c r="O132" s="173">
        <f t="shared" si="1"/>
        <v>2.516979505265482E-2</v>
      </c>
      <c r="P132" s="173">
        <f t="shared" si="1"/>
        <v>-1.1916306785971997E-2</v>
      </c>
      <c r="Q132" s="173">
        <f t="shared" si="1"/>
        <v>1.2801746489904398E-2</v>
      </c>
      <c r="R132" s="173">
        <f t="shared" si="1"/>
        <v>1.0341556501082483E-2</v>
      </c>
      <c r="S132" s="173">
        <f t="shared" si="1"/>
        <v>-9.2531978905740053E-2</v>
      </c>
      <c r="T132" s="173">
        <f t="shared" si="1"/>
        <v>7.5124568564599814E-2</v>
      </c>
      <c r="U132" s="173">
        <f t="shared" si="1"/>
        <v>-0.12480457629604513</v>
      </c>
      <c r="V132" s="173">
        <f t="shared" si="1"/>
        <v>-0.11734262944197482</v>
      </c>
    </row>
    <row r="133" spans="14:22" x14ac:dyDescent="0.25">
      <c r="N133" s="140" t="s">
        <v>136</v>
      </c>
      <c r="O133" s="173">
        <f t="shared" si="1"/>
        <v>3.8450423403494804E-2</v>
      </c>
      <c r="P133" s="173">
        <f t="shared" si="1"/>
        <v>-1.053425441688205E-2</v>
      </c>
      <c r="Q133" s="173">
        <f t="shared" si="1"/>
        <v>4.1999741498588428E-2</v>
      </c>
      <c r="R133" s="173">
        <f t="shared" si="1"/>
        <v>5.3465606660667575E-3</v>
      </c>
      <c r="S133" s="173">
        <f t="shared" si="1"/>
        <v>-7.6451989552587474E-2</v>
      </c>
      <c r="T133" s="173">
        <f t="shared" si="1"/>
        <v>5.1000776399758863E-2</v>
      </c>
      <c r="U133" s="173">
        <f t="shared" si="1"/>
        <v>-0.11330408888344434</v>
      </c>
      <c r="V133" s="173">
        <f t="shared" si="1"/>
        <v>-0.13076278697574184</v>
      </c>
    </row>
    <row r="134" spans="14:22" x14ac:dyDescent="0.25">
      <c r="N134" s="140" t="s">
        <v>136</v>
      </c>
      <c r="O134" s="173">
        <f t="shared" si="1"/>
        <v>3.883127414404175E-2</v>
      </c>
      <c r="P134" s="173">
        <f t="shared" si="1"/>
        <v>7.8925470242487972E-3</v>
      </c>
      <c r="Q134" s="173">
        <f t="shared" si="1"/>
        <v>3.6615603225220728E-2</v>
      </c>
      <c r="R134" s="173">
        <f t="shared" si="1"/>
        <v>-1.8726542402746404E-2</v>
      </c>
      <c r="S134" s="173">
        <f t="shared" si="1"/>
        <v>-8.7404488161037408E-2</v>
      </c>
      <c r="T134" s="173">
        <f t="shared" si="1"/>
        <v>-6.2373178678438834E-2</v>
      </c>
      <c r="U134" s="173">
        <f t="shared" si="1"/>
        <v>-0.11171680408355034</v>
      </c>
      <c r="V134" s="173">
        <f t="shared" si="1"/>
        <v>-0.12393458424960957</v>
      </c>
    </row>
    <row r="135" spans="14:22" x14ac:dyDescent="0.25">
      <c r="N135" s="140" t="s">
        <v>136</v>
      </c>
      <c r="O135" s="173">
        <f t="shared" si="1"/>
        <v>3.9251599956495742E-3</v>
      </c>
      <c r="P135" s="173">
        <f t="shared" si="1"/>
        <v>1.1327502011631685E-2</v>
      </c>
      <c r="Q135" s="173">
        <f t="shared" si="1"/>
        <v>1.8883289778607537E-2</v>
      </c>
      <c r="R135" s="173">
        <f t="shared" si="1"/>
        <v>-5.8824450374960868E-2</v>
      </c>
      <c r="S135" s="173">
        <f t="shared" si="1"/>
        <v>-7.2027054923435418E-2</v>
      </c>
      <c r="T135" s="173">
        <f t="shared" si="1"/>
        <v>-0.10377190038044037</v>
      </c>
      <c r="U135" s="173">
        <f t="shared" si="1"/>
        <v>-8.1771293991321992E-2</v>
      </c>
      <c r="V135" s="173">
        <f t="shared" si="1"/>
        <v>-0.15021472129136582</v>
      </c>
    </row>
    <row r="136" spans="14:22" x14ac:dyDescent="0.25">
      <c r="N136" s="140" t="str">
        <f>"Y/Y "&amp;RIGHT(N128,4)</f>
        <v>Y/Y 24Q3</v>
      </c>
      <c r="O136" s="173">
        <f t="shared" si="1"/>
        <v>-3.301297569652506E-2</v>
      </c>
      <c r="P136" s="173">
        <f t="shared" si="1"/>
        <v>2.6525086042727963E-3</v>
      </c>
      <c r="Q136" s="173">
        <f t="shared" si="1"/>
        <v>1.1651163806907894E-2</v>
      </c>
      <c r="R136" s="173">
        <f t="shared" si="1"/>
        <v>-5.3665295744251384E-2</v>
      </c>
      <c r="S136" s="173">
        <f t="shared" si="1"/>
        <v>-5.2845797653832571E-2</v>
      </c>
      <c r="T136" s="173">
        <f t="shared" si="1"/>
        <v>-0.14210600284697361</v>
      </c>
      <c r="U136" s="173">
        <f t="shared" si="1"/>
        <v>-4.8082449398362037E-2</v>
      </c>
      <c r="V136" s="173">
        <f t="shared" si="1"/>
        <v>-0.13443448897240873</v>
      </c>
    </row>
    <row r="137" spans="14:22" x14ac:dyDescent="0.25">
      <c r="N137" s="68"/>
      <c r="O137" s="174"/>
      <c r="P137" s="175"/>
      <c r="Q137" s="175"/>
      <c r="R137" s="175"/>
      <c r="S137" s="175"/>
      <c r="T137" s="175"/>
      <c r="U137" s="175"/>
      <c r="V137" s="175"/>
    </row>
    <row r="138" spans="14:22" x14ac:dyDescent="0.25">
      <c r="N138" s="68" t="s">
        <v>103</v>
      </c>
      <c r="O138" s="174">
        <f>MIN($O$59:$O$74)</f>
        <v>87.133486514023204</v>
      </c>
      <c r="P138" s="174">
        <f>MIN($P$59:$P$74)</f>
        <v>149.67308923828301</v>
      </c>
      <c r="Q138" s="174">
        <f>MIN($Q$59:$Q$74)</f>
        <v>118.858027667974</v>
      </c>
      <c r="R138" s="174">
        <f>MIN($R$59:$R$74)</f>
        <v>119.08840490623101</v>
      </c>
      <c r="S138" s="174">
        <f t="shared" ref="S138:V138" si="2">MIN($R$59:$R$74)</f>
        <v>119.08840490623101</v>
      </c>
      <c r="T138" s="174">
        <f t="shared" si="2"/>
        <v>119.08840490623101</v>
      </c>
      <c r="U138" s="174">
        <f t="shared" si="2"/>
        <v>119.08840490623101</v>
      </c>
      <c r="V138" s="174">
        <f t="shared" si="2"/>
        <v>119.08840490623101</v>
      </c>
    </row>
    <row r="139" spans="14:22" x14ac:dyDescent="0.25">
      <c r="N139" s="68" t="s">
        <v>104</v>
      </c>
      <c r="O139" s="173">
        <f t="shared" ref="O139:V139" si="3">O121/O138-1</f>
        <v>1.2107845008625553</v>
      </c>
      <c r="P139" s="173">
        <f t="shared" si="3"/>
        <v>1.2802993250666352</v>
      </c>
      <c r="Q139" s="173">
        <f t="shared" si="3"/>
        <v>1.6864342509904673</v>
      </c>
      <c r="R139" s="173">
        <f t="shared" si="3"/>
        <v>1.7713256316144332</v>
      </c>
      <c r="S139" s="173">
        <f t="shared" si="3"/>
        <v>0.43298316742914955</v>
      </c>
      <c r="T139" s="173">
        <f t="shared" si="3"/>
        <v>0.92351605216481958</v>
      </c>
      <c r="U139" s="173">
        <f t="shared" si="3"/>
        <v>1.1082535695256883</v>
      </c>
      <c r="V139" s="173">
        <f t="shared" si="3"/>
        <v>1.1997759089542495</v>
      </c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21">
    <cfRule type="expression" dxfId="15" priority="2">
      <formula>$O7=""</formula>
    </cfRule>
  </conditionalFormatting>
  <conditionalFormatting sqref="N122:N139">
    <cfRule type="expression" dxfId="3" priority="1">
      <formula>$O122=""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7E74-D396-49CF-8307-2D7A24DD09C8}">
  <sheetPr codeName="Sheet7"/>
  <dimension ref="A1:AD420"/>
  <sheetViews>
    <sheetView topLeftCell="I1" workbookViewId="0">
      <selection activeCell="L116" sqref="L116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90.085615437926705</v>
      </c>
      <c r="P6" s="16">
        <v>95.286048120093596</v>
      </c>
      <c r="Q6" s="16">
        <v>93.980957698684506</v>
      </c>
      <c r="R6" s="64">
        <v>97.364937092082101</v>
      </c>
      <c r="S6" s="61">
        <v>91.237362599562601</v>
      </c>
      <c r="T6" s="16">
        <v>99.297645793118093</v>
      </c>
      <c r="U6" s="16">
        <v>93.035054690445904</v>
      </c>
      <c r="V6" s="64">
        <v>97.963838811320699</v>
      </c>
      <c r="W6" s="61">
        <v>94.7069951780352</v>
      </c>
      <c r="X6" s="16">
        <v>97.011702909808207</v>
      </c>
      <c r="Y6" s="16">
        <v>97.726884079348196</v>
      </c>
      <c r="Z6" s="64">
        <v>95.277930477571999</v>
      </c>
      <c r="AA6" s="61">
        <v>94.018722705835998</v>
      </c>
      <c r="AB6" s="16">
        <v>92.471224625290702</v>
      </c>
      <c r="AC6" s="16">
        <v>95.914239048605594</v>
      </c>
      <c r="AD6" s="64">
        <v>93.852840465099803</v>
      </c>
    </row>
    <row r="7" spans="1:30" x14ac:dyDescent="0.25">
      <c r="A7" s="118" t="s">
        <v>83</v>
      </c>
      <c r="B7" s="118"/>
      <c r="C7" s="118"/>
      <c r="D7" s="118"/>
      <c r="E7" s="118"/>
      <c r="F7" s="118"/>
      <c r="G7" s="76"/>
      <c r="H7" s="118" t="s">
        <v>84</v>
      </c>
      <c r="I7" s="118"/>
      <c r="J7" s="118"/>
      <c r="K7" s="118"/>
      <c r="L7" s="118"/>
      <c r="M7" s="118"/>
      <c r="N7" s="25">
        <v>36707</v>
      </c>
      <c r="O7" s="61">
        <v>94.061831407579504</v>
      </c>
      <c r="P7" s="16">
        <v>98.399364861379198</v>
      </c>
      <c r="Q7" s="16">
        <v>95.192236159659302</v>
      </c>
      <c r="R7" s="64">
        <v>104.066930444286</v>
      </c>
      <c r="S7" s="61">
        <v>98.707961596238604</v>
      </c>
      <c r="T7" s="16">
        <v>103.10463812300399</v>
      </c>
      <c r="U7" s="16">
        <v>98.186665174367207</v>
      </c>
      <c r="V7" s="64">
        <v>98.238201229791002</v>
      </c>
      <c r="W7" s="61">
        <v>96.534551602674696</v>
      </c>
      <c r="X7" s="16">
        <v>103.167928613464</v>
      </c>
      <c r="Y7" s="16">
        <v>96.707996518066594</v>
      </c>
      <c r="Z7" s="64">
        <v>98.8761880536033</v>
      </c>
      <c r="AA7" s="61">
        <v>99.178334822384002</v>
      </c>
      <c r="AB7" s="16">
        <v>94.122615867065505</v>
      </c>
      <c r="AC7" s="16">
        <v>98.555420150341405</v>
      </c>
      <c r="AD7" s="64">
        <v>97.834961778329799</v>
      </c>
    </row>
    <row r="8" spans="1:30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25">
        <v>36799</v>
      </c>
      <c r="O8" s="61">
        <v>98.200004991477002</v>
      </c>
      <c r="P8" s="16">
        <v>99.724680063490993</v>
      </c>
      <c r="Q8" s="16">
        <v>98.990595542580905</v>
      </c>
      <c r="R8" s="64">
        <v>102.353729561042</v>
      </c>
      <c r="S8" s="61">
        <v>101.537130516441</v>
      </c>
      <c r="T8" s="16">
        <v>100.84198159520901</v>
      </c>
      <c r="U8" s="16">
        <v>99.913324784351104</v>
      </c>
      <c r="V8" s="64">
        <v>97.996107154465705</v>
      </c>
      <c r="W8" s="61">
        <v>99.477589013425899</v>
      </c>
      <c r="X8" s="16">
        <v>103.710732224022</v>
      </c>
      <c r="Y8" s="16">
        <v>97.374268030113001</v>
      </c>
      <c r="Z8" s="64">
        <v>100.35656165105701</v>
      </c>
      <c r="AA8" s="61">
        <v>100.783111565572</v>
      </c>
      <c r="AB8" s="16">
        <v>96.721838832040902</v>
      </c>
      <c r="AC8" s="16">
        <v>99.254409922247206</v>
      </c>
      <c r="AD8" s="64">
        <v>98.917630198436697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100.248921326128</v>
      </c>
      <c r="P10" s="16">
        <v>102.173795353644</v>
      </c>
      <c r="Q10" s="16">
        <v>99.907565913937006</v>
      </c>
      <c r="R10" s="64">
        <v>105.76331412055001</v>
      </c>
      <c r="S10" s="61">
        <v>102.075491715284</v>
      </c>
      <c r="T10" s="16">
        <v>106.930460160913</v>
      </c>
      <c r="U10" s="16">
        <v>103.886159482625</v>
      </c>
      <c r="V10" s="64">
        <v>103.27995769043299</v>
      </c>
      <c r="W10" s="61">
        <v>98.113681822501903</v>
      </c>
      <c r="X10" s="16">
        <v>99.3810212132977</v>
      </c>
      <c r="Y10" s="16">
        <v>101.48864351783</v>
      </c>
      <c r="Z10" s="64">
        <v>102.45578040420899</v>
      </c>
      <c r="AA10" s="61">
        <v>100.957808030089</v>
      </c>
      <c r="AB10" s="16">
        <v>101.732156191454</v>
      </c>
      <c r="AC10" s="16">
        <v>102.733272770341</v>
      </c>
      <c r="AD10" s="64">
        <v>103.896416931348</v>
      </c>
    </row>
    <row r="11" spans="1:30" x14ac:dyDescent="0.25">
      <c r="N11" s="25">
        <v>37072</v>
      </c>
      <c r="O11" s="61">
        <v>100.797000909026</v>
      </c>
      <c r="P11" s="16">
        <v>104.44100369848999</v>
      </c>
      <c r="Q11" s="16">
        <v>104.672701868831</v>
      </c>
      <c r="R11" s="64">
        <v>113.41778390567799</v>
      </c>
      <c r="S11" s="61">
        <v>102.52453193402999</v>
      </c>
      <c r="T11" s="16">
        <v>109.063370046247</v>
      </c>
      <c r="U11" s="16">
        <v>106.61138737998699</v>
      </c>
      <c r="V11" s="64">
        <v>106.321351231666</v>
      </c>
      <c r="W11" s="61">
        <v>98.974025590744901</v>
      </c>
      <c r="X11" s="16">
        <v>101.842332345445</v>
      </c>
      <c r="Y11" s="16">
        <v>102.167149740017</v>
      </c>
      <c r="Z11" s="64">
        <v>109.313475271185</v>
      </c>
      <c r="AA11" s="61">
        <v>102.954928142339</v>
      </c>
      <c r="AB11" s="16">
        <v>101.98880772672599</v>
      </c>
      <c r="AC11" s="16">
        <v>106.430667189997</v>
      </c>
      <c r="AD11" s="64">
        <v>108.46946418109501</v>
      </c>
    </row>
    <row r="12" spans="1:30" x14ac:dyDescent="0.25">
      <c r="N12" s="25">
        <v>37164</v>
      </c>
      <c r="O12" s="61">
        <v>102.502682996069</v>
      </c>
      <c r="P12" s="16">
        <v>104.620299184098</v>
      </c>
      <c r="Q12" s="16">
        <v>111.64078805390299</v>
      </c>
      <c r="R12" s="64">
        <v>115.54814390706601</v>
      </c>
      <c r="S12" s="61">
        <v>99.962463128135298</v>
      </c>
      <c r="T12" s="16">
        <v>101.762729642528</v>
      </c>
      <c r="U12" s="16">
        <v>105.624357368045</v>
      </c>
      <c r="V12" s="64">
        <v>111.831941902837</v>
      </c>
      <c r="W12" s="61">
        <v>104.07100809038199</v>
      </c>
      <c r="X12" s="16">
        <v>105.648707049167</v>
      </c>
      <c r="Y12" s="16">
        <v>105.535181586779</v>
      </c>
      <c r="Z12" s="64">
        <v>113.563879104123</v>
      </c>
      <c r="AA12" s="61">
        <v>101.773713287733</v>
      </c>
      <c r="AB12" s="16">
        <v>101.688831172479</v>
      </c>
      <c r="AC12" s="16">
        <v>107.974456499973</v>
      </c>
      <c r="AD12" s="64">
        <v>110.964157129301</v>
      </c>
    </row>
    <row r="13" spans="1:30" x14ac:dyDescent="0.25">
      <c r="N13" s="25">
        <v>37256</v>
      </c>
      <c r="O13" s="61">
        <v>104.471819336957</v>
      </c>
      <c r="P13" s="16">
        <v>103.90606860289201</v>
      </c>
      <c r="Q13" s="16">
        <v>114.442070764192</v>
      </c>
      <c r="R13" s="64">
        <v>115.98543969934001</v>
      </c>
      <c r="S13" s="61">
        <v>101.587694320995</v>
      </c>
      <c r="T13" s="16">
        <v>98.953745077633499</v>
      </c>
      <c r="U13" s="16">
        <v>106.039036304215</v>
      </c>
      <c r="V13" s="64">
        <v>118.729871944168</v>
      </c>
      <c r="W13" s="61">
        <v>106.97856726644299</v>
      </c>
      <c r="X13" s="16">
        <v>108.053822363347</v>
      </c>
      <c r="Y13" s="16">
        <v>108.787581610654</v>
      </c>
      <c r="Z13" s="64">
        <v>111.994626100754</v>
      </c>
      <c r="AA13" s="61">
        <v>99.913245818108393</v>
      </c>
      <c r="AB13" s="16">
        <v>102.317832586655</v>
      </c>
      <c r="AC13" s="16">
        <v>107.86938458373901</v>
      </c>
      <c r="AD13" s="64">
        <v>112.894090602388</v>
      </c>
    </row>
    <row r="14" spans="1:30" x14ac:dyDescent="0.25">
      <c r="N14" s="25">
        <v>37346</v>
      </c>
      <c r="O14" s="61">
        <v>104.841799605858</v>
      </c>
      <c r="P14" s="16">
        <v>103.34845156919501</v>
      </c>
      <c r="Q14" s="16">
        <v>114.645886941551</v>
      </c>
      <c r="R14" s="64">
        <v>119.472977635493</v>
      </c>
      <c r="S14" s="61">
        <v>107.275613491063</v>
      </c>
      <c r="T14" s="16">
        <v>104.029112327844</v>
      </c>
      <c r="U14" s="16">
        <v>108.715554521922</v>
      </c>
      <c r="V14" s="64">
        <v>123.532401493972</v>
      </c>
      <c r="W14" s="61">
        <v>105.459583232621</v>
      </c>
      <c r="X14" s="16">
        <v>108.47177855051299</v>
      </c>
      <c r="Y14" s="16">
        <v>109.12305195550999</v>
      </c>
      <c r="Z14" s="64">
        <v>111.627329109402</v>
      </c>
      <c r="AA14" s="61">
        <v>101.984497024937</v>
      </c>
      <c r="AB14" s="16">
        <v>103.661135096582</v>
      </c>
      <c r="AC14" s="16">
        <v>109.389578242344</v>
      </c>
      <c r="AD14" s="64">
        <v>116.999524225556</v>
      </c>
    </row>
    <row r="15" spans="1:30" x14ac:dyDescent="0.25">
      <c r="N15" s="25">
        <v>37437</v>
      </c>
      <c r="O15" s="61">
        <v>104.29124377455</v>
      </c>
      <c r="P15" s="16">
        <v>104.57184429021601</v>
      </c>
      <c r="Q15" s="16">
        <v>115.586926018152</v>
      </c>
      <c r="R15" s="64">
        <v>126.808080171442</v>
      </c>
      <c r="S15" s="61">
        <v>112.04627129738699</v>
      </c>
      <c r="T15" s="16">
        <v>112.30393524030499</v>
      </c>
      <c r="U15" s="16">
        <v>111.57095678709901</v>
      </c>
      <c r="V15" s="64">
        <v>125.78783069468599</v>
      </c>
      <c r="W15" s="61">
        <v>105.928476302018</v>
      </c>
      <c r="X15" s="16">
        <v>108.707689666747</v>
      </c>
      <c r="Y15" s="16">
        <v>110.490995712025</v>
      </c>
      <c r="Z15" s="64">
        <v>115.05533291094601</v>
      </c>
      <c r="AA15" s="61">
        <v>105.59056806910201</v>
      </c>
      <c r="AB15" s="16">
        <v>106.50973489971599</v>
      </c>
      <c r="AC15" s="16">
        <v>113.019470019031</v>
      </c>
      <c r="AD15" s="64">
        <v>122.35165116848199</v>
      </c>
    </row>
    <row r="16" spans="1:30" x14ac:dyDescent="0.25">
      <c r="N16" s="25">
        <v>37529</v>
      </c>
      <c r="O16" s="61">
        <v>103.760182337909</v>
      </c>
      <c r="P16" s="16">
        <v>108.082197189743</v>
      </c>
      <c r="Q16" s="16">
        <v>118.069815468203</v>
      </c>
      <c r="R16" s="64">
        <v>135.47628648902</v>
      </c>
      <c r="S16" s="61">
        <v>113.254422783801</v>
      </c>
      <c r="T16" s="16">
        <v>115.528095497408</v>
      </c>
      <c r="U16" s="16">
        <v>116.19080321459499</v>
      </c>
      <c r="V16" s="64">
        <v>131.50070135682</v>
      </c>
      <c r="W16" s="61">
        <v>110.07815048060699</v>
      </c>
      <c r="X16" s="16">
        <v>111.016447127671</v>
      </c>
      <c r="Y16" s="16">
        <v>114.437041679839</v>
      </c>
      <c r="Z16" s="64">
        <v>119.62332176814</v>
      </c>
      <c r="AA16" s="61">
        <v>107.656685702655</v>
      </c>
      <c r="AB16" s="16">
        <v>110.43369612767999</v>
      </c>
      <c r="AC16" s="16">
        <v>117.48226091305</v>
      </c>
      <c r="AD16" s="64">
        <v>126.98457277611401</v>
      </c>
    </row>
    <row r="17" spans="1:30" x14ac:dyDescent="0.25">
      <c r="N17" s="25">
        <v>37621</v>
      </c>
      <c r="O17" s="61">
        <v>105.27870494945201</v>
      </c>
      <c r="P17" s="16">
        <v>109.787076727472</v>
      </c>
      <c r="Q17" s="16">
        <v>121.122582721274</v>
      </c>
      <c r="R17" s="64">
        <v>138.27334175209199</v>
      </c>
      <c r="S17" s="61">
        <v>113.017922689348</v>
      </c>
      <c r="T17" s="16">
        <v>113.562296024517</v>
      </c>
      <c r="U17" s="16">
        <v>120.970359272536</v>
      </c>
      <c r="V17" s="64">
        <v>142.73477440507801</v>
      </c>
      <c r="W17" s="61">
        <v>113.37756386730599</v>
      </c>
      <c r="X17" s="16">
        <v>114.299286803569</v>
      </c>
      <c r="Y17" s="16">
        <v>119.451788317975</v>
      </c>
      <c r="Z17" s="64">
        <v>123.692681647323</v>
      </c>
      <c r="AA17" s="61">
        <v>108.690827225574</v>
      </c>
      <c r="AB17" s="16">
        <v>112.213690456093</v>
      </c>
      <c r="AC17" s="16">
        <v>121.023816298543</v>
      </c>
      <c r="AD17" s="64">
        <v>130.46765178455499</v>
      </c>
    </row>
    <row r="18" spans="1:30" x14ac:dyDescent="0.25">
      <c r="N18" s="25">
        <v>37711</v>
      </c>
      <c r="O18" s="61">
        <v>109.857762604131</v>
      </c>
      <c r="P18" s="16">
        <v>109.224406256656</v>
      </c>
      <c r="Q18" s="16">
        <v>125.03888849161</v>
      </c>
      <c r="R18" s="64">
        <v>138.09197367342699</v>
      </c>
      <c r="S18" s="61">
        <v>114.632853012045</v>
      </c>
      <c r="T18" s="16">
        <v>116.17909731730499</v>
      </c>
      <c r="U18" s="16">
        <v>124.43434909746701</v>
      </c>
      <c r="V18" s="64">
        <v>151.161468382034</v>
      </c>
      <c r="W18" s="61">
        <v>114.329681183489</v>
      </c>
      <c r="X18" s="16">
        <v>116.00195752326999</v>
      </c>
      <c r="Y18" s="16">
        <v>124.38125209493801</v>
      </c>
      <c r="Z18" s="64">
        <v>127.97904126384</v>
      </c>
      <c r="AA18" s="61">
        <v>111.97275944051501</v>
      </c>
      <c r="AB18" s="16">
        <v>112.144957165536</v>
      </c>
      <c r="AC18" s="16">
        <v>125.333579686783</v>
      </c>
      <c r="AD18" s="64">
        <v>134.951417472738</v>
      </c>
    </row>
    <row r="19" spans="1:30" x14ac:dyDescent="0.25">
      <c r="N19" s="25">
        <v>37802</v>
      </c>
      <c r="O19" s="61">
        <v>113.06735361915</v>
      </c>
      <c r="P19" s="16">
        <v>109.80071177292299</v>
      </c>
      <c r="Q19" s="16">
        <v>130.08588073661301</v>
      </c>
      <c r="R19" s="64">
        <v>140.09631555154101</v>
      </c>
      <c r="S19" s="61">
        <v>117.511890021863</v>
      </c>
      <c r="T19" s="16">
        <v>120.391344117733</v>
      </c>
      <c r="U19" s="16">
        <v>129.32414527607301</v>
      </c>
      <c r="V19" s="64">
        <v>156.77706901356899</v>
      </c>
      <c r="W19" s="61">
        <v>115.12185863508</v>
      </c>
      <c r="X19" s="16">
        <v>117.379802812146</v>
      </c>
      <c r="Y19" s="16">
        <v>126.52697186298499</v>
      </c>
      <c r="Z19" s="64">
        <v>129.58467643071299</v>
      </c>
      <c r="AA19" s="61">
        <v>116.70323135370199</v>
      </c>
      <c r="AB19" s="16">
        <v>112.925040071176</v>
      </c>
      <c r="AC19" s="16">
        <v>130.11581080839301</v>
      </c>
      <c r="AD19" s="64">
        <v>140.64183463021499</v>
      </c>
    </row>
    <row r="20" spans="1:30" x14ac:dyDescent="0.25">
      <c r="N20" s="25">
        <v>37894</v>
      </c>
      <c r="O20" s="61">
        <v>112.17350788715299</v>
      </c>
      <c r="P20" s="16">
        <v>111.543242966623</v>
      </c>
      <c r="Q20" s="16">
        <v>133.306544315889</v>
      </c>
      <c r="R20" s="64">
        <v>143.99977200679101</v>
      </c>
      <c r="S20" s="61">
        <v>121.915505042034</v>
      </c>
      <c r="T20" s="16">
        <v>123.21297754677001</v>
      </c>
      <c r="U20" s="16">
        <v>135.77004180988601</v>
      </c>
      <c r="V20" s="64">
        <v>162.666723651696</v>
      </c>
      <c r="W20" s="61">
        <v>118.282986569988</v>
      </c>
      <c r="X20" s="16">
        <v>121.076177415245</v>
      </c>
      <c r="Y20" s="16">
        <v>128.772536403262</v>
      </c>
      <c r="Z20" s="64">
        <v>128.756784739491</v>
      </c>
      <c r="AA20" s="61">
        <v>118.807850736175</v>
      </c>
      <c r="AB20" s="16">
        <v>116.12729254468</v>
      </c>
      <c r="AC20" s="16">
        <v>134.42198129934599</v>
      </c>
      <c r="AD20" s="64">
        <v>144.66705116971301</v>
      </c>
    </row>
    <row r="21" spans="1:30" x14ac:dyDescent="0.25">
      <c r="N21" s="25">
        <v>37986</v>
      </c>
      <c r="O21" s="61">
        <v>112.30870987377</v>
      </c>
      <c r="P21" s="16">
        <v>113.514943031908</v>
      </c>
      <c r="Q21" s="16">
        <v>136.593982947233</v>
      </c>
      <c r="R21" s="64">
        <v>148.98131967126599</v>
      </c>
      <c r="S21" s="61">
        <v>125.481890332902</v>
      </c>
      <c r="T21" s="16">
        <v>128.40148114565201</v>
      </c>
      <c r="U21" s="16">
        <v>141.59736583999299</v>
      </c>
      <c r="V21" s="64">
        <v>168.29244018967299</v>
      </c>
      <c r="W21" s="61">
        <v>122.82304648888</v>
      </c>
      <c r="X21" s="16">
        <v>125.56904769958901</v>
      </c>
      <c r="Y21" s="16">
        <v>135.40162878912801</v>
      </c>
      <c r="Z21" s="64">
        <v>132.02874986594799</v>
      </c>
      <c r="AA21" s="61">
        <v>120.552615582209</v>
      </c>
      <c r="AB21" s="16">
        <v>120.938500038426</v>
      </c>
      <c r="AC21" s="16">
        <v>139.486637293055</v>
      </c>
      <c r="AD21" s="64">
        <v>147.929829881014</v>
      </c>
    </row>
    <row r="22" spans="1:30" x14ac:dyDescent="0.25">
      <c r="N22" s="25">
        <v>38077</v>
      </c>
      <c r="O22" s="61">
        <v>116.50392865823601</v>
      </c>
      <c r="P22" s="16">
        <v>115.104285608984</v>
      </c>
      <c r="Q22" s="16">
        <v>141.03512889793399</v>
      </c>
      <c r="R22" s="64">
        <v>154.35738068700499</v>
      </c>
      <c r="S22" s="61">
        <v>125.578519963486</v>
      </c>
      <c r="T22" s="16">
        <v>138.70826535075801</v>
      </c>
      <c r="U22" s="16">
        <v>146.93080288993301</v>
      </c>
      <c r="V22" s="64">
        <v>174.730674146295</v>
      </c>
      <c r="W22" s="61">
        <v>127.299858681977</v>
      </c>
      <c r="X22" s="16">
        <v>131.03281494854099</v>
      </c>
      <c r="Y22" s="16">
        <v>143.25620691282001</v>
      </c>
      <c r="Z22" s="64">
        <v>141.40356220255001</v>
      </c>
      <c r="AA22" s="61">
        <v>125.965030992584</v>
      </c>
      <c r="AB22" s="16">
        <v>127.613109534758</v>
      </c>
      <c r="AC22" s="16">
        <v>147.063542798821</v>
      </c>
      <c r="AD22" s="64">
        <v>153.995803698792</v>
      </c>
    </row>
    <row r="23" spans="1:30" x14ac:dyDescent="0.25">
      <c r="N23" s="25">
        <v>38168</v>
      </c>
      <c r="O23" s="61">
        <v>121.022126205435</v>
      </c>
      <c r="P23" s="16">
        <v>113.896562399139</v>
      </c>
      <c r="Q23" s="16">
        <v>142.72002737522101</v>
      </c>
      <c r="R23" s="64">
        <v>160.390332277337</v>
      </c>
      <c r="S23" s="61">
        <v>125.199320083713</v>
      </c>
      <c r="T23" s="16">
        <v>146.82440204692</v>
      </c>
      <c r="U23" s="16">
        <v>150.964112516895</v>
      </c>
      <c r="V23" s="64">
        <v>183.71528765630401</v>
      </c>
      <c r="W23" s="61">
        <v>132.85958117414799</v>
      </c>
      <c r="X23" s="16">
        <v>137.82237693368501</v>
      </c>
      <c r="Y23" s="16">
        <v>149.895946215408</v>
      </c>
      <c r="Z23" s="64">
        <v>151.11468438228101</v>
      </c>
      <c r="AA23" s="61">
        <v>131.84091107728301</v>
      </c>
      <c r="AB23" s="16">
        <v>135.31085504326199</v>
      </c>
      <c r="AC23" s="16">
        <v>156.15768894951199</v>
      </c>
      <c r="AD23" s="64">
        <v>161.229471295932</v>
      </c>
    </row>
    <row r="24" spans="1:30" x14ac:dyDescent="0.25">
      <c r="N24" s="25">
        <v>38260</v>
      </c>
      <c r="O24" s="61">
        <v>121.410360277314</v>
      </c>
      <c r="P24" s="16">
        <v>110.91594424681099</v>
      </c>
      <c r="Q24" s="16">
        <v>143.849046864483</v>
      </c>
      <c r="R24" s="64">
        <v>168.44780394569801</v>
      </c>
      <c r="S24" s="61">
        <v>131.95046526201199</v>
      </c>
      <c r="T24" s="16">
        <v>146.53646036291701</v>
      </c>
      <c r="U24" s="16">
        <v>155.71136770753299</v>
      </c>
      <c r="V24" s="64">
        <v>189.13800669722301</v>
      </c>
      <c r="W24" s="61">
        <v>139.34499827621099</v>
      </c>
      <c r="X24" s="16">
        <v>142.04223764992699</v>
      </c>
      <c r="Y24" s="16">
        <v>155.262688186318</v>
      </c>
      <c r="Z24" s="64">
        <v>155.23632561669601</v>
      </c>
      <c r="AA24" s="61">
        <v>135.336944467471</v>
      </c>
      <c r="AB24" s="16">
        <v>138.42822124317601</v>
      </c>
      <c r="AC24" s="16">
        <v>160.207562419537</v>
      </c>
      <c r="AD24" s="64">
        <v>165.146621524886</v>
      </c>
    </row>
    <row r="25" spans="1:30" x14ac:dyDescent="0.25">
      <c r="N25" s="25">
        <v>38352</v>
      </c>
      <c r="O25" s="61">
        <v>120.328485533513</v>
      </c>
      <c r="P25" s="16">
        <v>111.916535718056</v>
      </c>
      <c r="Q25" s="16">
        <v>148.033484995393</v>
      </c>
      <c r="R25" s="64">
        <v>173.023636229548</v>
      </c>
      <c r="S25" s="61">
        <v>142.29784994458501</v>
      </c>
      <c r="T25" s="16">
        <v>148.23132803587501</v>
      </c>
      <c r="U25" s="16">
        <v>162.94358242098701</v>
      </c>
      <c r="V25" s="64">
        <v>193.512131559881</v>
      </c>
      <c r="W25" s="61">
        <v>145.488547332461</v>
      </c>
      <c r="X25" s="16">
        <v>146.56763265507001</v>
      </c>
      <c r="Y25" s="16">
        <v>160.40384397739601</v>
      </c>
      <c r="Z25" s="64">
        <v>157.763484992586</v>
      </c>
      <c r="AA25" s="61">
        <v>138.62781626836801</v>
      </c>
      <c r="AB25" s="16">
        <v>140.37743267929699</v>
      </c>
      <c r="AC25" s="16">
        <v>163.27996001775099</v>
      </c>
      <c r="AD25" s="64">
        <v>167.84172682270099</v>
      </c>
    </row>
    <row r="26" spans="1:30" x14ac:dyDescent="0.25">
      <c r="N26" s="25">
        <v>38442</v>
      </c>
      <c r="O26" s="61">
        <v>121.552345814874</v>
      </c>
      <c r="P26" s="16">
        <v>119.15015787422701</v>
      </c>
      <c r="Q26" s="16">
        <v>155.15737375404299</v>
      </c>
      <c r="R26" s="64">
        <v>171.37873038115899</v>
      </c>
      <c r="S26" s="61">
        <v>150.17066959435701</v>
      </c>
      <c r="T26" s="16">
        <v>155.706146737355</v>
      </c>
      <c r="U26" s="16">
        <v>172.685395482107</v>
      </c>
      <c r="V26" s="64">
        <v>205.55493128174999</v>
      </c>
      <c r="W26" s="61">
        <v>150.18299048345699</v>
      </c>
      <c r="X26" s="16">
        <v>155.30511656862399</v>
      </c>
      <c r="Y26" s="16">
        <v>168.98744972471499</v>
      </c>
      <c r="Z26" s="64">
        <v>165.83399162224899</v>
      </c>
      <c r="AA26" s="61">
        <v>144.66804339437999</v>
      </c>
      <c r="AB26" s="16">
        <v>147.03452797041101</v>
      </c>
      <c r="AC26" s="16">
        <v>173.920343112155</v>
      </c>
      <c r="AD26" s="64">
        <v>173.64367410924999</v>
      </c>
    </row>
    <row r="27" spans="1:30" x14ac:dyDescent="0.25">
      <c r="A27" s="118" t="s">
        <v>85</v>
      </c>
      <c r="B27" s="118"/>
      <c r="C27" s="118"/>
      <c r="D27" s="118"/>
      <c r="E27" s="118"/>
      <c r="F27" s="118"/>
      <c r="G27" s="76"/>
      <c r="H27" s="118" t="s">
        <v>86</v>
      </c>
      <c r="I27" s="118"/>
      <c r="J27" s="118"/>
      <c r="K27" s="118"/>
      <c r="L27" s="118"/>
      <c r="M27" s="118"/>
      <c r="N27" s="25">
        <v>38533</v>
      </c>
      <c r="O27" s="61">
        <v>125.04709182144001</v>
      </c>
      <c r="P27" s="16">
        <v>126.757513794247</v>
      </c>
      <c r="Q27" s="16">
        <v>162.35228498646501</v>
      </c>
      <c r="R27" s="64">
        <v>170.32527831316199</v>
      </c>
      <c r="S27" s="61">
        <v>157.96610637901799</v>
      </c>
      <c r="T27" s="16">
        <v>162.752351991675</v>
      </c>
      <c r="U27" s="16">
        <v>183.55527300569301</v>
      </c>
      <c r="V27" s="64">
        <v>217.38980847115701</v>
      </c>
      <c r="W27" s="61">
        <v>155.46897837553601</v>
      </c>
      <c r="X27" s="16">
        <v>161.267008299102</v>
      </c>
      <c r="Y27" s="16">
        <v>180.358708669544</v>
      </c>
      <c r="Z27" s="64">
        <v>180.63487365546999</v>
      </c>
      <c r="AA27" s="61">
        <v>151.484009993607</v>
      </c>
      <c r="AB27" s="16">
        <v>155.15748684437901</v>
      </c>
      <c r="AC27" s="16">
        <v>185.094382151817</v>
      </c>
      <c r="AD27" s="64">
        <v>181.46550822744601</v>
      </c>
    </row>
    <row r="28" spans="1:30" x14ac:dyDescent="0.25">
      <c r="A28" s="118" t="s">
        <v>74</v>
      </c>
      <c r="B28" s="118"/>
      <c r="C28" s="118"/>
      <c r="D28" s="118"/>
      <c r="E28" s="118"/>
      <c r="F28" s="118"/>
      <c r="H28" s="118" t="s">
        <v>74</v>
      </c>
      <c r="I28" s="118"/>
      <c r="J28" s="118"/>
      <c r="K28" s="118"/>
      <c r="L28" s="118"/>
      <c r="M28" s="118"/>
      <c r="N28" s="25">
        <v>38625</v>
      </c>
      <c r="O28" s="61">
        <v>129.11902509702799</v>
      </c>
      <c r="P28" s="16">
        <v>127.346592501402</v>
      </c>
      <c r="Q28" s="16">
        <v>161.801935378427</v>
      </c>
      <c r="R28" s="64">
        <v>173.91282365958</v>
      </c>
      <c r="S28" s="61">
        <v>159.515089916622</v>
      </c>
      <c r="T28" s="16">
        <v>165.619204912312</v>
      </c>
      <c r="U28" s="16">
        <v>187.93059658186399</v>
      </c>
      <c r="V28" s="64">
        <v>220.517734628276</v>
      </c>
      <c r="W28" s="61">
        <v>161.479692316225</v>
      </c>
      <c r="X28" s="16">
        <v>163.2230688109</v>
      </c>
      <c r="Y28" s="16">
        <v>182.16698323714999</v>
      </c>
      <c r="Z28" s="64">
        <v>189.958722216166</v>
      </c>
      <c r="AA28" s="61">
        <v>157.05705904749701</v>
      </c>
      <c r="AB28" s="16">
        <v>160.935076921752</v>
      </c>
      <c r="AC28" s="16">
        <v>186.487665919069</v>
      </c>
      <c r="AD28" s="64">
        <v>185.988677546606</v>
      </c>
    </row>
    <row r="29" spans="1:30" x14ac:dyDescent="0.25">
      <c r="N29" s="25">
        <v>38717</v>
      </c>
      <c r="O29" s="61">
        <v>129.987405621237</v>
      </c>
      <c r="P29" s="16">
        <v>126.238022229946</v>
      </c>
      <c r="Q29" s="16">
        <v>159.02733773974299</v>
      </c>
      <c r="R29" s="64">
        <v>177.65784846052401</v>
      </c>
      <c r="S29" s="61">
        <v>158.99392177430499</v>
      </c>
      <c r="T29" s="16">
        <v>166.867627929587</v>
      </c>
      <c r="U29" s="16">
        <v>190.19281719719001</v>
      </c>
      <c r="V29" s="64">
        <v>222.97832003598501</v>
      </c>
      <c r="W29" s="61">
        <v>165.63706687320499</v>
      </c>
      <c r="X29" s="16">
        <v>170.10812675100701</v>
      </c>
      <c r="Y29" s="16">
        <v>180.47688776527599</v>
      </c>
      <c r="Z29" s="64">
        <v>187.176569252185</v>
      </c>
      <c r="AA29" s="61">
        <v>162.08419933179599</v>
      </c>
      <c r="AB29" s="16">
        <v>165.40154823093599</v>
      </c>
      <c r="AC29" s="16">
        <v>186.596875968007</v>
      </c>
      <c r="AD29" s="64">
        <v>186.94580088828101</v>
      </c>
    </row>
    <row r="30" spans="1:30" x14ac:dyDescent="0.25">
      <c r="N30" s="25">
        <v>38807</v>
      </c>
      <c r="O30" s="61">
        <v>126.683275959242</v>
      </c>
      <c r="P30" s="16">
        <v>127.195815409025</v>
      </c>
      <c r="Q30" s="16">
        <v>158.338025317383</v>
      </c>
      <c r="R30" s="64">
        <v>175.89636164423499</v>
      </c>
      <c r="S30" s="61">
        <v>163.008693302599</v>
      </c>
      <c r="T30" s="16">
        <v>168.18606709865901</v>
      </c>
      <c r="U30" s="16">
        <v>196.31345859528699</v>
      </c>
      <c r="V30" s="64">
        <v>226.46388921062001</v>
      </c>
      <c r="W30" s="61">
        <v>167.83512665684199</v>
      </c>
      <c r="X30" s="16">
        <v>179.50175987378401</v>
      </c>
      <c r="Y30" s="16">
        <v>187.87900416884301</v>
      </c>
      <c r="Z30" s="64">
        <v>180.900686240293</v>
      </c>
      <c r="AA30" s="61">
        <v>167.38917952874701</v>
      </c>
      <c r="AB30" s="16">
        <v>171.58967284725</v>
      </c>
      <c r="AC30" s="16">
        <v>194.06733860021399</v>
      </c>
      <c r="AD30" s="64">
        <v>188.20195380644901</v>
      </c>
    </row>
    <row r="31" spans="1:30" x14ac:dyDescent="0.25">
      <c r="N31" s="25">
        <v>38898</v>
      </c>
      <c r="O31" s="61">
        <v>123.406912783317</v>
      </c>
      <c r="P31" s="16">
        <v>128.66183450117501</v>
      </c>
      <c r="Q31" s="16">
        <v>154.615481321696</v>
      </c>
      <c r="R31" s="64">
        <v>172.198479761192</v>
      </c>
      <c r="S31" s="61">
        <v>167.22683950901799</v>
      </c>
      <c r="T31" s="16">
        <v>168.17873945988501</v>
      </c>
      <c r="U31" s="16">
        <v>203.02099050700301</v>
      </c>
      <c r="V31" s="64">
        <v>225.13803787329999</v>
      </c>
      <c r="W31" s="61">
        <v>168.67331843154801</v>
      </c>
      <c r="X31" s="16">
        <v>183.72771387284999</v>
      </c>
      <c r="Y31" s="16">
        <v>194.73879533270201</v>
      </c>
      <c r="Z31" s="64">
        <v>174.615752070403</v>
      </c>
      <c r="AA31" s="61">
        <v>172.88336117718799</v>
      </c>
      <c r="AB31" s="16">
        <v>178.931664140984</v>
      </c>
      <c r="AC31" s="16">
        <v>200.59544166179899</v>
      </c>
      <c r="AD31" s="64">
        <v>190.20144726989599</v>
      </c>
    </row>
    <row r="32" spans="1:30" x14ac:dyDescent="0.25">
      <c r="N32" s="25">
        <v>38990</v>
      </c>
      <c r="O32" s="61">
        <v>125.305477801553</v>
      </c>
      <c r="P32" s="16">
        <v>130.944244196809</v>
      </c>
      <c r="Q32" s="16">
        <v>153.571298022967</v>
      </c>
      <c r="R32" s="64">
        <v>169.68204981798399</v>
      </c>
      <c r="S32" s="61">
        <v>168.99332762425399</v>
      </c>
      <c r="T32" s="16">
        <v>173.10789646149999</v>
      </c>
      <c r="U32" s="16">
        <v>202.06428632432701</v>
      </c>
      <c r="V32" s="64">
        <v>220.683628444531</v>
      </c>
      <c r="W32" s="61">
        <v>168.786447560933</v>
      </c>
      <c r="X32" s="16">
        <v>181.757700009199</v>
      </c>
      <c r="Y32" s="16">
        <v>188.80255517196301</v>
      </c>
      <c r="Z32" s="64">
        <v>171.07322125872599</v>
      </c>
      <c r="AA32" s="61">
        <v>173.07735737490799</v>
      </c>
      <c r="AB32" s="16">
        <v>184.36176774635101</v>
      </c>
      <c r="AC32" s="16">
        <v>198.14448883588199</v>
      </c>
      <c r="AD32" s="64">
        <v>190.79446783275301</v>
      </c>
    </row>
    <row r="33" spans="14:30" x14ac:dyDescent="0.25">
      <c r="N33" s="25">
        <v>39082</v>
      </c>
      <c r="O33" s="61">
        <v>128.442726704737</v>
      </c>
      <c r="P33" s="16">
        <v>131.17461336767201</v>
      </c>
      <c r="Q33" s="16">
        <v>157.22049597652099</v>
      </c>
      <c r="R33" s="64">
        <v>167.542568923548</v>
      </c>
      <c r="S33" s="61">
        <v>171.25863889096101</v>
      </c>
      <c r="T33" s="16">
        <v>182.01271929447299</v>
      </c>
      <c r="U33" s="16">
        <v>199.93344600710199</v>
      </c>
      <c r="V33" s="64">
        <v>222.243887612918</v>
      </c>
      <c r="W33" s="61">
        <v>170.14929027171701</v>
      </c>
      <c r="X33" s="16">
        <v>180.18341367242601</v>
      </c>
      <c r="Y33" s="16">
        <v>184.001497267069</v>
      </c>
      <c r="Z33" s="64">
        <v>172.63306369179699</v>
      </c>
      <c r="AA33" s="61">
        <v>170.64128218040199</v>
      </c>
      <c r="AB33" s="16">
        <v>187.93042815069899</v>
      </c>
      <c r="AC33" s="16">
        <v>196.68781154066599</v>
      </c>
      <c r="AD33" s="64">
        <v>191.512147701256</v>
      </c>
    </row>
    <row r="34" spans="14:30" x14ac:dyDescent="0.25">
      <c r="N34" s="25">
        <v>39172</v>
      </c>
      <c r="O34" s="61">
        <v>129.12454292542799</v>
      </c>
      <c r="P34" s="16">
        <v>128.705362176991</v>
      </c>
      <c r="Q34" s="16">
        <v>159.28138884734699</v>
      </c>
      <c r="R34" s="64">
        <v>163.78325925631299</v>
      </c>
      <c r="S34" s="61">
        <v>175.91753303601701</v>
      </c>
      <c r="T34" s="16">
        <v>186.72894872286801</v>
      </c>
      <c r="U34" s="16">
        <v>207.35319383835201</v>
      </c>
      <c r="V34" s="64">
        <v>234.97494546722501</v>
      </c>
      <c r="W34" s="61">
        <v>173.06831055222301</v>
      </c>
      <c r="X34" s="16">
        <v>181.85901806295999</v>
      </c>
      <c r="Y34" s="16">
        <v>190.08824812310201</v>
      </c>
      <c r="Z34" s="64">
        <v>176.99721236800099</v>
      </c>
      <c r="AA34" s="61">
        <v>174.30544433204301</v>
      </c>
      <c r="AB34" s="16">
        <v>191.920629970091</v>
      </c>
      <c r="AC34" s="16">
        <v>203.055793233055</v>
      </c>
      <c r="AD34" s="64">
        <v>195.131993388789</v>
      </c>
    </row>
    <row r="35" spans="14:30" x14ac:dyDescent="0.25">
      <c r="N35" s="25">
        <v>39263</v>
      </c>
      <c r="O35" s="61">
        <v>130.33698916844801</v>
      </c>
      <c r="P35" s="16">
        <v>125.766671194056</v>
      </c>
      <c r="Q35" s="16">
        <v>156.042322845988</v>
      </c>
      <c r="R35" s="64">
        <v>159.37538246349899</v>
      </c>
      <c r="S35" s="61">
        <v>177.83739257085799</v>
      </c>
      <c r="T35" s="16">
        <v>187.84660110222001</v>
      </c>
      <c r="U35" s="16">
        <v>213.62808732125799</v>
      </c>
      <c r="V35" s="64">
        <v>248.09960182393399</v>
      </c>
      <c r="W35" s="61">
        <v>174.63048954381699</v>
      </c>
      <c r="X35" s="16">
        <v>183.79853866382001</v>
      </c>
      <c r="Y35" s="16">
        <v>194.68832727816101</v>
      </c>
      <c r="Z35" s="64">
        <v>177.27646869421901</v>
      </c>
      <c r="AA35" s="61">
        <v>182.529126525436</v>
      </c>
      <c r="AB35" s="16">
        <v>196.72836151138</v>
      </c>
      <c r="AC35" s="16">
        <v>209.41496076466899</v>
      </c>
      <c r="AD35" s="64">
        <v>198.05018128051401</v>
      </c>
    </row>
    <row r="36" spans="14:30" x14ac:dyDescent="0.25">
      <c r="N36" s="25">
        <v>39355</v>
      </c>
      <c r="O36" s="61">
        <v>129.98520363187399</v>
      </c>
      <c r="P36" s="16">
        <v>124.46349426835801</v>
      </c>
      <c r="Q36" s="16">
        <v>151.082522364292</v>
      </c>
      <c r="R36" s="64">
        <v>156.285751124683</v>
      </c>
      <c r="S36" s="61">
        <v>171.78774743219799</v>
      </c>
      <c r="T36" s="16">
        <v>189.19940688673699</v>
      </c>
      <c r="U36" s="16">
        <v>209.109191084646</v>
      </c>
      <c r="V36" s="64">
        <v>244.740072267861</v>
      </c>
      <c r="W36" s="61">
        <v>172.73149138743901</v>
      </c>
      <c r="X36" s="16">
        <v>185.16633863215</v>
      </c>
      <c r="Y36" s="16">
        <v>188.93210327157999</v>
      </c>
      <c r="Z36" s="64">
        <v>169.44964753247501</v>
      </c>
      <c r="AA36" s="61">
        <v>182.63656169381599</v>
      </c>
      <c r="AB36" s="16">
        <v>197.86654666847801</v>
      </c>
      <c r="AC36" s="16">
        <v>207.87041851194101</v>
      </c>
      <c r="AD36" s="64">
        <v>191.452620397348</v>
      </c>
    </row>
    <row r="37" spans="14:30" x14ac:dyDescent="0.25">
      <c r="N37" s="25">
        <v>39447</v>
      </c>
      <c r="O37" s="61">
        <v>127.695282459034</v>
      </c>
      <c r="P37" s="16">
        <v>124.73968329151499</v>
      </c>
      <c r="Q37" s="16">
        <v>147.319687338308</v>
      </c>
      <c r="R37" s="64">
        <v>152.90590001638299</v>
      </c>
      <c r="S37" s="61">
        <v>166.99734090769701</v>
      </c>
      <c r="T37" s="16">
        <v>189.022697200832</v>
      </c>
      <c r="U37" s="16">
        <v>204.44309368497201</v>
      </c>
      <c r="V37" s="64">
        <v>237.247761180374</v>
      </c>
      <c r="W37" s="61">
        <v>170.42955785833399</v>
      </c>
      <c r="X37" s="16">
        <v>184.578659646327</v>
      </c>
      <c r="Y37" s="16">
        <v>181.81126581147399</v>
      </c>
      <c r="Z37" s="64">
        <v>160.96466307849801</v>
      </c>
      <c r="AA37" s="61">
        <v>176.268142526904</v>
      </c>
      <c r="AB37" s="16">
        <v>194.402938697547</v>
      </c>
      <c r="AC37" s="16">
        <v>202.54775850340801</v>
      </c>
      <c r="AD37" s="64">
        <v>181.97707700241301</v>
      </c>
    </row>
    <row r="38" spans="14:30" x14ac:dyDescent="0.25">
      <c r="N38" s="25">
        <v>39538</v>
      </c>
      <c r="O38" s="61">
        <v>123.979633519904</v>
      </c>
      <c r="P38" s="16">
        <v>124.974563742564</v>
      </c>
      <c r="Q38" s="16">
        <v>142.16050083980801</v>
      </c>
      <c r="R38" s="64">
        <v>145.66736870544301</v>
      </c>
      <c r="S38" s="61">
        <v>169.44134134293799</v>
      </c>
      <c r="T38" s="16">
        <v>184.501547331289</v>
      </c>
      <c r="U38" s="16">
        <v>204.394599278155</v>
      </c>
      <c r="V38" s="64">
        <v>239.40508221603599</v>
      </c>
      <c r="W38" s="61">
        <v>165.71849091870499</v>
      </c>
      <c r="X38" s="16">
        <v>181.14106249855999</v>
      </c>
      <c r="Y38" s="16">
        <v>178.65077666519599</v>
      </c>
      <c r="Z38" s="64">
        <v>153.75023068664299</v>
      </c>
      <c r="AA38" s="61">
        <v>173.83286565058901</v>
      </c>
      <c r="AB38" s="16">
        <v>190.366789532919</v>
      </c>
      <c r="AC38" s="16">
        <v>199.578525689646</v>
      </c>
      <c r="AD38" s="64">
        <v>178.76284299186699</v>
      </c>
    </row>
    <row r="39" spans="14:30" x14ac:dyDescent="0.25">
      <c r="N39" s="25">
        <v>39629</v>
      </c>
      <c r="O39" s="61">
        <v>118.45023057314199</v>
      </c>
      <c r="P39" s="16">
        <v>124.985511120268</v>
      </c>
      <c r="Q39" s="16">
        <v>139.107215457904</v>
      </c>
      <c r="R39" s="64">
        <v>138.06344901215201</v>
      </c>
      <c r="S39" s="61">
        <v>172.33588919271099</v>
      </c>
      <c r="T39" s="16">
        <v>181.72089144984599</v>
      </c>
      <c r="U39" s="16">
        <v>202.749018481197</v>
      </c>
      <c r="V39" s="64">
        <v>238.71767016861699</v>
      </c>
      <c r="W39" s="61">
        <v>157.78710887662899</v>
      </c>
      <c r="X39" s="16">
        <v>177.352571129349</v>
      </c>
      <c r="Y39" s="16">
        <v>171.80915635238199</v>
      </c>
      <c r="Z39" s="64">
        <v>147.263848842492</v>
      </c>
      <c r="AA39" s="61">
        <v>172.974100970178</v>
      </c>
      <c r="AB39" s="16">
        <v>186.02384849990301</v>
      </c>
      <c r="AC39" s="16">
        <v>195.29266148743201</v>
      </c>
      <c r="AD39" s="64">
        <v>178.58355888643999</v>
      </c>
    </row>
    <row r="40" spans="14:30" x14ac:dyDescent="0.25">
      <c r="N40" s="25">
        <v>39721</v>
      </c>
      <c r="O40" s="61">
        <v>112.173956109638</v>
      </c>
      <c r="P40" s="16">
        <v>118.760538101075</v>
      </c>
      <c r="Q40" s="16">
        <v>133.339796916663</v>
      </c>
      <c r="R40" s="64">
        <v>129.46901527883799</v>
      </c>
      <c r="S40" s="61">
        <v>164.26399843995301</v>
      </c>
      <c r="T40" s="16">
        <v>184.729555349723</v>
      </c>
      <c r="U40" s="16">
        <v>195.67289901982599</v>
      </c>
      <c r="V40" s="64">
        <v>226.943962032775</v>
      </c>
      <c r="W40" s="61">
        <v>149.56157317021999</v>
      </c>
      <c r="X40" s="16">
        <v>170.99465573582299</v>
      </c>
      <c r="Y40" s="16">
        <v>159.22172004120901</v>
      </c>
      <c r="Z40" s="64">
        <v>137.98163430282099</v>
      </c>
      <c r="AA40" s="61">
        <v>164.12916637539101</v>
      </c>
      <c r="AB40" s="16">
        <v>175.62357953134699</v>
      </c>
      <c r="AC40" s="16">
        <v>179.72939047564799</v>
      </c>
      <c r="AD40" s="64">
        <v>175.68144456152299</v>
      </c>
    </row>
    <row r="41" spans="14:30" x14ac:dyDescent="0.25">
      <c r="N41" s="25">
        <v>39813</v>
      </c>
      <c r="O41" s="61">
        <v>105.76847621947699</v>
      </c>
      <c r="P41" s="16">
        <v>110.142660342045</v>
      </c>
      <c r="Q41" s="16">
        <v>123.658326779231</v>
      </c>
      <c r="R41" s="64">
        <v>121.82120406047</v>
      </c>
      <c r="S41" s="61">
        <v>151.102192751183</v>
      </c>
      <c r="T41" s="16">
        <v>182.29994509275301</v>
      </c>
      <c r="U41" s="16">
        <v>189.00448738633901</v>
      </c>
      <c r="V41" s="64">
        <v>217.26532874149399</v>
      </c>
      <c r="W41" s="61">
        <v>142.42162372621399</v>
      </c>
      <c r="X41" s="16">
        <v>162.13442417931699</v>
      </c>
      <c r="Y41" s="16">
        <v>149.79611231611</v>
      </c>
      <c r="Z41" s="64">
        <v>128.942793047907</v>
      </c>
      <c r="AA41" s="61">
        <v>151.25548531446699</v>
      </c>
      <c r="AB41" s="16">
        <v>163.50458681076799</v>
      </c>
      <c r="AC41" s="16">
        <v>165.211352301815</v>
      </c>
      <c r="AD41" s="64">
        <v>168.71407095395401</v>
      </c>
    </row>
    <row r="42" spans="14:30" x14ac:dyDescent="0.25">
      <c r="N42" s="25">
        <v>39903</v>
      </c>
      <c r="O42" s="61">
        <v>97.692303487579693</v>
      </c>
      <c r="P42" s="16">
        <v>105.550215345155</v>
      </c>
      <c r="Q42" s="16">
        <v>118.127897707676</v>
      </c>
      <c r="R42" s="64">
        <v>118.069019795933</v>
      </c>
      <c r="S42" s="61">
        <v>140.923157096181</v>
      </c>
      <c r="T42" s="16">
        <v>168.05730091373701</v>
      </c>
      <c r="U42" s="16">
        <v>185.945934080206</v>
      </c>
      <c r="V42" s="64">
        <v>210.70789852715899</v>
      </c>
      <c r="W42" s="61">
        <v>135.22637946953199</v>
      </c>
      <c r="X42" s="16">
        <v>152.59261729629401</v>
      </c>
      <c r="Y42" s="16">
        <v>145.61678488752199</v>
      </c>
      <c r="Z42" s="64">
        <v>123.99403059067301</v>
      </c>
      <c r="AA42" s="61">
        <v>139.45750370246799</v>
      </c>
      <c r="AB42" s="16">
        <v>151.18435755015301</v>
      </c>
      <c r="AC42" s="16">
        <v>158.28335855878299</v>
      </c>
      <c r="AD42" s="64">
        <v>155.39927992563801</v>
      </c>
    </row>
    <row r="43" spans="14:30" x14ac:dyDescent="0.25">
      <c r="N43" s="25">
        <v>39994</v>
      </c>
      <c r="O43" s="61">
        <v>91.832748955243304</v>
      </c>
      <c r="P43" s="16">
        <v>104.12791720080099</v>
      </c>
      <c r="Q43" s="16">
        <v>117.883047395612</v>
      </c>
      <c r="R43" s="64">
        <v>113.135383479436</v>
      </c>
      <c r="S43" s="61">
        <v>133.396502801472</v>
      </c>
      <c r="T43" s="16">
        <v>158.13292322938801</v>
      </c>
      <c r="U43" s="16">
        <v>183.585608082064</v>
      </c>
      <c r="V43" s="64">
        <v>204.33491251117499</v>
      </c>
      <c r="W43" s="61">
        <v>130.67362262193899</v>
      </c>
      <c r="X43" s="16">
        <v>146.29500664481699</v>
      </c>
      <c r="Y43" s="16">
        <v>141.92726099391101</v>
      </c>
      <c r="Z43" s="64">
        <v>117.125214143451</v>
      </c>
      <c r="AA43" s="61">
        <v>127.246976392861</v>
      </c>
      <c r="AB43" s="16">
        <v>139.294908638804</v>
      </c>
      <c r="AC43" s="16">
        <v>151.49243346327299</v>
      </c>
      <c r="AD43" s="64">
        <v>140.02211520371699</v>
      </c>
    </row>
    <row r="44" spans="14:30" x14ac:dyDescent="0.25">
      <c r="N44" s="25">
        <v>40086</v>
      </c>
      <c r="O44" s="61">
        <v>92.2632400127208</v>
      </c>
      <c r="P44" s="16">
        <v>100.671023403907</v>
      </c>
      <c r="Q44" s="16">
        <v>117.366355251719</v>
      </c>
      <c r="R44" s="64">
        <v>103.465207683984</v>
      </c>
      <c r="S44" s="61">
        <v>132.933614761352</v>
      </c>
      <c r="T44" s="16">
        <v>156.36092227387701</v>
      </c>
      <c r="U44" s="16">
        <v>182.150922161549</v>
      </c>
      <c r="V44" s="64">
        <v>201.59154100446801</v>
      </c>
      <c r="W44" s="61">
        <v>130.501722609192</v>
      </c>
      <c r="X44" s="16">
        <v>145.040317613333</v>
      </c>
      <c r="Y44" s="16">
        <v>137.25849927149201</v>
      </c>
      <c r="Z44" s="64">
        <v>107.851601464965</v>
      </c>
      <c r="AA44" s="61">
        <v>118.879924382699</v>
      </c>
      <c r="AB44" s="16">
        <v>133.480532599323</v>
      </c>
      <c r="AC44" s="16">
        <v>144.35596573673101</v>
      </c>
      <c r="AD44" s="64">
        <v>133.57065106368299</v>
      </c>
    </row>
    <row r="45" spans="14:30" x14ac:dyDescent="0.25">
      <c r="N45" s="25">
        <v>40178</v>
      </c>
      <c r="O45" s="61">
        <v>92.451718370554602</v>
      </c>
      <c r="P45" s="16">
        <v>94.682784868834503</v>
      </c>
      <c r="Q45" s="16">
        <v>113.67888877695501</v>
      </c>
      <c r="R45" s="64">
        <v>96.514505837319803</v>
      </c>
      <c r="S45" s="61">
        <v>135.61758665352801</v>
      </c>
      <c r="T45" s="16">
        <v>153.823162854234</v>
      </c>
      <c r="U45" s="16">
        <v>179.164853860433</v>
      </c>
      <c r="V45" s="64">
        <v>199.46346164663601</v>
      </c>
      <c r="W45" s="61">
        <v>129.38204111482099</v>
      </c>
      <c r="X45" s="16">
        <v>143.07597702160999</v>
      </c>
      <c r="Y45" s="16">
        <v>133.79339109792599</v>
      </c>
      <c r="Z45" s="64">
        <v>103.67645459020299</v>
      </c>
      <c r="AA45" s="61">
        <v>115.72630306394601</v>
      </c>
      <c r="AB45" s="16">
        <v>131.93633574179299</v>
      </c>
      <c r="AC45" s="16">
        <v>138.0506435639</v>
      </c>
      <c r="AD45" s="64">
        <v>132.324228056306</v>
      </c>
    </row>
    <row r="46" spans="14:30" x14ac:dyDescent="0.25">
      <c r="N46" s="25">
        <v>40268</v>
      </c>
      <c r="O46" s="61">
        <v>88.390087485862793</v>
      </c>
      <c r="P46" s="16">
        <v>92.059769854543404</v>
      </c>
      <c r="Q46" s="16">
        <v>109.67627293467299</v>
      </c>
      <c r="R46" s="64">
        <v>95.475286351064</v>
      </c>
      <c r="S46" s="61">
        <v>132.97596936036501</v>
      </c>
      <c r="T46" s="16">
        <v>151.404596071117</v>
      </c>
      <c r="U46" s="16">
        <v>172.96822983698999</v>
      </c>
      <c r="V46" s="64">
        <v>199.76413428759</v>
      </c>
      <c r="W46" s="61">
        <v>125.769348535348</v>
      </c>
      <c r="X46" s="16">
        <v>138.28469257309001</v>
      </c>
      <c r="Y46" s="16">
        <v>132.56913243883801</v>
      </c>
      <c r="Z46" s="64">
        <v>106.370746688343</v>
      </c>
      <c r="AA46" s="61">
        <v>113.687678452444</v>
      </c>
      <c r="AB46" s="16">
        <v>132.59861211979199</v>
      </c>
      <c r="AC46" s="16">
        <v>133.03102326254501</v>
      </c>
      <c r="AD46" s="64">
        <v>129.83743678341</v>
      </c>
    </row>
    <row r="47" spans="14:30" x14ac:dyDescent="0.25">
      <c r="N47" s="25">
        <v>40359</v>
      </c>
      <c r="O47" s="61">
        <v>84.507339450161695</v>
      </c>
      <c r="P47" s="16">
        <v>91.9587987391116</v>
      </c>
      <c r="Q47" s="16">
        <v>105.673779172576</v>
      </c>
      <c r="R47" s="64">
        <v>96.290653502473901</v>
      </c>
      <c r="S47" s="61">
        <v>126.444066291315</v>
      </c>
      <c r="T47" s="16">
        <v>152.67024870613901</v>
      </c>
      <c r="U47" s="16">
        <v>165.88578094001099</v>
      </c>
      <c r="V47" s="64">
        <v>198.99713896843301</v>
      </c>
      <c r="W47" s="61">
        <v>122.827185527003</v>
      </c>
      <c r="X47" s="16">
        <v>134.24535636886401</v>
      </c>
      <c r="Y47" s="16">
        <v>131.54058980971001</v>
      </c>
      <c r="Z47" s="64">
        <v>109.044145304352</v>
      </c>
      <c r="AA47" s="61">
        <v>110.287308326436</v>
      </c>
      <c r="AB47" s="16">
        <v>133.89564552625799</v>
      </c>
      <c r="AC47" s="16">
        <v>128.56658982877201</v>
      </c>
      <c r="AD47" s="64">
        <v>126.763585204801</v>
      </c>
    </row>
    <row r="48" spans="14:30" x14ac:dyDescent="0.25">
      <c r="N48" s="25">
        <v>40451</v>
      </c>
      <c r="O48" s="61">
        <v>81.485710168815899</v>
      </c>
      <c r="P48" s="16">
        <v>89.849090038451806</v>
      </c>
      <c r="Q48" s="16">
        <v>103.560608364929</v>
      </c>
      <c r="R48" s="64">
        <v>95.493123643271204</v>
      </c>
      <c r="S48" s="61">
        <v>125.81805365401</v>
      </c>
      <c r="T48" s="16">
        <v>152.68714920783199</v>
      </c>
      <c r="U48" s="16">
        <v>168.10947518171801</v>
      </c>
      <c r="V48" s="64">
        <v>200.28468530808701</v>
      </c>
      <c r="W48" s="61">
        <v>121.19834238727999</v>
      </c>
      <c r="X48" s="16">
        <v>132.501644549471</v>
      </c>
      <c r="Y48" s="16">
        <v>131.739613885018</v>
      </c>
      <c r="Z48" s="64">
        <v>110.255936831657</v>
      </c>
      <c r="AA48" s="61">
        <v>106.419282327986</v>
      </c>
      <c r="AB48" s="16">
        <v>128.098052821556</v>
      </c>
      <c r="AC48" s="16">
        <v>128.459504808182</v>
      </c>
      <c r="AD48" s="64">
        <v>127.43227810909301</v>
      </c>
    </row>
    <row r="49" spans="14:30" x14ac:dyDescent="0.25">
      <c r="N49" s="25">
        <v>40543</v>
      </c>
      <c r="O49" s="61">
        <v>78.386738424827897</v>
      </c>
      <c r="P49" s="16">
        <v>86.213001113473695</v>
      </c>
      <c r="Q49" s="16">
        <v>103.08109796298</v>
      </c>
      <c r="R49" s="64">
        <v>93.245213167390702</v>
      </c>
      <c r="S49" s="61">
        <v>127.319907890376</v>
      </c>
      <c r="T49" s="16">
        <v>150.13398857331501</v>
      </c>
      <c r="U49" s="16">
        <v>173.992247943319</v>
      </c>
      <c r="V49" s="64">
        <v>206.13824809439899</v>
      </c>
      <c r="W49" s="61">
        <v>118.578373704828</v>
      </c>
      <c r="X49" s="16">
        <v>130.381642283736</v>
      </c>
      <c r="Y49" s="16">
        <v>131.17995994278999</v>
      </c>
      <c r="Z49" s="64">
        <v>111.072163779234</v>
      </c>
      <c r="AA49" s="61">
        <v>103.62538037020001</v>
      </c>
      <c r="AB49" s="16">
        <v>120.85720059437899</v>
      </c>
      <c r="AC49" s="16">
        <v>129.19943978741699</v>
      </c>
      <c r="AD49" s="64">
        <v>131.78048688108899</v>
      </c>
    </row>
    <row r="50" spans="14:30" x14ac:dyDescent="0.25">
      <c r="N50" s="25">
        <v>40633</v>
      </c>
      <c r="O50" s="61">
        <v>77.209055137221398</v>
      </c>
      <c r="P50" s="16">
        <v>86.513183325681197</v>
      </c>
      <c r="Q50" s="16">
        <v>102.59533005596499</v>
      </c>
      <c r="R50" s="64">
        <v>94.985371981877293</v>
      </c>
      <c r="S50" s="61">
        <v>126.85634077388499</v>
      </c>
      <c r="T50" s="16">
        <v>150.46621579895</v>
      </c>
      <c r="U50" s="16">
        <v>171.15754875135499</v>
      </c>
      <c r="V50" s="64">
        <v>209.808146569965</v>
      </c>
      <c r="W50" s="61">
        <v>115.38854738627499</v>
      </c>
      <c r="X50" s="16">
        <v>128.71649684409601</v>
      </c>
      <c r="Y50" s="16">
        <v>128.81312816679099</v>
      </c>
      <c r="Z50" s="64">
        <v>112.996919642728</v>
      </c>
      <c r="AA50" s="61">
        <v>103.72349584905</v>
      </c>
      <c r="AB50" s="16">
        <v>120.915182414507</v>
      </c>
      <c r="AC50" s="16">
        <v>127.19221147183001</v>
      </c>
      <c r="AD50" s="64">
        <v>137.10413988085901</v>
      </c>
    </row>
    <row r="51" spans="14:30" x14ac:dyDescent="0.25">
      <c r="N51" s="25">
        <v>40724</v>
      </c>
      <c r="O51" s="61">
        <v>78.654310414441099</v>
      </c>
      <c r="P51" s="16">
        <v>90.126251280340796</v>
      </c>
      <c r="Q51" s="16">
        <v>101.50110389693</v>
      </c>
      <c r="R51" s="64">
        <v>99.292389278475795</v>
      </c>
      <c r="S51" s="61">
        <v>129.60779405970001</v>
      </c>
      <c r="T51" s="16">
        <v>151.30604995046099</v>
      </c>
      <c r="U51" s="16">
        <v>166.042493137082</v>
      </c>
      <c r="V51" s="64">
        <v>213.400423161145</v>
      </c>
      <c r="W51" s="61">
        <v>114.561735437292</v>
      </c>
      <c r="X51" s="16">
        <v>130.76710442409299</v>
      </c>
      <c r="Y51" s="16">
        <v>128.35147526905101</v>
      </c>
      <c r="Z51" s="64">
        <v>116.688365947055</v>
      </c>
      <c r="AA51" s="61">
        <v>105.823549150199</v>
      </c>
      <c r="AB51" s="16">
        <v>123.062442739033</v>
      </c>
      <c r="AC51" s="16">
        <v>125.52243585550799</v>
      </c>
      <c r="AD51" s="64">
        <v>141.479963269053</v>
      </c>
    </row>
    <row r="52" spans="14:30" x14ac:dyDescent="0.25">
      <c r="N52" s="25">
        <v>40816</v>
      </c>
      <c r="O52" s="61">
        <v>80.021061470224396</v>
      </c>
      <c r="P52" s="16">
        <v>89.390194658270303</v>
      </c>
      <c r="Q52" s="16">
        <v>100.28473547231501</v>
      </c>
      <c r="R52" s="64">
        <v>104.904283602153</v>
      </c>
      <c r="S52" s="61">
        <v>133.11281393014599</v>
      </c>
      <c r="T52" s="16">
        <v>149.21793467218501</v>
      </c>
      <c r="U52" s="16">
        <v>167.86196994767801</v>
      </c>
      <c r="V52" s="64">
        <v>220.35184411088099</v>
      </c>
      <c r="W52" s="61">
        <v>113.958603892789</v>
      </c>
      <c r="X52" s="16">
        <v>131.54565341127599</v>
      </c>
      <c r="Y52" s="16">
        <v>129.63405698159301</v>
      </c>
      <c r="Z52" s="64">
        <v>119.595114378538</v>
      </c>
      <c r="AA52" s="61">
        <v>106.156180624897</v>
      </c>
      <c r="AB52" s="16">
        <v>121.90624555862099</v>
      </c>
      <c r="AC52" s="16">
        <v>125.702533989717</v>
      </c>
      <c r="AD52" s="64">
        <v>144.40981354539099</v>
      </c>
    </row>
    <row r="53" spans="14:30" x14ac:dyDescent="0.25">
      <c r="N53" s="25">
        <v>40908</v>
      </c>
      <c r="O53" s="61">
        <v>79.5869234367985</v>
      </c>
      <c r="P53" s="16">
        <v>86.236655961261903</v>
      </c>
      <c r="Q53" s="16">
        <v>99.485397175806497</v>
      </c>
      <c r="R53" s="64">
        <v>107.564623092152</v>
      </c>
      <c r="S53" s="61">
        <v>134.18886069664501</v>
      </c>
      <c r="T53" s="16">
        <v>147.68721172515299</v>
      </c>
      <c r="U53" s="16">
        <v>172.27046989139001</v>
      </c>
      <c r="V53" s="64">
        <v>224.05350672328501</v>
      </c>
      <c r="W53" s="61">
        <v>111.870185809661</v>
      </c>
      <c r="X53" s="16">
        <v>128.44968806063301</v>
      </c>
      <c r="Y53" s="16">
        <v>129.19793841194499</v>
      </c>
      <c r="Z53" s="64">
        <v>120.600829549869</v>
      </c>
      <c r="AA53" s="61">
        <v>104.50142442622899</v>
      </c>
      <c r="AB53" s="16">
        <v>120.772274342117</v>
      </c>
      <c r="AC53" s="16">
        <v>127.02265968294699</v>
      </c>
      <c r="AD53" s="64">
        <v>148.28905848723801</v>
      </c>
    </row>
    <row r="54" spans="14:30" x14ac:dyDescent="0.25">
      <c r="N54" s="25">
        <v>40999</v>
      </c>
      <c r="O54" s="61">
        <v>77.711947474250493</v>
      </c>
      <c r="P54" s="16">
        <v>85.934044355094201</v>
      </c>
      <c r="Q54" s="16">
        <v>97.335118730040307</v>
      </c>
      <c r="R54" s="64">
        <v>102.870624028764</v>
      </c>
      <c r="S54" s="61">
        <v>133.914964034967</v>
      </c>
      <c r="T54" s="16">
        <v>147.23045670244301</v>
      </c>
      <c r="U54" s="16">
        <v>173.33518608546601</v>
      </c>
      <c r="V54" s="64">
        <v>222.56727643700199</v>
      </c>
      <c r="W54" s="61">
        <v>111.173440448793</v>
      </c>
      <c r="X54" s="16">
        <v>125.189181421607</v>
      </c>
      <c r="Y54" s="16">
        <v>129.23370287162001</v>
      </c>
      <c r="Z54" s="64">
        <v>123.39161091184801</v>
      </c>
      <c r="AA54" s="61">
        <v>104.842386184375</v>
      </c>
      <c r="AB54" s="16">
        <v>123.674908444661</v>
      </c>
      <c r="AC54" s="16">
        <v>130.61895761928201</v>
      </c>
      <c r="AD54" s="64">
        <v>154.74879257864001</v>
      </c>
    </row>
    <row r="55" spans="14:30" x14ac:dyDescent="0.25">
      <c r="N55" s="25">
        <v>41090</v>
      </c>
      <c r="O55" s="61">
        <v>74.966705903019403</v>
      </c>
      <c r="P55" s="16">
        <v>86.152120418884607</v>
      </c>
      <c r="Q55" s="16">
        <v>96.286354161277202</v>
      </c>
      <c r="R55" s="64">
        <v>99.026197143123596</v>
      </c>
      <c r="S55" s="61">
        <v>134.89943186890699</v>
      </c>
      <c r="T55" s="16">
        <v>148.55986457182499</v>
      </c>
      <c r="U55" s="16">
        <v>173.17064731404</v>
      </c>
      <c r="V55" s="64">
        <v>222.16818976548501</v>
      </c>
      <c r="W55" s="61">
        <v>112.706025866047</v>
      </c>
      <c r="X55" s="16">
        <v>124.483383900946</v>
      </c>
      <c r="Y55" s="16">
        <v>132.69079369475099</v>
      </c>
      <c r="Z55" s="64">
        <v>127.927794704905</v>
      </c>
      <c r="AA55" s="61">
        <v>107.36877335407</v>
      </c>
      <c r="AB55" s="16">
        <v>127.482547250484</v>
      </c>
      <c r="AC55" s="16">
        <v>134.920367071686</v>
      </c>
      <c r="AD55" s="64">
        <v>163.96305188093501</v>
      </c>
    </row>
    <row r="56" spans="14:30" x14ac:dyDescent="0.25">
      <c r="N56" s="25">
        <v>41182</v>
      </c>
      <c r="O56" s="61">
        <v>74.519810579735804</v>
      </c>
      <c r="P56" s="16">
        <v>87.145344846118604</v>
      </c>
      <c r="Q56" s="16">
        <v>100.046601097928</v>
      </c>
      <c r="R56" s="64">
        <v>105.61342600424901</v>
      </c>
      <c r="S56" s="61">
        <v>136.56183783421201</v>
      </c>
      <c r="T56" s="16">
        <v>151.160041784681</v>
      </c>
      <c r="U56" s="16">
        <v>173.73496012588299</v>
      </c>
      <c r="V56" s="64">
        <v>230.894691121216</v>
      </c>
      <c r="W56" s="61">
        <v>115.818554304171</v>
      </c>
      <c r="X56" s="16">
        <v>130.00249941869299</v>
      </c>
      <c r="Y56" s="16">
        <v>135.529406889103</v>
      </c>
      <c r="Z56" s="64">
        <v>131.61233559112301</v>
      </c>
      <c r="AA56" s="61">
        <v>110.24581387106799</v>
      </c>
      <c r="AB56" s="16">
        <v>129.46553253658399</v>
      </c>
      <c r="AC56" s="16">
        <v>136.12272940984201</v>
      </c>
      <c r="AD56" s="64">
        <v>168.61339763502301</v>
      </c>
    </row>
    <row r="57" spans="14:30" x14ac:dyDescent="0.25">
      <c r="N57" s="25">
        <v>41274</v>
      </c>
      <c r="O57" s="61">
        <v>76.222258044010104</v>
      </c>
      <c r="P57" s="16">
        <v>87.741105214993695</v>
      </c>
      <c r="Q57" s="16">
        <v>102.894227824398</v>
      </c>
      <c r="R57" s="64">
        <v>114.76693340041</v>
      </c>
      <c r="S57" s="61">
        <v>137.07481306458499</v>
      </c>
      <c r="T57" s="16">
        <v>152.52155904921199</v>
      </c>
      <c r="U57" s="16">
        <v>176.08309558186599</v>
      </c>
      <c r="V57" s="64">
        <v>241.745596541266</v>
      </c>
      <c r="W57" s="61">
        <v>118.090322332829</v>
      </c>
      <c r="X57" s="16">
        <v>134.32422093380501</v>
      </c>
      <c r="Y57" s="16">
        <v>135.688589003407</v>
      </c>
      <c r="Z57" s="64">
        <v>135.29530381154601</v>
      </c>
      <c r="AA57" s="61">
        <v>112.34816446924501</v>
      </c>
      <c r="AB57" s="16">
        <v>130.025152136928</v>
      </c>
      <c r="AC57" s="16">
        <v>137.40483617894401</v>
      </c>
      <c r="AD57" s="64">
        <v>168.106106664175</v>
      </c>
    </row>
    <row r="58" spans="14:30" x14ac:dyDescent="0.25">
      <c r="N58" s="25">
        <v>41364</v>
      </c>
      <c r="O58" s="61">
        <v>78.108758936296496</v>
      </c>
      <c r="P58" s="16">
        <v>88.031800254678899</v>
      </c>
      <c r="Q58" s="16">
        <v>102.322749591196</v>
      </c>
      <c r="R58" s="64">
        <v>119.687995429567</v>
      </c>
      <c r="S58" s="61">
        <v>136.48889118187299</v>
      </c>
      <c r="T58" s="16">
        <v>154.38278282706699</v>
      </c>
      <c r="U58" s="16">
        <v>180.27379268446501</v>
      </c>
      <c r="V58" s="64">
        <v>245.96642095640101</v>
      </c>
      <c r="W58" s="61">
        <v>119.511611927837</v>
      </c>
      <c r="X58" s="16">
        <v>133.31044058033299</v>
      </c>
      <c r="Y58" s="16">
        <v>139.44864810092</v>
      </c>
      <c r="Z58" s="64">
        <v>139.42659687416699</v>
      </c>
      <c r="AA58" s="61">
        <v>115.30901339547</v>
      </c>
      <c r="AB58" s="16">
        <v>133.05254796067601</v>
      </c>
      <c r="AC58" s="16">
        <v>144.12193690694301</v>
      </c>
      <c r="AD58" s="64">
        <v>171.25061490376601</v>
      </c>
    </row>
    <row r="59" spans="14:30" x14ac:dyDescent="0.25">
      <c r="N59" s="25">
        <v>41455</v>
      </c>
      <c r="O59" s="61">
        <v>79.837066027588506</v>
      </c>
      <c r="P59" s="16">
        <v>90.109419590877195</v>
      </c>
      <c r="Q59" s="16">
        <v>103.753823066262</v>
      </c>
      <c r="R59" s="64">
        <v>126.516906143855</v>
      </c>
      <c r="S59" s="61">
        <v>133.713461855319</v>
      </c>
      <c r="T59" s="16">
        <v>155.238081379021</v>
      </c>
      <c r="U59" s="16">
        <v>187.64321635838499</v>
      </c>
      <c r="V59" s="64">
        <v>250.65273376443901</v>
      </c>
      <c r="W59" s="61">
        <v>120.90858953089101</v>
      </c>
      <c r="X59" s="16">
        <v>135.059321235802</v>
      </c>
      <c r="Y59" s="16">
        <v>147.40690250236699</v>
      </c>
      <c r="Z59" s="64">
        <v>143.43854305291799</v>
      </c>
      <c r="AA59" s="61">
        <v>120.566219921586</v>
      </c>
      <c r="AB59" s="16">
        <v>139.74230683809</v>
      </c>
      <c r="AC59" s="16">
        <v>155.170785434793</v>
      </c>
      <c r="AD59" s="64">
        <v>179.01996474188201</v>
      </c>
    </row>
    <row r="60" spans="14:30" x14ac:dyDescent="0.25">
      <c r="N60" s="25">
        <v>41547</v>
      </c>
      <c r="O60" s="61">
        <v>81.118854528373404</v>
      </c>
      <c r="P60" s="16">
        <v>91.916502056468701</v>
      </c>
      <c r="Q60" s="16">
        <v>107.02754060105801</v>
      </c>
      <c r="R60" s="64">
        <v>130.157827850979</v>
      </c>
      <c r="S60" s="61">
        <v>136.18352205696701</v>
      </c>
      <c r="T60" s="16">
        <v>156.36091921589201</v>
      </c>
      <c r="U60" s="16">
        <v>192.28995195037101</v>
      </c>
      <c r="V60" s="64">
        <v>259.16317194901097</v>
      </c>
      <c r="W60" s="61">
        <v>121.27524768796501</v>
      </c>
      <c r="X60" s="16">
        <v>139.98355039014299</v>
      </c>
      <c r="Y60" s="16">
        <v>147.66787200480201</v>
      </c>
      <c r="Z60" s="64">
        <v>149.30879171361801</v>
      </c>
      <c r="AA60" s="61">
        <v>125.40644686193799</v>
      </c>
      <c r="AB60" s="16">
        <v>145.81905860121</v>
      </c>
      <c r="AC60" s="16">
        <v>160.59135852943001</v>
      </c>
      <c r="AD60" s="64">
        <v>185.86347498072499</v>
      </c>
    </row>
    <row r="61" spans="14:30" x14ac:dyDescent="0.25">
      <c r="N61" s="25">
        <v>41639</v>
      </c>
      <c r="O61" s="61">
        <v>82.198807634937495</v>
      </c>
      <c r="P61" s="16">
        <v>93.128461383970404</v>
      </c>
      <c r="Q61" s="16">
        <v>108.74862121924301</v>
      </c>
      <c r="R61" s="64">
        <v>130.364769840874</v>
      </c>
      <c r="S61" s="61">
        <v>143.511727473951</v>
      </c>
      <c r="T61" s="16">
        <v>158.50865968980199</v>
      </c>
      <c r="U61" s="16">
        <v>192.98205455094501</v>
      </c>
      <c r="V61" s="64">
        <v>268.47547936694201</v>
      </c>
      <c r="W61" s="61">
        <v>122.23985490256401</v>
      </c>
      <c r="X61" s="16">
        <v>142.99210384803899</v>
      </c>
      <c r="Y61" s="16">
        <v>143.78973528001899</v>
      </c>
      <c r="Z61" s="64">
        <v>155.01644434560899</v>
      </c>
      <c r="AA61" s="61">
        <v>127.825204263505</v>
      </c>
      <c r="AB61" s="16">
        <v>149.00279035037599</v>
      </c>
      <c r="AC61" s="16">
        <v>160.49179014451801</v>
      </c>
      <c r="AD61" s="64">
        <v>189.919317703421</v>
      </c>
    </row>
    <row r="62" spans="14:30" x14ac:dyDescent="0.25">
      <c r="N62" s="25">
        <v>41729</v>
      </c>
      <c r="O62" s="61">
        <v>83.470693319307003</v>
      </c>
      <c r="P62" s="16">
        <v>97.646831637867393</v>
      </c>
      <c r="Q62" s="16">
        <v>109.757866713597</v>
      </c>
      <c r="R62" s="64">
        <v>134.49392376965</v>
      </c>
      <c r="S62" s="61">
        <v>147.60209446317799</v>
      </c>
      <c r="T62" s="16">
        <v>159.565318834295</v>
      </c>
      <c r="U62" s="16">
        <v>198.02340149115301</v>
      </c>
      <c r="V62" s="64">
        <v>279.021305825919</v>
      </c>
      <c r="W62" s="61">
        <v>125.86438913152701</v>
      </c>
      <c r="X62" s="16">
        <v>144.95550115608501</v>
      </c>
      <c r="Y62" s="16">
        <v>147.62778641195399</v>
      </c>
      <c r="Z62" s="64">
        <v>160.42026147493101</v>
      </c>
      <c r="AA62" s="61">
        <v>132.64967992640899</v>
      </c>
      <c r="AB62" s="16">
        <v>154.616781939324</v>
      </c>
      <c r="AC62" s="16">
        <v>162.78007715608101</v>
      </c>
      <c r="AD62" s="64">
        <v>196.36582320952101</v>
      </c>
    </row>
    <row r="63" spans="14:30" x14ac:dyDescent="0.25">
      <c r="N63" s="25">
        <v>41820</v>
      </c>
      <c r="O63" s="61">
        <v>85.240726415557205</v>
      </c>
      <c r="P63" s="16">
        <v>103.353329058165</v>
      </c>
      <c r="Q63" s="16">
        <v>112.955487769416</v>
      </c>
      <c r="R63" s="64">
        <v>140.413765871506</v>
      </c>
      <c r="S63" s="61">
        <v>150.79353079567099</v>
      </c>
      <c r="T63" s="16">
        <v>160.786167741653</v>
      </c>
      <c r="U63" s="16">
        <v>206.53754787655899</v>
      </c>
      <c r="V63" s="64">
        <v>294.35472142798102</v>
      </c>
      <c r="W63" s="61">
        <v>129.910319948184</v>
      </c>
      <c r="X63" s="16">
        <v>148.38081257433799</v>
      </c>
      <c r="Y63" s="16">
        <v>156.56984170650901</v>
      </c>
      <c r="Z63" s="64">
        <v>168.44674745302501</v>
      </c>
      <c r="AA63" s="61">
        <v>140.83591629237699</v>
      </c>
      <c r="AB63" s="16">
        <v>163.69151074705999</v>
      </c>
      <c r="AC63" s="16">
        <v>165.67827471075401</v>
      </c>
      <c r="AD63" s="64">
        <v>205.440344997349</v>
      </c>
    </row>
    <row r="64" spans="14:30" x14ac:dyDescent="0.25">
      <c r="N64" s="25">
        <v>41912</v>
      </c>
      <c r="O64" s="61">
        <v>87.736449242976605</v>
      </c>
      <c r="P64" s="16">
        <v>104.204020950901</v>
      </c>
      <c r="Q64" s="16">
        <v>115.866043195298</v>
      </c>
      <c r="R64" s="64">
        <v>142.39688223932399</v>
      </c>
      <c r="S64" s="61">
        <v>153.358884636472</v>
      </c>
      <c r="T64" s="16">
        <v>168.275834156076</v>
      </c>
      <c r="U64" s="16">
        <v>212.852732794708</v>
      </c>
      <c r="V64" s="64">
        <v>309.91823165442003</v>
      </c>
      <c r="W64" s="61">
        <v>130.15254190731</v>
      </c>
      <c r="X64" s="16">
        <v>153.949456282531</v>
      </c>
      <c r="Y64" s="16">
        <v>161.64165615850601</v>
      </c>
      <c r="Z64" s="64">
        <v>173.21170022008201</v>
      </c>
      <c r="AA64" s="61">
        <v>145.12771921975499</v>
      </c>
      <c r="AB64" s="16">
        <v>167.18340023775801</v>
      </c>
      <c r="AC64" s="16">
        <v>168.32315164642901</v>
      </c>
      <c r="AD64" s="64">
        <v>210.573512290178</v>
      </c>
    </row>
    <row r="65" spans="14:30" x14ac:dyDescent="0.25">
      <c r="N65" s="25">
        <v>42004</v>
      </c>
      <c r="O65" s="61">
        <v>89.811269298938399</v>
      </c>
      <c r="P65" s="16">
        <v>103.693025829974</v>
      </c>
      <c r="Q65" s="16">
        <v>116.504178259985</v>
      </c>
      <c r="R65" s="64">
        <v>143.250754650593</v>
      </c>
      <c r="S65" s="61">
        <v>155.14795686585899</v>
      </c>
      <c r="T65" s="16">
        <v>177.67472743636301</v>
      </c>
      <c r="U65" s="16">
        <v>216.578883787763</v>
      </c>
      <c r="V65" s="64">
        <v>319.57784613297702</v>
      </c>
      <c r="W65" s="61">
        <v>130.592932337946</v>
      </c>
      <c r="X65" s="16">
        <v>159.186955834017</v>
      </c>
      <c r="Y65" s="16">
        <v>161.92733099502601</v>
      </c>
      <c r="Z65" s="64">
        <v>174.34315245809299</v>
      </c>
      <c r="AA65" s="61">
        <v>146.255233825787</v>
      </c>
      <c r="AB65" s="16">
        <v>166.27555191844499</v>
      </c>
      <c r="AC65" s="16">
        <v>172.35236826687199</v>
      </c>
      <c r="AD65" s="64">
        <v>212.523320301513</v>
      </c>
    </row>
    <row r="66" spans="14:30" x14ac:dyDescent="0.25">
      <c r="N66" s="25">
        <v>42094</v>
      </c>
      <c r="O66" s="61">
        <v>90.123055149773606</v>
      </c>
      <c r="P66" s="16">
        <v>106.40563815764</v>
      </c>
      <c r="Q66" s="16">
        <v>118.641210171582</v>
      </c>
      <c r="R66" s="64">
        <v>147.418149384874</v>
      </c>
      <c r="S66" s="61">
        <v>157.90612187035299</v>
      </c>
      <c r="T66" s="16">
        <v>182.51351696828399</v>
      </c>
      <c r="U66" s="16">
        <v>218.060720580999</v>
      </c>
      <c r="V66" s="64">
        <v>329.23644956869401</v>
      </c>
      <c r="W66" s="61">
        <v>137.300891452093</v>
      </c>
      <c r="X66" s="16">
        <v>162.16248539998199</v>
      </c>
      <c r="Y66" s="16">
        <v>163.99916849343401</v>
      </c>
      <c r="Z66" s="64">
        <v>178.73951253304099</v>
      </c>
      <c r="AA66" s="61">
        <v>149.27261322451201</v>
      </c>
      <c r="AB66" s="16">
        <v>170.17046486702799</v>
      </c>
      <c r="AC66" s="16">
        <v>177.65084143883999</v>
      </c>
      <c r="AD66" s="64">
        <v>218.80978986458399</v>
      </c>
    </row>
    <row r="67" spans="14:30" x14ac:dyDescent="0.25">
      <c r="N67" s="25">
        <v>42185</v>
      </c>
      <c r="O67" s="61">
        <v>90.378003189662707</v>
      </c>
      <c r="P67" s="16">
        <v>110.863969193896</v>
      </c>
      <c r="Q67" s="16">
        <v>120.912566389079</v>
      </c>
      <c r="R67" s="64">
        <v>156.505863767298</v>
      </c>
      <c r="S67" s="61">
        <v>159.16945464615401</v>
      </c>
      <c r="T67" s="16">
        <v>184.80908220264001</v>
      </c>
      <c r="U67" s="16">
        <v>219.002098630978</v>
      </c>
      <c r="V67" s="64">
        <v>342.77536136125002</v>
      </c>
      <c r="W67" s="61">
        <v>145.31367096497499</v>
      </c>
      <c r="X67" s="16">
        <v>164.78088352830201</v>
      </c>
      <c r="Y67" s="16">
        <v>166.40006346009699</v>
      </c>
      <c r="Z67" s="64">
        <v>186.20921230548799</v>
      </c>
      <c r="AA67" s="61">
        <v>152.86318097914</v>
      </c>
      <c r="AB67" s="16">
        <v>178.79073954963701</v>
      </c>
      <c r="AC67" s="16">
        <v>182.501845371787</v>
      </c>
      <c r="AD67" s="64">
        <v>229.701272824608</v>
      </c>
    </row>
    <row r="68" spans="14:30" x14ac:dyDescent="0.25">
      <c r="N68" s="25">
        <v>42277</v>
      </c>
      <c r="O68" s="61">
        <v>91.368240388970605</v>
      </c>
      <c r="P68" s="16">
        <v>111.832907972714</v>
      </c>
      <c r="Q68" s="16">
        <v>120.220030551279</v>
      </c>
      <c r="R68" s="64">
        <v>163.363891846082</v>
      </c>
      <c r="S68" s="61">
        <v>155.598815720354</v>
      </c>
      <c r="T68" s="16">
        <v>182.65445332639499</v>
      </c>
      <c r="U68" s="16">
        <v>223.180627739871</v>
      </c>
      <c r="V68" s="64">
        <v>347.03939728709003</v>
      </c>
      <c r="W68" s="61">
        <v>146.30323125860801</v>
      </c>
      <c r="X68" s="16">
        <v>165.85686404022999</v>
      </c>
      <c r="Y68" s="16">
        <v>167.05463136318301</v>
      </c>
      <c r="Z68" s="64">
        <v>191.65629063173299</v>
      </c>
      <c r="AA68" s="61">
        <v>154.765124831619</v>
      </c>
      <c r="AB68" s="16">
        <v>185.28926799326601</v>
      </c>
      <c r="AC68" s="16">
        <v>185.50266309176101</v>
      </c>
      <c r="AD68" s="64">
        <v>234.88100944739099</v>
      </c>
    </row>
    <row r="69" spans="14:30" x14ac:dyDescent="0.25">
      <c r="N69" s="25">
        <v>42369</v>
      </c>
      <c r="O69" s="61">
        <v>91.398127132220097</v>
      </c>
      <c r="P69" s="16">
        <v>110.93516981180601</v>
      </c>
      <c r="Q69" s="16">
        <v>120.687296556752</v>
      </c>
      <c r="R69" s="64">
        <v>163.245909433836</v>
      </c>
      <c r="S69" s="61">
        <v>154.334045121743</v>
      </c>
      <c r="T69" s="16">
        <v>181.64827505871901</v>
      </c>
      <c r="U69" s="16">
        <v>226.56099883379699</v>
      </c>
      <c r="V69" s="64">
        <v>347.05795145836299</v>
      </c>
      <c r="W69" s="61">
        <v>144.54761979215701</v>
      </c>
      <c r="X69" s="16">
        <v>167.87745151025999</v>
      </c>
      <c r="Y69" s="16">
        <v>168.48703277348699</v>
      </c>
      <c r="Z69" s="64">
        <v>195.63480421134699</v>
      </c>
      <c r="AA69" s="61">
        <v>156.53885664731601</v>
      </c>
      <c r="AB69" s="16">
        <v>187.20417972699099</v>
      </c>
      <c r="AC69" s="16">
        <v>188.19630885201201</v>
      </c>
      <c r="AD69" s="64">
        <v>235.53774304406801</v>
      </c>
    </row>
    <row r="70" spans="14:30" x14ac:dyDescent="0.25">
      <c r="N70" s="25">
        <v>42460</v>
      </c>
      <c r="O70" s="61">
        <v>91.191573424047903</v>
      </c>
      <c r="P70" s="16">
        <v>115.303092971716</v>
      </c>
      <c r="Q70" s="16">
        <v>124.023004773156</v>
      </c>
      <c r="R70" s="64">
        <v>163.126654138704</v>
      </c>
      <c r="S70" s="61">
        <v>159.969474289033</v>
      </c>
      <c r="T70" s="16">
        <v>186.15587656717699</v>
      </c>
      <c r="U70" s="16">
        <v>227.417332198888</v>
      </c>
      <c r="V70" s="64">
        <v>356.35638796255603</v>
      </c>
      <c r="W70" s="61">
        <v>144.96082552389899</v>
      </c>
      <c r="X70" s="16">
        <v>174.72233432618901</v>
      </c>
      <c r="Y70" s="16">
        <v>172.18415728600701</v>
      </c>
      <c r="Z70" s="64">
        <v>202.34781689289699</v>
      </c>
      <c r="AA70" s="61">
        <v>160.86003017188699</v>
      </c>
      <c r="AB70" s="16">
        <v>191.33940734439199</v>
      </c>
      <c r="AC70" s="16">
        <v>193.506748644053</v>
      </c>
      <c r="AD70" s="64">
        <v>245.09956106748999</v>
      </c>
    </row>
    <row r="71" spans="14:30" x14ac:dyDescent="0.25">
      <c r="N71" s="25">
        <v>42551</v>
      </c>
      <c r="O71" s="61">
        <v>92.761854883873298</v>
      </c>
      <c r="P71" s="16">
        <v>121.33907425652301</v>
      </c>
      <c r="Q71" s="16">
        <v>128.53545227655701</v>
      </c>
      <c r="R71" s="64">
        <v>166.04103736897099</v>
      </c>
      <c r="S71" s="61">
        <v>166.871940309986</v>
      </c>
      <c r="T71" s="16">
        <v>193.06153544040001</v>
      </c>
      <c r="U71" s="16">
        <v>231.51666243256901</v>
      </c>
      <c r="V71" s="64">
        <v>366.896754688496</v>
      </c>
      <c r="W71" s="61">
        <v>146.29994987504901</v>
      </c>
      <c r="X71" s="16">
        <v>182.55172082903999</v>
      </c>
      <c r="Y71" s="16">
        <v>175.52087064987501</v>
      </c>
      <c r="Z71" s="64">
        <v>210.57841654401699</v>
      </c>
      <c r="AA71" s="61">
        <v>165.80216969818099</v>
      </c>
      <c r="AB71" s="16">
        <v>199.832534945514</v>
      </c>
      <c r="AC71" s="16">
        <v>200.15474013883599</v>
      </c>
      <c r="AD71" s="64">
        <v>264.68539629563401</v>
      </c>
    </row>
    <row r="72" spans="14:30" x14ac:dyDescent="0.25">
      <c r="N72" s="25">
        <v>42643</v>
      </c>
      <c r="O72" s="61">
        <v>95.493716172697603</v>
      </c>
      <c r="P72" s="16">
        <v>121.257453007964</v>
      </c>
      <c r="Q72" s="16">
        <v>132.46673076777299</v>
      </c>
      <c r="R72" s="64">
        <v>173.37592745474001</v>
      </c>
      <c r="S72" s="61">
        <v>172.55173673842799</v>
      </c>
      <c r="T72" s="16">
        <v>199.71446244715199</v>
      </c>
      <c r="U72" s="16">
        <v>239.52415314653101</v>
      </c>
      <c r="V72" s="64">
        <v>368.93480310602899</v>
      </c>
      <c r="W72" s="61">
        <v>151.12550385383801</v>
      </c>
      <c r="X72" s="16">
        <v>183.89407502060399</v>
      </c>
      <c r="Y72" s="16">
        <v>179.85305854977801</v>
      </c>
      <c r="Z72" s="64">
        <v>214.95284114279499</v>
      </c>
      <c r="AA72" s="61">
        <v>169.61469353405599</v>
      </c>
      <c r="AB72" s="16">
        <v>205.59387423033601</v>
      </c>
      <c r="AC72" s="16">
        <v>204.040486627852</v>
      </c>
      <c r="AD72" s="64">
        <v>275.20825850861303</v>
      </c>
    </row>
    <row r="73" spans="14:30" x14ac:dyDescent="0.25">
      <c r="N73" s="25">
        <v>42735</v>
      </c>
      <c r="O73" s="61">
        <v>98.767300031979701</v>
      </c>
      <c r="P73" s="16">
        <v>119.94113819341599</v>
      </c>
      <c r="Q73" s="16">
        <v>135.08413701601501</v>
      </c>
      <c r="R73" s="64">
        <v>181.65240893500101</v>
      </c>
      <c r="S73" s="61">
        <v>175.85974260530699</v>
      </c>
      <c r="T73" s="16">
        <v>206.37659495731901</v>
      </c>
      <c r="U73" s="16">
        <v>248.70794146982601</v>
      </c>
      <c r="V73" s="64">
        <v>373.20817764571802</v>
      </c>
      <c r="W73" s="61">
        <v>156.556865763058</v>
      </c>
      <c r="X73" s="16">
        <v>184.34686375073801</v>
      </c>
      <c r="Y73" s="16">
        <v>186.37555984120601</v>
      </c>
      <c r="Z73" s="64">
        <v>217.16278991296201</v>
      </c>
      <c r="AA73" s="61">
        <v>173.33911865973801</v>
      </c>
      <c r="AB73" s="16">
        <v>208.40347692533899</v>
      </c>
      <c r="AC73" s="16">
        <v>206.123395441253</v>
      </c>
      <c r="AD73" s="64">
        <v>274.89112929561298</v>
      </c>
    </row>
    <row r="74" spans="14:30" x14ac:dyDescent="0.25">
      <c r="N74" s="25">
        <v>42825</v>
      </c>
      <c r="O74" s="61">
        <v>104.976189893757</v>
      </c>
      <c r="P74" s="16">
        <v>125.40571030906401</v>
      </c>
      <c r="Q74" s="16">
        <v>137.77232495710899</v>
      </c>
      <c r="R74" s="64">
        <v>191.31896582084201</v>
      </c>
      <c r="S74" s="61">
        <v>177.35321919592499</v>
      </c>
      <c r="T74" s="16">
        <v>214.966478586514</v>
      </c>
      <c r="U74" s="16">
        <v>262.69478039312003</v>
      </c>
      <c r="V74" s="64">
        <v>388.03285802619098</v>
      </c>
      <c r="W74" s="61">
        <v>160.98929997193201</v>
      </c>
      <c r="X74" s="16">
        <v>194.65192455018499</v>
      </c>
      <c r="Y74" s="16">
        <v>194.01832466083101</v>
      </c>
      <c r="Z74" s="64">
        <v>224.56186183214299</v>
      </c>
      <c r="AA74" s="61">
        <v>178.47110745626401</v>
      </c>
      <c r="AB74" s="16">
        <v>218.64122839390899</v>
      </c>
      <c r="AC74" s="16">
        <v>211.343190516991</v>
      </c>
      <c r="AD74" s="64">
        <v>281.10141752395498</v>
      </c>
    </row>
    <row r="75" spans="14:30" x14ac:dyDescent="0.25">
      <c r="N75" s="25">
        <v>42916</v>
      </c>
      <c r="O75" s="61">
        <v>113.05522831691199</v>
      </c>
      <c r="P75" s="16">
        <v>133.900766070418</v>
      </c>
      <c r="Q75" s="16">
        <v>139.883378377898</v>
      </c>
      <c r="R75" s="64">
        <v>201.68753806716501</v>
      </c>
      <c r="S75" s="61">
        <v>181.20187215486499</v>
      </c>
      <c r="T75" s="16">
        <v>223.53601788321501</v>
      </c>
      <c r="U75" s="16">
        <v>277.61738303186002</v>
      </c>
      <c r="V75" s="64">
        <v>400.00564426653102</v>
      </c>
      <c r="W75" s="61">
        <v>163.14479038861401</v>
      </c>
      <c r="X75" s="16">
        <v>210.05186320032601</v>
      </c>
      <c r="Y75" s="16">
        <v>200.357097199593</v>
      </c>
      <c r="Z75" s="64">
        <v>234.500108048686</v>
      </c>
      <c r="AA75" s="61">
        <v>183.00884774632399</v>
      </c>
      <c r="AB75" s="16">
        <v>233.69077374852699</v>
      </c>
      <c r="AC75" s="16">
        <v>220.46977955920701</v>
      </c>
      <c r="AD75" s="64">
        <v>291.95974426568699</v>
      </c>
    </row>
    <row r="76" spans="14:30" x14ac:dyDescent="0.25">
      <c r="N76" s="25">
        <v>43008</v>
      </c>
      <c r="O76" s="61">
        <v>112.221580126219</v>
      </c>
      <c r="P76" s="16">
        <v>138.477397694644</v>
      </c>
      <c r="Q76" s="16">
        <v>142.362511160075</v>
      </c>
      <c r="R76" s="64">
        <v>200.32149750252501</v>
      </c>
      <c r="S76" s="61">
        <v>186.225657360969</v>
      </c>
      <c r="T76" s="16">
        <v>225.59323149224099</v>
      </c>
      <c r="U76" s="16">
        <v>281.39203684632901</v>
      </c>
      <c r="V76" s="64">
        <v>402.05723331869802</v>
      </c>
      <c r="W76" s="61">
        <v>163.29404038177</v>
      </c>
      <c r="X76" s="16">
        <v>216.533353685713</v>
      </c>
      <c r="Y76" s="16">
        <v>198.55069422333199</v>
      </c>
      <c r="Z76" s="64">
        <v>237.190093130744</v>
      </c>
      <c r="AA76" s="61">
        <v>184.66036627168799</v>
      </c>
      <c r="AB76" s="16">
        <v>239.00603256539</v>
      </c>
      <c r="AC76" s="16">
        <v>226.89844537392199</v>
      </c>
      <c r="AD76" s="64">
        <v>299.36854993316399</v>
      </c>
    </row>
    <row r="77" spans="14:30" x14ac:dyDescent="0.25">
      <c r="N77" s="25">
        <v>43100</v>
      </c>
      <c r="O77" s="61">
        <v>106.743391461614</v>
      </c>
      <c r="P77" s="16">
        <v>139.17268030943899</v>
      </c>
      <c r="Q77" s="16">
        <v>144.662080510842</v>
      </c>
      <c r="R77" s="64">
        <v>196.32558082989399</v>
      </c>
      <c r="S77" s="61">
        <v>188.72393531860999</v>
      </c>
      <c r="T77" s="16">
        <v>227.60721079311199</v>
      </c>
      <c r="U77" s="16">
        <v>279.05446581358098</v>
      </c>
      <c r="V77" s="64">
        <v>401.00983971962103</v>
      </c>
      <c r="W77" s="61">
        <v>166.82922995646001</v>
      </c>
      <c r="X77" s="16">
        <v>215.88789082031801</v>
      </c>
      <c r="Y77" s="16">
        <v>194.761167418067</v>
      </c>
      <c r="Z77" s="64">
        <v>238.78083017154901</v>
      </c>
      <c r="AA77" s="61">
        <v>186.98242810214199</v>
      </c>
      <c r="AB77" s="16">
        <v>237.63687556243801</v>
      </c>
      <c r="AC77" s="16">
        <v>228.22451888720099</v>
      </c>
      <c r="AD77" s="64">
        <v>302.86475623653303</v>
      </c>
    </row>
    <row r="78" spans="14:30" x14ac:dyDescent="0.25">
      <c r="N78" s="25">
        <v>43190</v>
      </c>
      <c r="O78" s="61">
        <v>107.019390512909</v>
      </c>
      <c r="P78" s="16">
        <v>139.80450873864299</v>
      </c>
      <c r="Q78" s="16">
        <v>144.71633114884099</v>
      </c>
      <c r="R78" s="64">
        <v>200.41523977537599</v>
      </c>
      <c r="S78" s="61">
        <v>188.480334170281</v>
      </c>
      <c r="T78" s="16">
        <v>236.551965016548</v>
      </c>
      <c r="U78" s="16">
        <v>273.30539391469898</v>
      </c>
      <c r="V78" s="64">
        <v>400.53747332818898</v>
      </c>
      <c r="W78" s="61">
        <v>171.64041315468901</v>
      </c>
      <c r="X78" s="16">
        <v>218.58119639878299</v>
      </c>
      <c r="Y78" s="16">
        <v>197.265150335897</v>
      </c>
      <c r="Z78" s="64">
        <v>248.84550918719401</v>
      </c>
      <c r="AA78" s="61">
        <v>193.98613726904901</v>
      </c>
      <c r="AB78" s="16">
        <v>241.12983945972601</v>
      </c>
      <c r="AC78" s="16">
        <v>228.94412390825801</v>
      </c>
      <c r="AD78" s="64">
        <v>313.22639989001101</v>
      </c>
    </row>
    <row r="79" spans="14:30" x14ac:dyDescent="0.25">
      <c r="N79" s="25">
        <v>43281</v>
      </c>
      <c r="O79" s="61">
        <v>111.156713436088</v>
      </c>
      <c r="P79" s="16">
        <v>141.20406266517</v>
      </c>
      <c r="Q79" s="16">
        <v>143.73579761541501</v>
      </c>
      <c r="R79" s="64">
        <v>206.60147490626699</v>
      </c>
      <c r="S79" s="61">
        <v>188.63041484565801</v>
      </c>
      <c r="T79" s="16">
        <v>245.77310426100701</v>
      </c>
      <c r="U79" s="16">
        <v>263.017378788369</v>
      </c>
      <c r="V79" s="64">
        <v>403.85909509672501</v>
      </c>
      <c r="W79" s="61">
        <v>175.05898134535801</v>
      </c>
      <c r="X79" s="16">
        <v>223.73251709135801</v>
      </c>
      <c r="Y79" s="16">
        <v>202.42000696822601</v>
      </c>
      <c r="Z79" s="64">
        <v>259.43619255844101</v>
      </c>
      <c r="AA79" s="61">
        <v>201.113524866559</v>
      </c>
      <c r="AB79" s="16">
        <v>249.47807874148799</v>
      </c>
      <c r="AC79" s="16">
        <v>230.534439539375</v>
      </c>
      <c r="AD79" s="64">
        <v>330.77473186642601</v>
      </c>
    </row>
    <row r="80" spans="14:30" x14ac:dyDescent="0.25">
      <c r="N80" s="25">
        <v>43373</v>
      </c>
      <c r="O80" s="61">
        <v>113.184689903896</v>
      </c>
      <c r="P80" s="16">
        <v>144.55043119596601</v>
      </c>
      <c r="Q80" s="16">
        <v>146.48216272706</v>
      </c>
      <c r="R80" s="64">
        <v>210.82068600355399</v>
      </c>
      <c r="S80" s="61">
        <v>194.60511988267899</v>
      </c>
      <c r="T80" s="16">
        <v>255.907648850599</v>
      </c>
      <c r="U80" s="16">
        <v>266.19645507562501</v>
      </c>
      <c r="V80" s="64">
        <v>403.66229866404302</v>
      </c>
      <c r="W80" s="61">
        <v>178.58717688413401</v>
      </c>
      <c r="X80" s="16">
        <v>229.297815207844</v>
      </c>
      <c r="Y80" s="16">
        <v>203.600837967427</v>
      </c>
      <c r="Z80" s="64">
        <v>264.10948518517699</v>
      </c>
      <c r="AA80" s="61">
        <v>199.98579242150299</v>
      </c>
      <c r="AB80" s="16">
        <v>255.84138277321699</v>
      </c>
      <c r="AC80" s="16">
        <v>228.94495650275201</v>
      </c>
      <c r="AD80" s="64">
        <v>334.37001505989701</v>
      </c>
    </row>
    <row r="81" spans="14:30" x14ac:dyDescent="0.25">
      <c r="N81" s="25">
        <v>43465</v>
      </c>
      <c r="O81" s="61">
        <v>112.530247549385</v>
      </c>
      <c r="P81" s="16">
        <v>148.02370373931601</v>
      </c>
      <c r="Q81" s="16">
        <v>149.796244960309</v>
      </c>
      <c r="R81" s="64">
        <v>211.811799093107</v>
      </c>
      <c r="S81" s="61">
        <v>198.29170573969699</v>
      </c>
      <c r="T81" s="16">
        <v>264.45457422379798</v>
      </c>
      <c r="U81" s="16">
        <v>278.61837401860703</v>
      </c>
      <c r="V81" s="64">
        <v>404.529048411004</v>
      </c>
      <c r="W81" s="61">
        <v>182.789277839742</v>
      </c>
      <c r="X81" s="16">
        <v>234.09621882934999</v>
      </c>
      <c r="Y81" s="16">
        <v>200.812262243151</v>
      </c>
      <c r="Z81" s="64">
        <v>268.17754082662498</v>
      </c>
      <c r="AA81" s="61">
        <v>197.86515629363501</v>
      </c>
      <c r="AB81" s="16">
        <v>259.29461393655902</v>
      </c>
      <c r="AC81" s="16">
        <v>227.814507835717</v>
      </c>
      <c r="AD81" s="64">
        <v>330.12094563566001</v>
      </c>
    </row>
    <row r="82" spans="14:30" x14ac:dyDescent="0.25">
      <c r="N82" s="25">
        <v>43555</v>
      </c>
      <c r="O82" s="61">
        <v>114.427208335595</v>
      </c>
      <c r="P82" s="16">
        <v>149.83443154874999</v>
      </c>
      <c r="Q82" s="16">
        <v>148.544980560471</v>
      </c>
      <c r="R82" s="64">
        <v>211.89138856771299</v>
      </c>
      <c r="S82" s="61">
        <v>194.05423149672299</v>
      </c>
      <c r="T82" s="16">
        <v>267.37709589361401</v>
      </c>
      <c r="U82" s="16">
        <v>280.513969242055</v>
      </c>
      <c r="V82" s="64">
        <v>416.68666872209201</v>
      </c>
      <c r="W82" s="61">
        <v>185.70968335578999</v>
      </c>
      <c r="X82" s="16">
        <v>237.83974913029201</v>
      </c>
      <c r="Y82" s="16">
        <v>198.24244958340299</v>
      </c>
      <c r="Z82" s="64">
        <v>274.70458528546698</v>
      </c>
      <c r="AA82" s="61">
        <v>200.88989879106501</v>
      </c>
      <c r="AB82" s="16">
        <v>264.54787167315197</v>
      </c>
      <c r="AC82" s="16">
        <v>233.182647914809</v>
      </c>
      <c r="AD82" s="64">
        <v>336.93049997294003</v>
      </c>
    </row>
    <row r="83" spans="14:30" x14ac:dyDescent="0.25">
      <c r="N83" s="25">
        <v>43646</v>
      </c>
      <c r="O83" s="61">
        <v>116.90935540483601</v>
      </c>
      <c r="P83" s="16">
        <v>151.60753316274599</v>
      </c>
      <c r="Q83" s="16">
        <v>147.04277773129701</v>
      </c>
      <c r="R83" s="64">
        <v>215.12342567335199</v>
      </c>
      <c r="S83" s="61">
        <v>191.838777075438</v>
      </c>
      <c r="T83" s="16">
        <v>269.21635043069699</v>
      </c>
      <c r="U83" s="16">
        <v>277.15433598504302</v>
      </c>
      <c r="V83" s="64">
        <v>427.30237174701398</v>
      </c>
      <c r="W83" s="61">
        <v>185.59444847820299</v>
      </c>
      <c r="X83" s="16">
        <v>241.55210780519201</v>
      </c>
      <c r="Y83" s="16">
        <v>198.02444419575201</v>
      </c>
      <c r="Z83" s="64">
        <v>283.21049219684102</v>
      </c>
      <c r="AA83" s="61">
        <v>206.87557921893901</v>
      </c>
      <c r="AB83" s="16">
        <v>269.919263737596</v>
      </c>
      <c r="AC83" s="16">
        <v>239.36803833302201</v>
      </c>
      <c r="AD83" s="64">
        <v>350.82476010851201</v>
      </c>
    </row>
    <row r="84" spans="14:30" x14ac:dyDescent="0.25">
      <c r="N84" s="25">
        <v>43738</v>
      </c>
      <c r="O84" s="61">
        <v>116.625746855006</v>
      </c>
      <c r="P84" s="16">
        <v>154.913564850288</v>
      </c>
      <c r="Q84" s="16">
        <v>146.28963041938599</v>
      </c>
      <c r="R84" s="64">
        <v>220.02580651774599</v>
      </c>
      <c r="S84" s="61">
        <v>196.82670163357901</v>
      </c>
      <c r="T84" s="16">
        <v>271.34895470999999</v>
      </c>
      <c r="U84" s="16">
        <v>274.60764448837398</v>
      </c>
      <c r="V84" s="64">
        <v>420.06309776862997</v>
      </c>
      <c r="W84" s="61">
        <v>185.44311931636099</v>
      </c>
      <c r="X84" s="16">
        <v>248.31690108029099</v>
      </c>
      <c r="Y84" s="16">
        <v>201.49578857006401</v>
      </c>
      <c r="Z84" s="64">
        <v>293.60281629833997</v>
      </c>
      <c r="AA84" s="61">
        <v>210.67947162153001</v>
      </c>
      <c r="AB84" s="16">
        <v>272.76999304911601</v>
      </c>
      <c r="AC84" s="16">
        <v>242.33873144720101</v>
      </c>
      <c r="AD84" s="64">
        <v>364.28591967048197</v>
      </c>
    </row>
    <row r="85" spans="14:30" x14ac:dyDescent="0.25">
      <c r="N85" s="25">
        <v>43830</v>
      </c>
      <c r="O85" s="61">
        <v>115.588108669585</v>
      </c>
      <c r="P85" s="16">
        <v>158.327111941716</v>
      </c>
      <c r="Q85" s="16">
        <v>146.13139514249301</v>
      </c>
      <c r="R85" s="64">
        <v>223.112891863546</v>
      </c>
      <c r="S85" s="61">
        <v>203.349666900275</v>
      </c>
      <c r="T85" s="16">
        <v>278.03207506937503</v>
      </c>
      <c r="U85" s="16">
        <v>272.77106590994299</v>
      </c>
      <c r="V85" s="64">
        <v>415.40424218724399</v>
      </c>
      <c r="W85" s="61">
        <v>187.569157231622</v>
      </c>
      <c r="X85" s="16">
        <v>257.480868341671</v>
      </c>
      <c r="Y85" s="16">
        <v>205.185148548516</v>
      </c>
      <c r="Z85" s="64">
        <v>299.54041902259701</v>
      </c>
      <c r="AA85" s="61">
        <v>209.388839608463</v>
      </c>
      <c r="AB85" s="16">
        <v>273.32230916533598</v>
      </c>
      <c r="AC85" s="16">
        <v>243.460208533344</v>
      </c>
      <c r="AD85" s="64">
        <v>370.644304234353</v>
      </c>
    </row>
    <row r="86" spans="14:30" x14ac:dyDescent="0.25">
      <c r="N86" s="25">
        <v>43921</v>
      </c>
      <c r="O86" s="61">
        <v>115.36616897411299</v>
      </c>
      <c r="P86" s="16">
        <v>160.60389081941301</v>
      </c>
      <c r="Q86" s="16">
        <v>145.63901188615301</v>
      </c>
      <c r="R86" s="64">
        <v>224.123338579235</v>
      </c>
      <c r="S86" s="61">
        <v>206.596815486293</v>
      </c>
      <c r="T86" s="16">
        <v>295.337219825212</v>
      </c>
      <c r="U86" s="16">
        <v>272.365058037143</v>
      </c>
      <c r="V86" s="64">
        <v>434.26304884613</v>
      </c>
      <c r="W86" s="61">
        <v>190.07738501385501</v>
      </c>
      <c r="X86" s="16">
        <v>263.39898760622498</v>
      </c>
      <c r="Y86" s="16">
        <v>206.93413233767001</v>
      </c>
      <c r="Z86" s="64">
        <v>298.22478745044998</v>
      </c>
      <c r="AA86" s="61">
        <v>207.10156673857901</v>
      </c>
      <c r="AB86" s="16">
        <v>275.056648031588</v>
      </c>
      <c r="AC86" s="16">
        <v>240.116345216132</v>
      </c>
      <c r="AD86" s="64">
        <v>373.79890739141001</v>
      </c>
    </row>
    <row r="87" spans="14:30" x14ac:dyDescent="0.25">
      <c r="N87" s="25">
        <v>44012</v>
      </c>
      <c r="O87" s="61">
        <v>112.54194626866099</v>
      </c>
      <c r="P87" s="16">
        <v>163.446071693958</v>
      </c>
      <c r="Q87" s="16">
        <v>144.29717175853199</v>
      </c>
      <c r="R87" s="64">
        <v>223.275926789209</v>
      </c>
      <c r="S87" s="61">
        <v>207.94300569344901</v>
      </c>
      <c r="T87" s="16">
        <v>309.75910190795298</v>
      </c>
      <c r="U87" s="16">
        <v>275.080120741305</v>
      </c>
      <c r="V87" s="64">
        <v>443.03534239496901</v>
      </c>
      <c r="W87" s="61">
        <v>192.10067896249899</v>
      </c>
      <c r="X87" s="16">
        <v>263.21525561536799</v>
      </c>
      <c r="Y87" s="16">
        <v>205.430390290481</v>
      </c>
      <c r="Z87" s="64">
        <v>298.72906560858598</v>
      </c>
      <c r="AA87" s="61">
        <v>206.98690551911301</v>
      </c>
      <c r="AB87" s="16">
        <v>282.097866768995</v>
      </c>
      <c r="AC87" s="16">
        <v>233.64905244117901</v>
      </c>
      <c r="AD87" s="64">
        <v>378.333398072585</v>
      </c>
    </row>
    <row r="88" spans="14:30" x14ac:dyDescent="0.25">
      <c r="N88" s="25">
        <v>44104</v>
      </c>
      <c r="O88" s="61">
        <v>114.095749431247</v>
      </c>
      <c r="P88" s="16">
        <v>165.56233487396699</v>
      </c>
      <c r="Q88" s="16">
        <v>148.170227331229</v>
      </c>
      <c r="R88" s="64">
        <v>229.860858806967</v>
      </c>
      <c r="S88" s="61">
        <v>206.71401234300001</v>
      </c>
      <c r="T88" s="16">
        <v>314.12723194525</v>
      </c>
      <c r="U88" s="16">
        <v>279.17375678863698</v>
      </c>
      <c r="V88" s="64">
        <v>437.574271373442</v>
      </c>
      <c r="W88" s="61">
        <v>197.59165705181701</v>
      </c>
      <c r="X88" s="16">
        <v>271.92993885700997</v>
      </c>
      <c r="Y88" s="16">
        <v>205.33433559449401</v>
      </c>
      <c r="Z88" s="64">
        <v>313.99106209283201</v>
      </c>
      <c r="AA88" s="61">
        <v>213.449819904641</v>
      </c>
      <c r="AB88" s="16">
        <v>292.117041093522</v>
      </c>
      <c r="AC88" s="16">
        <v>238.76802736085099</v>
      </c>
      <c r="AD88" s="64">
        <v>390.731497078541</v>
      </c>
    </row>
    <row r="89" spans="14:30" x14ac:dyDescent="0.25">
      <c r="N89" s="25">
        <v>44196</v>
      </c>
      <c r="O89" s="61">
        <v>120.299384136146</v>
      </c>
      <c r="P89" s="16">
        <v>168.425445927715</v>
      </c>
      <c r="Q89" s="16">
        <v>153.520321554427</v>
      </c>
      <c r="R89" s="64">
        <v>243.19783853808201</v>
      </c>
      <c r="S89" s="61">
        <v>204.25729688320499</v>
      </c>
      <c r="T89" s="16">
        <v>319.80921232035399</v>
      </c>
      <c r="U89" s="16">
        <v>284.59403279491897</v>
      </c>
      <c r="V89" s="64">
        <v>441.647692948594</v>
      </c>
      <c r="W89" s="61">
        <v>203.72694775617899</v>
      </c>
      <c r="X89" s="16">
        <v>289.02431161091101</v>
      </c>
      <c r="Y89" s="16">
        <v>212.00985355984201</v>
      </c>
      <c r="Z89" s="64">
        <v>332.82909083043899</v>
      </c>
      <c r="AA89" s="61">
        <v>218.78025657827499</v>
      </c>
      <c r="AB89" s="16">
        <v>300.08641760318301</v>
      </c>
      <c r="AC89" s="16">
        <v>250.36570796608601</v>
      </c>
      <c r="AD89" s="64">
        <v>405.45516189961802</v>
      </c>
    </row>
    <row r="90" spans="14:30" x14ac:dyDescent="0.25">
      <c r="N90" s="25">
        <v>44286</v>
      </c>
      <c r="O90" s="61">
        <v>122.84757587441101</v>
      </c>
      <c r="P90" s="16">
        <v>176.267507007977</v>
      </c>
      <c r="Q90" s="16">
        <v>156.25951170626999</v>
      </c>
      <c r="R90" s="64">
        <v>257.27362873304298</v>
      </c>
      <c r="S90" s="61">
        <v>205.539272855419</v>
      </c>
      <c r="T90" s="16">
        <v>326.38899041218599</v>
      </c>
      <c r="U90" s="16">
        <v>293.377419587963</v>
      </c>
      <c r="V90" s="64">
        <v>455.57950629168499</v>
      </c>
      <c r="W90" s="61">
        <v>208.03185965450299</v>
      </c>
      <c r="X90" s="16">
        <v>301.46325698654698</v>
      </c>
      <c r="Y90" s="16">
        <v>223.85809795367601</v>
      </c>
      <c r="Z90" s="64">
        <v>347.56085716926498</v>
      </c>
      <c r="AA90" s="61">
        <v>217.75384130934901</v>
      </c>
      <c r="AB90" s="16">
        <v>312.21864536645398</v>
      </c>
      <c r="AC90" s="16">
        <v>256.66737987681603</v>
      </c>
      <c r="AD90" s="64">
        <v>420.31437712883098</v>
      </c>
    </row>
    <row r="91" spans="14:30" x14ac:dyDescent="0.25">
      <c r="N91" s="25">
        <v>44377</v>
      </c>
      <c r="O91" s="61">
        <v>125.04190356019799</v>
      </c>
      <c r="P91" s="16">
        <v>186.93050998095899</v>
      </c>
      <c r="Q91" s="16">
        <v>163.89766870398401</v>
      </c>
      <c r="R91" s="64">
        <v>272.13902160951602</v>
      </c>
      <c r="S91" s="61">
        <v>214.720875009038</v>
      </c>
      <c r="T91" s="16">
        <v>333.25414302776301</v>
      </c>
      <c r="U91" s="16">
        <v>304.11581175623701</v>
      </c>
      <c r="V91" s="64">
        <v>484.90511683841203</v>
      </c>
      <c r="W91" s="61">
        <v>216.66142559466701</v>
      </c>
      <c r="X91" s="16">
        <v>317.12064463644299</v>
      </c>
      <c r="Y91" s="16">
        <v>235.97509245857199</v>
      </c>
      <c r="Z91" s="64">
        <v>367.92514347548502</v>
      </c>
      <c r="AA91" s="61">
        <v>220.884775496777</v>
      </c>
      <c r="AB91" s="16">
        <v>333.51428826234002</v>
      </c>
      <c r="AC91" s="16">
        <v>265.70087830338798</v>
      </c>
      <c r="AD91" s="64">
        <v>447.664118529593</v>
      </c>
    </row>
    <row r="92" spans="14:30" x14ac:dyDescent="0.25">
      <c r="N92" s="25">
        <v>44469</v>
      </c>
      <c r="O92" s="61">
        <v>128.893800498166</v>
      </c>
      <c r="P92" s="16">
        <v>194.156567818686</v>
      </c>
      <c r="Q92" s="16">
        <v>172.12979299919101</v>
      </c>
      <c r="R92" s="64">
        <v>281.107166349914</v>
      </c>
      <c r="S92" s="61">
        <v>223.73234317592301</v>
      </c>
      <c r="T92" s="16">
        <v>347.84152095629503</v>
      </c>
      <c r="U92" s="16">
        <v>313.37005022625698</v>
      </c>
      <c r="V92" s="64">
        <v>507.888321068067</v>
      </c>
      <c r="W92" s="61">
        <v>224.94541217950001</v>
      </c>
      <c r="X92" s="16">
        <v>335.627664947016</v>
      </c>
      <c r="Y92" s="16">
        <v>243.08416723804399</v>
      </c>
      <c r="Z92" s="64">
        <v>389.25331201219001</v>
      </c>
      <c r="AA92" s="61">
        <v>234.57491753866</v>
      </c>
      <c r="AB92" s="16">
        <v>351.72171114622398</v>
      </c>
      <c r="AC92" s="16">
        <v>279.33669711842401</v>
      </c>
      <c r="AD92" s="64">
        <v>474.267842369466</v>
      </c>
    </row>
    <row r="93" spans="14:30" x14ac:dyDescent="0.25">
      <c r="N93" s="25">
        <v>44561</v>
      </c>
      <c r="O93" s="61">
        <v>132.23505368513801</v>
      </c>
      <c r="P93" s="16">
        <v>197.82414832882699</v>
      </c>
      <c r="Q93" s="16">
        <v>175.42505299987801</v>
      </c>
      <c r="R93" s="64">
        <v>285.37279784603498</v>
      </c>
      <c r="S93" s="61">
        <v>223.636419784541</v>
      </c>
      <c r="T93" s="16">
        <v>366.17643508300699</v>
      </c>
      <c r="U93" s="16">
        <v>317.05515985115397</v>
      </c>
      <c r="V93" s="64">
        <v>504.43361769144798</v>
      </c>
      <c r="W93" s="61">
        <v>228.81552887320299</v>
      </c>
      <c r="X93" s="16">
        <v>350.01553104472498</v>
      </c>
      <c r="Y93" s="16">
        <v>248.16341196408601</v>
      </c>
      <c r="Z93" s="64">
        <v>404.911212792573</v>
      </c>
      <c r="AA93" s="61">
        <v>245.61672849784301</v>
      </c>
      <c r="AB93" s="16">
        <v>362.71719658661601</v>
      </c>
      <c r="AC93" s="16">
        <v>285.62820726638603</v>
      </c>
      <c r="AD93" s="64">
        <v>489.52050103888701</v>
      </c>
    </row>
    <row r="94" spans="14:30" x14ac:dyDescent="0.25">
      <c r="N94" s="25">
        <v>44651</v>
      </c>
      <c r="O94" s="61">
        <v>135.36185748798999</v>
      </c>
      <c r="P94" s="16">
        <v>206.51766816661899</v>
      </c>
      <c r="Q94" s="16">
        <v>178.82864081572501</v>
      </c>
      <c r="R94" s="64">
        <v>296.94927282410998</v>
      </c>
      <c r="S94" s="61">
        <v>223.41374913747501</v>
      </c>
      <c r="T94" s="16">
        <v>389.910125248383</v>
      </c>
      <c r="U94" s="16">
        <v>324.92414583815901</v>
      </c>
      <c r="V94" s="64">
        <v>505.23916798023299</v>
      </c>
      <c r="W94" s="61">
        <v>236.77050869972999</v>
      </c>
      <c r="X94" s="16">
        <v>373.82344827269299</v>
      </c>
      <c r="Y94" s="16">
        <v>255.99877554506099</v>
      </c>
      <c r="Z94" s="64">
        <v>428.17981001815701</v>
      </c>
      <c r="AA94" s="61">
        <v>251.18602149271001</v>
      </c>
      <c r="AB94" s="16">
        <v>382.784740637347</v>
      </c>
      <c r="AC94" s="16">
        <v>286.71175085428303</v>
      </c>
      <c r="AD94" s="64">
        <v>516.34133705794602</v>
      </c>
    </row>
    <row r="95" spans="14:30" x14ac:dyDescent="0.25">
      <c r="N95" s="25">
        <v>44742</v>
      </c>
      <c r="O95" s="61">
        <v>138.58616366376901</v>
      </c>
      <c r="P95" s="16">
        <v>223.30120230021001</v>
      </c>
      <c r="Q95" s="16">
        <v>180.85536985613999</v>
      </c>
      <c r="R95" s="64">
        <v>315.35587176075597</v>
      </c>
      <c r="S95" s="61">
        <v>234.50305477595001</v>
      </c>
      <c r="T95" s="16">
        <v>414.394840022869</v>
      </c>
      <c r="U95" s="16">
        <v>344.36455913530301</v>
      </c>
      <c r="V95" s="64">
        <v>528.40773572407397</v>
      </c>
      <c r="W95" s="61">
        <v>248.578911849528</v>
      </c>
      <c r="X95" s="16">
        <v>406.51938631630401</v>
      </c>
      <c r="Y95" s="16">
        <v>261.859391816754</v>
      </c>
      <c r="Z95" s="64">
        <v>461.984403808808</v>
      </c>
      <c r="AA95" s="61">
        <v>260.206392471833</v>
      </c>
      <c r="AB95" s="16">
        <v>408.92229014429699</v>
      </c>
      <c r="AC95" s="16">
        <v>295.93949643842501</v>
      </c>
      <c r="AD95" s="64">
        <v>543.07422106127297</v>
      </c>
    </row>
    <row r="96" spans="14:30" x14ac:dyDescent="0.25">
      <c r="N96" s="25">
        <v>44834</v>
      </c>
      <c r="O96" s="61">
        <v>132.56274019522999</v>
      </c>
      <c r="P96" s="16">
        <v>229.72856347223001</v>
      </c>
      <c r="Q96" s="16">
        <v>177.834365102303</v>
      </c>
      <c r="R96" s="64">
        <v>310.10488683285098</v>
      </c>
      <c r="S96" s="61">
        <v>246.884441927593</v>
      </c>
      <c r="T96" s="16">
        <v>421.09522178145397</v>
      </c>
      <c r="U96" s="16">
        <v>346.03394808617401</v>
      </c>
      <c r="V96" s="64">
        <v>531.37907770647405</v>
      </c>
      <c r="W96" s="61">
        <v>247.81046384231601</v>
      </c>
      <c r="X96" s="16">
        <v>408.76860686982502</v>
      </c>
      <c r="Y96" s="16">
        <v>262.526705531044</v>
      </c>
      <c r="Z96" s="64">
        <v>458.36111345585402</v>
      </c>
      <c r="AA96" s="61">
        <v>255.25370832526499</v>
      </c>
      <c r="AB96" s="16">
        <v>414.31989365579699</v>
      </c>
      <c r="AC96" s="16">
        <v>303.653741711284</v>
      </c>
      <c r="AD96" s="64">
        <v>512.63864472685498</v>
      </c>
    </row>
    <row r="97" spans="14:30" x14ac:dyDescent="0.25">
      <c r="N97" s="25">
        <v>44926</v>
      </c>
      <c r="O97" s="61">
        <v>125.428043559439</v>
      </c>
      <c r="P97" s="16">
        <v>223.59965005197199</v>
      </c>
      <c r="Q97" s="16">
        <v>175.48970430458701</v>
      </c>
      <c r="R97" s="64">
        <v>291.96272622985799</v>
      </c>
      <c r="S97" s="61">
        <v>243.484125067235</v>
      </c>
      <c r="T97" s="16">
        <v>422.83800290022799</v>
      </c>
      <c r="U97" s="16">
        <v>334.156447245653</v>
      </c>
      <c r="V97" s="64">
        <v>508.29413290490299</v>
      </c>
      <c r="W97" s="61">
        <v>241.528283144971</v>
      </c>
      <c r="X97" s="16">
        <v>402.96705476571401</v>
      </c>
      <c r="Y97" s="16">
        <v>265.07935559235199</v>
      </c>
      <c r="Z97" s="64">
        <v>436.41396886371302</v>
      </c>
      <c r="AA97" s="61">
        <v>243.57126719905099</v>
      </c>
      <c r="AB97" s="16">
        <v>408.92984257738402</v>
      </c>
      <c r="AC97" s="16">
        <v>302.490769067543</v>
      </c>
      <c r="AD97" s="64">
        <v>478.14237017361199</v>
      </c>
    </row>
    <row r="98" spans="14:30" x14ac:dyDescent="0.25">
      <c r="N98" s="25">
        <v>45016</v>
      </c>
      <c r="O98" s="61">
        <v>128.317789205179</v>
      </c>
      <c r="P98" s="16">
        <v>223.147724711568</v>
      </c>
      <c r="Q98" s="16">
        <v>177.80500701168199</v>
      </c>
      <c r="R98" s="64">
        <v>288.79132997267101</v>
      </c>
      <c r="S98" s="61">
        <v>226.09382143114999</v>
      </c>
      <c r="T98" s="16">
        <v>428.64139134671802</v>
      </c>
      <c r="U98" s="16">
        <v>334.98625264547502</v>
      </c>
      <c r="V98" s="64">
        <v>495.69370427072198</v>
      </c>
      <c r="W98" s="61">
        <v>242.81583695008999</v>
      </c>
      <c r="X98" s="16">
        <v>423.776969266896</v>
      </c>
      <c r="Y98" s="16">
        <v>271.62459722358898</v>
      </c>
      <c r="Z98" s="64">
        <v>430.67472325398103</v>
      </c>
      <c r="AA98" s="61">
        <v>242.69842668621399</v>
      </c>
      <c r="AB98" s="16">
        <v>413.25093138368902</v>
      </c>
      <c r="AC98" s="16">
        <v>298.32344180668201</v>
      </c>
      <c r="AD98" s="64">
        <v>477.17427305479498</v>
      </c>
    </row>
    <row r="99" spans="14:30" x14ac:dyDescent="0.25">
      <c r="N99" s="25">
        <v>45107</v>
      </c>
      <c r="O99" s="61">
        <v>133.962715730268</v>
      </c>
      <c r="P99" s="16">
        <v>229.825156005579</v>
      </c>
      <c r="Q99" s="16">
        <v>186.56747638905301</v>
      </c>
      <c r="R99" s="64">
        <v>291.37488841508002</v>
      </c>
      <c r="S99" s="61">
        <v>220.43750213745301</v>
      </c>
      <c r="T99" s="16">
        <v>438.18385820691299</v>
      </c>
      <c r="U99" s="16">
        <v>342.86546473460101</v>
      </c>
      <c r="V99" s="64">
        <v>509.195149068045</v>
      </c>
      <c r="W99" s="61">
        <v>246.53092235928699</v>
      </c>
      <c r="X99" s="16">
        <v>448.92856641729901</v>
      </c>
      <c r="Y99" s="16">
        <v>278.37839831898998</v>
      </c>
      <c r="Z99" s="64">
        <v>428.94268969835099</v>
      </c>
      <c r="AA99" s="61">
        <v>249.368225824517</v>
      </c>
      <c r="AB99" s="16">
        <v>421.760541095745</v>
      </c>
      <c r="AC99" s="16">
        <v>298.03675949356699</v>
      </c>
      <c r="AD99" s="64">
        <v>477.674942877364</v>
      </c>
    </row>
    <row r="100" spans="14:30" x14ac:dyDescent="0.25">
      <c r="N100" s="25">
        <v>45199</v>
      </c>
      <c r="O100" s="61">
        <v>131.04706332823</v>
      </c>
      <c r="P100" s="16">
        <v>240.12580743886099</v>
      </c>
      <c r="Q100" s="16">
        <v>191.60757793651601</v>
      </c>
      <c r="R100" s="64">
        <v>288.56789376660998</v>
      </c>
      <c r="S100" s="61">
        <v>226.35104804261101</v>
      </c>
      <c r="T100" s="16">
        <v>439.52150833714097</v>
      </c>
      <c r="U100" s="16">
        <v>346.15154488700199</v>
      </c>
      <c r="V100" s="64">
        <v>528.74407508409604</v>
      </c>
      <c r="W100" s="61">
        <v>243.893361802859</v>
      </c>
      <c r="X100" s="16">
        <v>457.19332961741901</v>
      </c>
      <c r="Y100" s="16">
        <v>279.91503340857997</v>
      </c>
      <c r="Z100" s="64">
        <v>428.88895468867003</v>
      </c>
      <c r="AA100" s="61">
        <v>247.39089705620799</v>
      </c>
      <c r="AB100" s="16">
        <v>426.41560003548199</v>
      </c>
      <c r="AC100" s="16">
        <v>303.65258061157698</v>
      </c>
      <c r="AD100" s="64">
        <v>466.39295782467798</v>
      </c>
    </row>
    <row r="101" spans="14:30" x14ac:dyDescent="0.25">
      <c r="N101" s="25">
        <v>45291</v>
      </c>
      <c r="O101" s="61">
        <v>124.22150083914801</v>
      </c>
      <c r="P101" s="16">
        <v>250.086370836756</v>
      </c>
      <c r="Q101" s="16">
        <v>187.545582357146</v>
      </c>
      <c r="R101" s="64">
        <v>287.28495633183798</v>
      </c>
      <c r="S101" s="61">
        <v>223.800401233114</v>
      </c>
      <c r="T101" s="16">
        <v>428.47061862245903</v>
      </c>
      <c r="U101" s="16">
        <v>341.49693995184799</v>
      </c>
      <c r="V101" s="64">
        <v>529.65551243394202</v>
      </c>
      <c r="W101" s="61">
        <v>238.71909469489299</v>
      </c>
      <c r="X101" s="16">
        <v>457.032987089416</v>
      </c>
      <c r="Y101" s="16">
        <v>279.78187639462601</v>
      </c>
      <c r="Z101" s="64">
        <v>426.114319907903</v>
      </c>
      <c r="AA101" s="61">
        <v>238.44861873788801</v>
      </c>
      <c r="AB101" s="16">
        <v>424.15288909186199</v>
      </c>
      <c r="AC101" s="16">
        <v>307.81229716581799</v>
      </c>
      <c r="AD101" s="64">
        <v>449.11751314427198</v>
      </c>
    </row>
    <row r="102" spans="14:30" x14ac:dyDescent="0.25">
      <c r="N102" s="25">
        <v>45382</v>
      </c>
      <c r="O102" s="61">
        <v>125.519370428161</v>
      </c>
      <c r="P102" s="16">
        <v>255.269899432264</v>
      </c>
      <c r="Q102" s="16">
        <v>185.44466882088099</v>
      </c>
      <c r="R102" s="64">
        <v>297.66057883731298</v>
      </c>
      <c r="S102" s="61">
        <v>222.99386852574801</v>
      </c>
      <c r="T102" s="16">
        <v>419.76777349921201</v>
      </c>
      <c r="U102" s="16">
        <v>338.745517611867</v>
      </c>
      <c r="V102" s="64">
        <v>531.05995730429504</v>
      </c>
      <c r="W102" s="61">
        <v>239.48835093606999</v>
      </c>
      <c r="X102" s="16">
        <v>461.79069651767298</v>
      </c>
      <c r="Y102" s="16">
        <v>283.086194061372</v>
      </c>
      <c r="Z102" s="64">
        <v>420.09392618944401</v>
      </c>
      <c r="AA102" s="61">
        <v>234.04292508914901</v>
      </c>
      <c r="AB102" s="16">
        <v>415.43329509831301</v>
      </c>
      <c r="AC102" s="16">
        <v>308.31266692777399</v>
      </c>
      <c r="AD102" s="64">
        <v>431.709144577507</v>
      </c>
    </row>
    <row r="103" spans="14:30" x14ac:dyDescent="0.25">
      <c r="N103" s="25">
        <v>45473</v>
      </c>
      <c r="O103" s="61">
        <v>130.617417374963</v>
      </c>
      <c r="P103" s="16">
        <v>247.58738806551099</v>
      </c>
      <c r="Q103" s="16">
        <v>182.88645647827099</v>
      </c>
      <c r="R103" s="64">
        <v>302.90432582979997</v>
      </c>
      <c r="S103" s="61">
        <v>221.67955303706299</v>
      </c>
      <c r="T103" s="16">
        <v>438.45656975064799</v>
      </c>
      <c r="U103" s="16">
        <v>342.88550337827797</v>
      </c>
      <c r="V103" s="64">
        <v>529.82531777030897</v>
      </c>
      <c r="W103" s="61">
        <v>240.95340725303299</v>
      </c>
      <c r="X103" s="16">
        <v>472.98812428375999</v>
      </c>
      <c r="Y103" s="16">
        <v>284.70076503654002</v>
      </c>
      <c r="Z103" s="64">
        <v>414.398043450778</v>
      </c>
      <c r="AA103" s="61">
        <v>231.34313836107</v>
      </c>
      <c r="AB103" s="16">
        <v>410.74996634750602</v>
      </c>
      <c r="AC103" s="16">
        <v>306.788258132208</v>
      </c>
      <c r="AD103" s="64">
        <v>415.49747670970697</v>
      </c>
    </row>
    <row r="104" spans="14:30" x14ac:dyDescent="0.25">
      <c r="N104" s="25">
        <v>45565</v>
      </c>
      <c r="O104" s="61">
        <v>128.550855011653</v>
      </c>
      <c r="P104" s="16">
        <v>242.92716786198</v>
      </c>
      <c r="Q104" s="16">
        <v>178.52190428606701</v>
      </c>
      <c r="R104" s="64">
        <v>297.38447492854601</v>
      </c>
      <c r="S104" s="61">
        <v>217.52237460763101</v>
      </c>
      <c r="T104" s="16">
        <v>446.93616005842398</v>
      </c>
      <c r="U104" s="16">
        <v>346.31770126203497</v>
      </c>
      <c r="V104" s="64">
        <v>519.48421040201299</v>
      </c>
      <c r="W104" s="61">
        <v>240.88591485717501</v>
      </c>
      <c r="X104" s="16">
        <v>482.79817167706699</v>
      </c>
      <c r="Y104" s="16">
        <v>284.40399843941901</v>
      </c>
      <c r="Z104" s="64">
        <v>409.75851793333499</v>
      </c>
      <c r="AA104" s="61">
        <v>234.51105615829201</v>
      </c>
      <c r="AB104" s="16">
        <v>418.65616879537902</v>
      </c>
      <c r="AC104" s="16">
        <v>302.50832313426002</v>
      </c>
      <c r="AD104" s="64">
        <v>410.336054422769</v>
      </c>
    </row>
    <row r="105" spans="14:30" ht="30" x14ac:dyDescent="0.25">
      <c r="N105" s="178" t="s">
        <v>0</v>
      </c>
      <c r="O105" s="169" t="s">
        <v>21</v>
      </c>
      <c r="P105" s="170" t="s">
        <v>22</v>
      </c>
      <c r="Q105" s="170" t="s">
        <v>23</v>
      </c>
      <c r="R105" s="171" t="s">
        <v>24</v>
      </c>
      <c r="S105" s="169" t="s">
        <v>25</v>
      </c>
      <c r="T105" s="170" t="s">
        <v>26</v>
      </c>
      <c r="U105" s="170" t="s">
        <v>27</v>
      </c>
      <c r="V105" s="171" t="s">
        <v>28</v>
      </c>
      <c r="W105" s="169" t="s">
        <v>29</v>
      </c>
      <c r="X105" s="170" t="s">
        <v>30</v>
      </c>
      <c r="Y105" s="170" t="s">
        <v>31</v>
      </c>
      <c r="Z105" s="171" t="s">
        <v>32</v>
      </c>
      <c r="AA105" s="169" t="s">
        <v>33</v>
      </c>
      <c r="AB105" s="170" t="s">
        <v>34</v>
      </c>
      <c r="AC105" s="170" t="s">
        <v>35</v>
      </c>
      <c r="AD105" s="171" t="s">
        <v>36</v>
      </c>
    </row>
    <row r="106" spans="14:30" x14ac:dyDescent="0.25">
      <c r="N106" s="140" t="s">
        <v>134</v>
      </c>
      <c r="O106" s="179">
        <f>O100/O99-1</f>
        <v>-2.1764655830870394E-2</v>
      </c>
      <c r="P106" s="179">
        <f t="shared" ref="O106:AD110" si="0">P100/P99-1</f>
        <v>4.4819512416786722E-2</v>
      </c>
      <c r="Q106" s="179">
        <f t="shared" si="0"/>
        <v>2.7014899086445165E-2</v>
      </c>
      <c r="R106" s="179">
        <f t="shared" si="0"/>
        <v>-9.6336189564535379E-3</v>
      </c>
      <c r="S106" s="179">
        <f t="shared" si="0"/>
        <v>2.6826405887463878E-2</v>
      </c>
      <c r="T106" s="179">
        <f t="shared" si="0"/>
        <v>3.0527143005718571E-3</v>
      </c>
      <c r="U106" s="179">
        <f t="shared" si="0"/>
        <v>9.5841678162149613E-3</v>
      </c>
      <c r="V106" s="179">
        <f t="shared" si="0"/>
        <v>3.83918151063114E-2</v>
      </c>
      <c r="W106" s="179">
        <f t="shared" si="0"/>
        <v>-1.0698700719514953E-2</v>
      </c>
      <c r="X106" s="179">
        <f t="shared" si="0"/>
        <v>1.8409973920967992E-2</v>
      </c>
      <c r="Y106" s="179">
        <f t="shared" si="0"/>
        <v>5.5199508973005074E-3</v>
      </c>
      <c r="Z106" s="179">
        <f t="shared" si="0"/>
        <v>-1.2527316812127598E-4</v>
      </c>
      <c r="AA106" s="179">
        <f t="shared" si="0"/>
        <v>-7.929353315848986E-3</v>
      </c>
      <c r="AB106" s="179">
        <f t="shared" si="0"/>
        <v>1.1037208288008804E-2</v>
      </c>
      <c r="AC106" s="179">
        <f t="shared" si="0"/>
        <v>1.8842712984641796E-2</v>
      </c>
      <c r="AD106" s="180">
        <f t="shared" si="0"/>
        <v>-2.3618540643406738E-2</v>
      </c>
    </row>
    <row r="107" spans="14:30" x14ac:dyDescent="0.25">
      <c r="N107" s="140" t="s">
        <v>134</v>
      </c>
      <c r="O107" s="179">
        <f t="shared" si="0"/>
        <v>-5.2084818352519546E-2</v>
      </c>
      <c r="P107" s="179">
        <f t="shared" si="0"/>
        <v>4.1480603455882559E-2</v>
      </c>
      <c r="Q107" s="179">
        <f t="shared" si="0"/>
        <v>-2.1199556004595221E-2</v>
      </c>
      <c r="R107" s="179">
        <f t="shared" si="0"/>
        <v>-4.4458772527536938E-3</v>
      </c>
      <c r="S107" s="179">
        <f t="shared" si="0"/>
        <v>-1.126854428797186E-2</v>
      </c>
      <c r="T107" s="179">
        <f t="shared" si="0"/>
        <v>-2.5143000979613528E-2</v>
      </c>
      <c r="U107" s="179">
        <f t="shared" si="0"/>
        <v>-1.3446725874568743E-2</v>
      </c>
      <c r="V107" s="179">
        <f t="shared" si="0"/>
        <v>1.7237778970875528E-3</v>
      </c>
      <c r="W107" s="179">
        <f t="shared" si="0"/>
        <v>-2.1215284703601012E-2</v>
      </c>
      <c r="X107" s="179">
        <f t="shared" si="0"/>
        <v>-3.5071055856650268E-4</v>
      </c>
      <c r="Y107" s="179">
        <f t="shared" si="0"/>
        <v>-4.7570511784411629E-4</v>
      </c>
      <c r="Z107" s="179">
        <f t="shared" si="0"/>
        <v>-6.4693547139285101E-3</v>
      </c>
      <c r="AA107" s="179">
        <f t="shared" si="0"/>
        <v>-3.6146351481510908E-2</v>
      </c>
      <c r="AB107" s="179">
        <f t="shared" si="0"/>
        <v>-5.3063512297197857E-3</v>
      </c>
      <c r="AC107" s="179">
        <f t="shared" si="0"/>
        <v>1.3698933649314071E-2</v>
      </c>
      <c r="AD107" s="180">
        <f t="shared" si="0"/>
        <v>-3.7040535005033237E-2</v>
      </c>
    </row>
    <row r="108" spans="14:30" x14ac:dyDescent="0.25">
      <c r="N108" s="140" t="s">
        <v>134</v>
      </c>
      <c r="O108" s="179">
        <f t="shared" si="0"/>
        <v>1.0448026953832956E-2</v>
      </c>
      <c r="P108" s="179">
        <f t="shared" si="0"/>
        <v>2.0726953564740747E-2</v>
      </c>
      <c r="Q108" s="179">
        <f t="shared" si="0"/>
        <v>-1.1202148884873253E-2</v>
      </c>
      <c r="R108" s="179">
        <f t="shared" si="0"/>
        <v>3.6116135832362506E-2</v>
      </c>
      <c r="S108" s="179">
        <f t="shared" si="0"/>
        <v>-3.6038036702440435E-3</v>
      </c>
      <c r="T108" s="179">
        <f t="shared" si="0"/>
        <v>-2.031141633754685E-2</v>
      </c>
      <c r="U108" s="179">
        <f t="shared" si="0"/>
        <v>-8.05694581148797E-3</v>
      </c>
      <c r="V108" s="179">
        <f t="shared" si="0"/>
        <v>2.6516194722474573E-3</v>
      </c>
      <c r="W108" s="179">
        <f t="shared" si="0"/>
        <v>3.2224328018677362E-3</v>
      </c>
      <c r="X108" s="179">
        <f t="shared" si="0"/>
        <v>1.0409991319348944E-2</v>
      </c>
      <c r="Y108" s="179">
        <f t="shared" si="0"/>
        <v>1.1810334927074839E-2</v>
      </c>
      <c r="Z108" s="179">
        <f t="shared" si="0"/>
        <v>-1.4128588121047447E-2</v>
      </c>
      <c r="AA108" s="179">
        <f t="shared" si="0"/>
        <v>-1.8476490541477708E-2</v>
      </c>
      <c r="AB108" s="179">
        <f t="shared" si="0"/>
        <v>-2.0557667335988627E-2</v>
      </c>
      <c r="AC108" s="179">
        <f t="shared" si="0"/>
        <v>1.6255678105232541E-3</v>
      </c>
      <c r="AD108" s="180">
        <f t="shared" si="0"/>
        <v>-3.8761277521531023E-2</v>
      </c>
    </row>
    <row r="109" spans="14:30" x14ac:dyDescent="0.25">
      <c r="N109" s="140" t="s">
        <v>134</v>
      </c>
      <c r="O109" s="179">
        <f t="shared" si="0"/>
        <v>4.0615619162301275E-2</v>
      </c>
      <c r="P109" s="179">
        <f t="shared" si="0"/>
        <v>-3.0095641451809985E-2</v>
      </c>
      <c r="Q109" s="179">
        <f t="shared" si="0"/>
        <v>-1.3795016911922975E-2</v>
      </c>
      <c r="R109" s="179">
        <f t="shared" si="0"/>
        <v>1.7616531597732799E-2</v>
      </c>
      <c r="S109" s="179">
        <f t="shared" si="0"/>
        <v>-5.8939534856908837E-3</v>
      </c>
      <c r="T109" s="179">
        <f t="shared" si="0"/>
        <v>4.4521750909187086E-2</v>
      </c>
      <c r="U109" s="179">
        <f t="shared" si="0"/>
        <v>1.2221521912961553E-2</v>
      </c>
      <c r="V109" s="179">
        <f t="shared" si="0"/>
        <v>-2.3248590239286493E-3</v>
      </c>
      <c r="W109" s="179">
        <f t="shared" si="0"/>
        <v>6.1174429204453595E-3</v>
      </c>
      <c r="X109" s="179">
        <f t="shared" si="0"/>
        <v>2.4247841826450678E-2</v>
      </c>
      <c r="Y109" s="179">
        <f t="shared" si="0"/>
        <v>5.703460673952776E-3</v>
      </c>
      <c r="Z109" s="179">
        <f t="shared" si="0"/>
        <v>-1.3558593408697361E-2</v>
      </c>
      <c r="AA109" s="179">
        <f t="shared" si="0"/>
        <v>-1.1535434053606353E-2</v>
      </c>
      <c r="AB109" s="179">
        <f t="shared" si="0"/>
        <v>-1.1273359179597486E-2</v>
      </c>
      <c r="AC109" s="179">
        <f t="shared" si="0"/>
        <v>-4.9443599277194661E-3</v>
      </c>
      <c r="AD109" s="180">
        <f t="shared" si="0"/>
        <v>-3.7552292026766354E-2</v>
      </c>
    </row>
    <row r="110" spans="14:30" x14ac:dyDescent="0.25">
      <c r="N110" s="140" t="str">
        <f>"QTR "&amp;YEAR(N104)&amp;"Q"&amp;(MONTH(N104)/3)</f>
        <v>QTR 2024Q3</v>
      </c>
      <c r="O110" s="179">
        <f>O104/O103-1</f>
        <v>-1.5821491534911636E-2</v>
      </c>
      <c r="P110" s="179">
        <f t="shared" si="0"/>
        <v>-1.8822526623601288E-2</v>
      </c>
      <c r="Q110" s="179">
        <f t="shared" si="0"/>
        <v>-2.3864819059045694E-2</v>
      </c>
      <c r="R110" s="179">
        <f t="shared" si="0"/>
        <v>-1.8223083761291448E-2</v>
      </c>
      <c r="S110" s="179">
        <f t="shared" si="0"/>
        <v>-1.8753098210807617E-2</v>
      </c>
      <c r="T110" s="179">
        <f t="shared" si="0"/>
        <v>1.9339635651025588E-2</v>
      </c>
      <c r="U110" s="179">
        <f t="shared" si="0"/>
        <v>1.0009749172657623E-2</v>
      </c>
      <c r="V110" s="179">
        <f t="shared" si="0"/>
        <v>-1.9517956242285694E-2</v>
      </c>
      <c r="W110" s="179">
        <f t="shared" si="0"/>
        <v>-2.8010558816093933E-4</v>
      </c>
      <c r="X110" s="179">
        <f t="shared" si="0"/>
        <v>2.0740578652291175E-2</v>
      </c>
      <c r="Y110" s="179">
        <f t="shared" si="0"/>
        <v>-1.0423807504799099E-3</v>
      </c>
      <c r="Z110" s="179">
        <f t="shared" si="0"/>
        <v>-1.1195819070014768E-2</v>
      </c>
      <c r="AA110" s="179">
        <f t="shared" si="0"/>
        <v>1.3693588751604313E-2</v>
      </c>
      <c r="AB110" s="179">
        <f t="shared" si="0"/>
        <v>1.9248212040470669E-2</v>
      </c>
      <c r="AC110" s="179">
        <f t="shared" si="0"/>
        <v>-1.3950778377259665E-2</v>
      </c>
      <c r="AD110" s="180">
        <f t="shared" si="0"/>
        <v>-1.2422271075653413E-2</v>
      </c>
    </row>
    <row r="111" spans="14:30" x14ac:dyDescent="0.25">
      <c r="N111" s="140" t="s">
        <v>139</v>
      </c>
      <c r="O111" s="181">
        <f>RANK(O110,$O110:$AD110)</f>
        <v>11</v>
      </c>
      <c r="P111" s="181">
        <f t="shared" ref="P111:AD111" si="1">RANK(P110,$O110:$AD110)</f>
        <v>14</v>
      </c>
      <c r="Q111" s="181">
        <f t="shared" si="1"/>
        <v>16</v>
      </c>
      <c r="R111" s="181">
        <f t="shared" si="1"/>
        <v>12</v>
      </c>
      <c r="S111" s="181">
        <f t="shared" si="1"/>
        <v>13</v>
      </c>
      <c r="T111" s="181">
        <f t="shared" si="1"/>
        <v>2</v>
      </c>
      <c r="U111" s="181">
        <f t="shared" si="1"/>
        <v>5</v>
      </c>
      <c r="V111" s="181">
        <f t="shared" si="1"/>
        <v>15</v>
      </c>
      <c r="W111" s="181">
        <f t="shared" si="1"/>
        <v>6</v>
      </c>
      <c r="X111" s="181">
        <f t="shared" si="1"/>
        <v>1</v>
      </c>
      <c r="Y111" s="181">
        <f t="shared" si="1"/>
        <v>7</v>
      </c>
      <c r="Z111" s="181">
        <f t="shared" si="1"/>
        <v>8</v>
      </c>
      <c r="AA111" s="181">
        <f t="shared" si="1"/>
        <v>4</v>
      </c>
      <c r="AB111" s="181">
        <f t="shared" si="1"/>
        <v>3</v>
      </c>
      <c r="AC111" s="181">
        <f t="shared" si="1"/>
        <v>10</v>
      </c>
      <c r="AD111" s="182">
        <f t="shared" si="1"/>
        <v>9</v>
      </c>
    </row>
    <row r="112" spans="14:30" x14ac:dyDescent="0.25">
      <c r="N112" s="140">
        <v>42825</v>
      </c>
      <c r="O112" s="183" t="s">
        <v>77</v>
      </c>
      <c r="P112" s="184" t="s">
        <v>77</v>
      </c>
      <c r="Q112" s="184" t="s">
        <v>77</v>
      </c>
      <c r="R112" s="185" t="s">
        <v>77</v>
      </c>
      <c r="S112" s="174" t="s">
        <v>77</v>
      </c>
      <c r="T112" s="175" t="s">
        <v>77</v>
      </c>
      <c r="U112" s="175" t="s">
        <v>77</v>
      </c>
      <c r="V112" s="177" t="s">
        <v>77</v>
      </c>
      <c r="W112" s="174" t="s">
        <v>77</v>
      </c>
      <c r="X112" s="175" t="s">
        <v>77</v>
      </c>
      <c r="Y112" s="175" t="s">
        <v>77</v>
      </c>
      <c r="Z112" s="177" t="s">
        <v>77</v>
      </c>
      <c r="AA112" s="174" t="s">
        <v>77</v>
      </c>
      <c r="AB112" s="175" t="s">
        <v>77</v>
      </c>
      <c r="AC112" s="175" t="s">
        <v>77</v>
      </c>
      <c r="AD112" s="177" t="s">
        <v>77</v>
      </c>
    </row>
    <row r="113" spans="14:30" x14ac:dyDescent="0.25">
      <c r="N113" s="140" t="s">
        <v>136</v>
      </c>
      <c r="O113" s="179">
        <f t="shared" ref="O113:AD117" si="2">O100/O96-1</f>
        <v>-1.1433656733164987E-2</v>
      </c>
      <c r="P113" s="179">
        <f t="shared" si="2"/>
        <v>4.5258821147366124E-2</v>
      </c>
      <c r="Q113" s="179">
        <f t="shared" si="2"/>
        <v>7.7449669675991428E-2</v>
      </c>
      <c r="R113" s="179">
        <f t="shared" si="2"/>
        <v>-6.9450672919738943E-2</v>
      </c>
      <c r="S113" s="179">
        <f t="shared" si="2"/>
        <v>-8.3170060149047709E-2</v>
      </c>
      <c r="T113" s="179">
        <f t="shared" si="2"/>
        <v>4.3758004371871273E-2</v>
      </c>
      <c r="U113" s="179">
        <f t="shared" si="2"/>
        <v>3.3984180303225919E-4</v>
      </c>
      <c r="V113" s="179">
        <f t="shared" si="2"/>
        <v>-4.9588000975708812E-3</v>
      </c>
      <c r="W113" s="179">
        <f t="shared" si="2"/>
        <v>-1.5806846808331332E-2</v>
      </c>
      <c r="X113" s="179">
        <f t="shared" si="2"/>
        <v>0.11846487703253383</v>
      </c>
      <c r="Y113" s="179">
        <f t="shared" si="2"/>
        <v>6.6234510665734048E-2</v>
      </c>
      <c r="Z113" s="179">
        <f t="shared" si="2"/>
        <v>-6.4298994617968508E-2</v>
      </c>
      <c r="AA113" s="179">
        <f t="shared" si="2"/>
        <v>-3.0803906124010405E-2</v>
      </c>
      <c r="AB113" s="179">
        <f t="shared" si="2"/>
        <v>2.9194124069103156E-2</v>
      </c>
      <c r="AC113" s="179">
        <f t="shared" si="2"/>
        <v>-3.8237622249637226E-6</v>
      </c>
      <c r="AD113" s="180">
        <f t="shared" si="2"/>
        <v>-9.0211082168449641E-2</v>
      </c>
    </row>
    <row r="114" spans="14:30" x14ac:dyDescent="0.25">
      <c r="N114" s="140" t="s">
        <v>136</v>
      </c>
      <c r="O114" s="179">
        <f t="shared" si="2"/>
        <v>-9.6194015791949417E-3</v>
      </c>
      <c r="P114" s="179">
        <f t="shared" si="2"/>
        <v>0.118456002854332</v>
      </c>
      <c r="Q114" s="179">
        <f t="shared" si="2"/>
        <v>6.8698492030246472E-2</v>
      </c>
      <c r="R114" s="179">
        <f t="shared" si="2"/>
        <v>-1.6021805106509635E-2</v>
      </c>
      <c r="S114" s="179">
        <f t="shared" si="2"/>
        <v>-8.0841918661783807E-2</v>
      </c>
      <c r="T114" s="179">
        <f t="shared" si="2"/>
        <v>1.3320977971698733E-2</v>
      </c>
      <c r="U114" s="179">
        <f t="shared" si="2"/>
        <v>2.1967233512028228E-2</v>
      </c>
      <c r="V114" s="179">
        <f t="shared" si="2"/>
        <v>4.2025626790060722E-2</v>
      </c>
      <c r="W114" s="179">
        <f t="shared" si="2"/>
        <v>-1.1630888165556463E-2</v>
      </c>
      <c r="X114" s="179">
        <f t="shared" si="2"/>
        <v>0.13416960936207567</v>
      </c>
      <c r="Y114" s="179">
        <f t="shared" si="2"/>
        <v>5.546460141876941E-2</v>
      </c>
      <c r="Z114" s="179">
        <f t="shared" si="2"/>
        <v>-2.3600639967201631E-2</v>
      </c>
      <c r="AA114" s="179">
        <f>AA101/AA97-1</f>
        <v>-2.1031415240684637E-2</v>
      </c>
      <c r="AB114" s="179">
        <f t="shared" si="2"/>
        <v>3.7226548247324853E-2</v>
      </c>
      <c r="AC114" s="179">
        <f t="shared" si="2"/>
        <v>1.7592365263505716E-2</v>
      </c>
      <c r="AD114" s="180">
        <f t="shared" si="2"/>
        <v>-6.0703377989282048E-2</v>
      </c>
    </row>
    <row r="115" spans="14:30" x14ac:dyDescent="0.25">
      <c r="N115" s="140" t="s">
        <v>136</v>
      </c>
      <c r="O115" s="179">
        <f t="shared" si="2"/>
        <v>-2.1808502113010664E-2</v>
      </c>
      <c r="P115" s="179">
        <f t="shared" si="2"/>
        <v>0.14395026775296893</v>
      </c>
      <c r="Q115" s="179">
        <f t="shared" si="2"/>
        <v>4.2966516734239457E-2</v>
      </c>
      <c r="R115" s="179">
        <f t="shared" si="2"/>
        <v>3.0711617504172617E-2</v>
      </c>
      <c r="S115" s="179">
        <f t="shared" si="2"/>
        <v>-1.3710913840013883E-2</v>
      </c>
      <c r="T115" s="179">
        <f t="shared" si="2"/>
        <v>-2.070172882657606E-2</v>
      </c>
      <c r="U115" s="179">
        <f t="shared" si="2"/>
        <v>1.1222146988731918E-2</v>
      </c>
      <c r="V115" s="179">
        <f t="shared" si="2"/>
        <v>7.134698853116328E-2</v>
      </c>
      <c r="W115" s="179">
        <f t="shared" si="2"/>
        <v>-1.3703743774768462E-2</v>
      </c>
      <c r="X115" s="179">
        <f t="shared" si="2"/>
        <v>8.9702201883547383E-2</v>
      </c>
      <c r="Y115" s="179">
        <f t="shared" si="2"/>
        <v>4.2196461421158959E-2</v>
      </c>
      <c r="Z115" s="179">
        <f t="shared" si="2"/>
        <v>-2.4567954637767841E-2</v>
      </c>
      <c r="AA115" s="179">
        <f t="shared" si="2"/>
        <v>-3.5663608187521234E-2</v>
      </c>
      <c r="AB115" s="179">
        <f t="shared" si="2"/>
        <v>5.2809650236402828E-3</v>
      </c>
      <c r="AC115" s="179">
        <f t="shared" si="2"/>
        <v>3.3484546372206214E-2</v>
      </c>
      <c r="AD115" s="180">
        <f t="shared" si="2"/>
        <v>-9.527992401230545E-2</v>
      </c>
    </row>
    <row r="116" spans="14:30" x14ac:dyDescent="0.25">
      <c r="N116" s="140" t="s">
        <v>136</v>
      </c>
      <c r="O116" s="179">
        <f t="shared" si="2"/>
        <v>-2.4971861290425834E-2</v>
      </c>
      <c r="P116" s="179">
        <f t="shared" si="2"/>
        <v>7.7285847940426589E-2</v>
      </c>
      <c r="Q116" s="179">
        <f t="shared" si="2"/>
        <v>-1.9730233704324363E-2</v>
      </c>
      <c r="R116" s="179">
        <f t="shared" si="2"/>
        <v>3.9569083929757332E-2</v>
      </c>
      <c r="S116" s="179">
        <f t="shared" si="2"/>
        <v>5.6344809189294853E-3</v>
      </c>
      <c r="T116" s="179">
        <f t="shared" si="2"/>
        <v>6.223678454313486E-4</v>
      </c>
      <c r="U116" s="179">
        <f t="shared" si="2"/>
        <v>5.8444625481435253E-5</v>
      </c>
      <c r="V116" s="179">
        <f t="shared" si="2"/>
        <v>4.0515249880173299E-2</v>
      </c>
      <c r="W116" s="179">
        <f t="shared" si="2"/>
        <v>-2.2623998048104887E-2</v>
      </c>
      <c r="X116" s="179">
        <f t="shared" si="2"/>
        <v>5.3593287810730583E-2</v>
      </c>
      <c r="Y116" s="179">
        <f t="shared" si="2"/>
        <v>2.2711412795418662E-2</v>
      </c>
      <c r="Z116" s="179">
        <f t="shared" si="2"/>
        <v>-3.390813410948057E-2</v>
      </c>
      <c r="AA116" s="179">
        <f t="shared" si="2"/>
        <v>-7.2283016025190938E-2</v>
      </c>
      <c r="AB116" s="179">
        <f t="shared" si="2"/>
        <v>-2.6106223023218855E-2</v>
      </c>
      <c r="AC116" s="179">
        <f t="shared" si="2"/>
        <v>2.9363822950940088E-2</v>
      </c>
      <c r="AD116" s="180">
        <f t="shared" si="2"/>
        <v>-0.13016689925814295</v>
      </c>
    </row>
    <row r="117" spans="14:30" x14ac:dyDescent="0.25">
      <c r="N117" s="140" t="str">
        <f>"Y/Y "&amp;RIGHT(N110,4)</f>
        <v>Y/Y 24Q3</v>
      </c>
      <c r="O117" s="179">
        <f>O104/O100-1</f>
        <v>-1.9048182028503891E-2</v>
      </c>
      <c r="P117" s="179">
        <f t="shared" si="2"/>
        <v>1.1666219691243596E-2</v>
      </c>
      <c r="Q117" s="179">
        <f t="shared" si="2"/>
        <v>-6.8294134247574356E-2</v>
      </c>
      <c r="R117" s="179">
        <f t="shared" si="2"/>
        <v>3.055288322916061E-2</v>
      </c>
      <c r="S117" s="179">
        <f t="shared" si="2"/>
        <v>-3.9004340873729837E-2</v>
      </c>
      <c r="T117" s="179">
        <f t="shared" si="2"/>
        <v>1.6869826801730659E-2</v>
      </c>
      <c r="U117" s="179">
        <f t="shared" si="2"/>
        <v>4.8001049681056784E-4</v>
      </c>
      <c r="V117" s="179">
        <f t="shared" si="2"/>
        <v>-1.7512942685192767E-2</v>
      </c>
      <c r="W117" s="179">
        <f t="shared" si="2"/>
        <v>-1.2330991394980839E-2</v>
      </c>
      <c r="X117" s="179">
        <f t="shared" si="2"/>
        <v>5.6004408640594638E-2</v>
      </c>
      <c r="Y117" s="179">
        <f t="shared" si="2"/>
        <v>1.603688439372486E-2</v>
      </c>
      <c r="Z117" s="179">
        <f t="shared" si="2"/>
        <v>-4.4604638441252953E-2</v>
      </c>
      <c r="AA117" s="179">
        <f t="shared" si="2"/>
        <v>-5.2062711486872693E-2</v>
      </c>
      <c r="AB117" s="179">
        <f t="shared" si="2"/>
        <v>-1.819687469092901E-2</v>
      </c>
      <c r="AC117" s="179">
        <f t="shared" si="2"/>
        <v>-3.7683113873504537E-3</v>
      </c>
      <c r="AD117" s="180">
        <f t="shared" si="2"/>
        <v>-0.12019243099931487</v>
      </c>
    </row>
    <row r="118" spans="14:30" x14ac:dyDescent="0.25">
      <c r="N118" s="140" t="s">
        <v>139</v>
      </c>
      <c r="O118" s="181">
        <f>RANK(O117,$O117:$AD117)</f>
        <v>11</v>
      </c>
      <c r="P118" s="181">
        <f t="shared" ref="P118:AD118" si="3">RANK(P117,$O117:$AD117)</f>
        <v>5</v>
      </c>
      <c r="Q118" s="181">
        <f t="shared" si="3"/>
        <v>15</v>
      </c>
      <c r="R118" s="181">
        <f t="shared" si="3"/>
        <v>2</v>
      </c>
      <c r="S118" s="181">
        <f t="shared" si="3"/>
        <v>12</v>
      </c>
      <c r="T118" s="181">
        <f t="shared" si="3"/>
        <v>3</v>
      </c>
      <c r="U118" s="181">
        <f t="shared" si="3"/>
        <v>6</v>
      </c>
      <c r="V118" s="181">
        <f t="shared" si="3"/>
        <v>9</v>
      </c>
      <c r="W118" s="181">
        <f t="shared" si="3"/>
        <v>8</v>
      </c>
      <c r="X118" s="181">
        <f t="shared" si="3"/>
        <v>1</v>
      </c>
      <c r="Y118" s="181">
        <f t="shared" si="3"/>
        <v>4</v>
      </c>
      <c r="Z118" s="181">
        <f t="shared" si="3"/>
        <v>13</v>
      </c>
      <c r="AA118" s="181">
        <f t="shared" si="3"/>
        <v>14</v>
      </c>
      <c r="AB118" s="181">
        <f t="shared" si="3"/>
        <v>10</v>
      </c>
      <c r="AC118" s="181">
        <f t="shared" si="3"/>
        <v>7</v>
      </c>
      <c r="AD118" s="182">
        <f t="shared" si="3"/>
        <v>16</v>
      </c>
    </row>
    <row r="119" spans="14:30" x14ac:dyDescent="0.25">
      <c r="N119" s="25">
        <v>46934</v>
      </c>
      <c r="O119" s="61" t="s">
        <v>77</v>
      </c>
      <c r="P119" s="16" t="s">
        <v>77</v>
      </c>
      <c r="Q119" s="16" t="s">
        <v>77</v>
      </c>
      <c r="R119" s="64" t="s">
        <v>77</v>
      </c>
      <c r="S119" s="61" t="s">
        <v>77</v>
      </c>
      <c r="T119" s="16" t="s">
        <v>77</v>
      </c>
      <c r="U119" s="16" t="s">
        <v>77</v>
      </c>
      <c r="V119" s="64" t="s">
        <v>77</v>
      </c>
      <c r="W119" s="61" t="s">
        <v>77</v>
      </c>
      <c r="X119" s="16" t="s">
        <v>77</v>
      </c>
      <c r="Y119" s="16" t="s">
        <v>77</v>
      </c>
      <c r="Z119" s="64" t="s">
        <v>77</v>
      </c>
      <c r="AA119" s="61" t="s">
        <v>77</v>
      </c>
      <c r="AB119" s="16" t="s">
        <v>77</v>
      </c>
      <c r="AC119" s="16" t="s">
        <v>77</v>
      </c>
      <c r="AD119" s="64" t="s">
        <v>77</v>
      </c>
    </row>
    <row r="120" spans="14:30" x14ac:dyDescent="0.25">
      <c r="N120" s="25">
        <v>47026</v>
      </c>
      <c r="O120" s="61" t="s">
        <v>77</v>
      </c>
      <c r="P120" s="16" t="s">
        <v>77</v>
      </c>
      <c r="Q120" s="16" t="s">
        <v>77</v>
      </c>
      <c r="R120" s="64" t="s">
        <v>77</v>
      </c>
      <c r="S120" s="61" t="s">
        <v>77</v>
      </c>
      <c r="T120" s="16" t="s">
        <v>77</v>
      </c>
      <c r="U120" s="16" t="s">
        <v>77</v>
      </c>
      <c r="V120" s="64" t="s">
        <v>77</v>
      </c>
      <c r="W120" s="61" t="s">
        <v>77</v>
      </c>
      <c r="X120" s="16" t="s">
        <v>77</v>
      </c>
      <c r="Y120" s="16" t="s">
        <v>77</v>
      </c>
      <c r="Z120" s="64" t="s">
        <v>77</v>
      </c>
      <c r="AA120" s="61" t="s">
        <v>77</v>
      </c>
      <c r="AB120" s="16" t="s">
        <v>77</v>
      </c>
      <c r="AC120" s="16" t="s">
        <v>77</v>
      </c>
      <c r="AD120" s="64" t="s">
        <v>77</v>
      </c>
    </row>
    <row r="121" spans="14:30" x14ac:dyDescent="0.25">
      <c r="N121" s="25">
        <v>47118</v>
      </c>
      <c r="O121" s="61" t="s">
        <v>77</v>
      </c>
      <c r="P121" s="16" t="s">
        <v>77</v>
      </c>
      <c r="Q121" s="16" t="s">
        <v>77</v>
      </c>
      <c r="R121" s="64" t="s">
        <v>77</v>
      </c>
      <c r="S121" s="61" t="s">
        <v>77</v>
      </c>
      <c r="T121" s="16" t="s">
        <v>77</v>
      </c>
      <c r="U121" s="16" t="s">
        <v>77</v>
      </c>
      <c r="V121" s="64" t="s">
        <v>77</v>
      </c>
      <c r="W121" s="61" t="s">
        <v>77</v>
      </c>
      <c r="X121" s="16" t="s">
        <v>77</v>
      </c>
      <c r="Y121" s="16" t="s">
        <v>77</v>
      </c>
      <c r="Z121" s="64" t="s">
        <v>77</v>
      </c>
      <c r="AA121" s="61" t="s">
        <v>77</v>
      </c>
      <c r="AB121" s="16" t="s">
        <v>77</v>
      </c>
      <c r="AC121" s="16" t="s">
        <v>77</v>
      </c>
      <c r="AD121" s="64" t="s">
        <v>77</v>
      </c>
    </row>
    <row r="122" spans="14:30" x14ac:dyDescent="0.25">
      <c r="N122" s="25">
        <v>47208</v>
      </c>
      <c r="O122" s="61" t="s">
        <v>77</v>
      </c>
      <c r="P122" s="16" t="s">
        <v>77</v>
      </c>
      <c r="Q122" s="16" t="s">
        <v>77</v>
      </c>
      <c r="R122" s="64" t="s">
        <v>77</v>
      </c>
      <c r="S122" s="61" t="s">
        <v>77</v>
      </c>
      <c r="T122" s="16" t="s">
        <v>77</v>
      </c>
      <c r="U122" s="16" t="s">
        <v>77</v>
      </c>
      <c r="V122" s="64" t="s">
        <v>77</v>
      </c>
      <c r="W122" s="61" t="s">
        <v>77</v>
      </c>
      <c r="X122" s="16" t="s">
        <v>77</v>
      </c>
      <c r="Y122" s="16" t="s">
        <v>77</v>
      </c>
      <c r="Z122" s="64" t="s">
        <v>77</v>
      </c>
      <c r="AA122" s="61" t="s">
        <v>77</v>
      </c>
      <c r="AB122" s="16" t="s">
        <v>77</v>
      </c>
      <c r="AC122" s="16" t="s">
        <v>77</v>
      </c>
      <c r="AD122" s="64" t="s">
        <v>77</v>
      </c>
    </row>
    <row r="123" spans="14:30" x14ac:dyDescent="0.25">
      <c r="N123" s="25">
        <v>47299</v>
      </c>
      <c r="O123" s="61" t="s">
        <v>77</v>
      </c>
      <c r="P123" s="16" t="s">
        <v>77</v>
      </c>
      <c r="Q123" s="16" t="s">
        <v>77</v>
      </c>
      <c r="R123" s="64" t="s">
        <v>77</v>
      </c>
      <c r="S123" s="61" t="s">
        <v>77</v>
      </c>
      <c r="T123" s="16" t="s">
        <v>77</v>
      </c>
      <c r="U123" s="16" t="s">
        <v>77</v>
      </c>
      <c r="V123" s="64" t="s">
        <v>77</v>
      </c>
      <c r="W123" s="61" t="s">
        <v>77</v>
      </c>
      <c r="X123" s="16" t="s">
        <v>77</v>
      </c>
      <c r="Y123" s="16" t="s">
        <v>77</v>
      </c>
      <c r="Z123" s="64" t="s">
        <v>77</v>
      </c>
      <c r="AA123" s="61" t="s">
        <v>77</v>
      </c>
      <c r="AB123" s="16" t="s">
        <v>77</v>
      </c>
      <c r="AC123" s="16" t="s">
        <v>77</v>
      </c>
      <c r="AD123" s="64" t="s">
        <v>77</v>
      </c>
    </row>
    <row r="124" spans="14:30" x14ac:dyDescent="0.25">
      <c r="N124" s="25">
        <v>47391</v>
      </c>
      <c r="O124" s="61" t="s">
        <v>77</v>
      </c>
      <c r="P124" s="16" t="s">
        <v>77</v>
      </c>
      <c r="Q124" s="16" t="s">
        <v>77</v>
      </c>
      <c r="R124" s="64" t="s">
        <v>77</v>
      </c>
      <c r="S124" s="61" t="s">
        <v>77</v>
      </c>
      <c r="T124" s="16" t="s">
        <v>77</v>
      </c>
      <c r="U124" s="16" t="s">
        <v>77</v>
      </c>
      <c r="V124" s="64" t="s">
        <v>77</v>
      </c>
      <c r="W124" s="61" t="s">
        <v>77</v>
      </c>
      <c r="X124" s="16" t="s">
        <v>77</v>
      </c>
      <c r="Y124" s="16" t="s">
        <v>77</v>
      </c>
      <c r="Z124" s="64" t="s">
        <v>77</v>
      </c>
      <c r="AA124" s="61" t="s">
        <v>77</v>
      </c>
      <c r="AB124" s="16" t="s">
        <v>77</v>
      </c>
      <c r="AC124" s="16" t="s">
        <v>77</v>
      </c>
      <c r="AD124" s="64" t="s">
        <v>77</v>
      </c>
    </row>
    <row r="125" spans="14:30" x14ac:dyDescent="0.25">
      <c r="N125" s="25">
        <v>47483</v>
      </c>
      <c r="O125" s="61" t="s">
        <v>77</v>
      </c>
      <c r="P125" s="16" t="s">
        <v>77</v>
      </c>
      <c r="Q125" s="16" t="s">
        <v>77</v>
      </c>
      <c r="R125" s="64" t="s">
        <v>77</v>
      </c>
      <c r="S125" s="61" t="s">
        <v>77</v>
      </c>
      <c r="T125" s="16" t="s">
        <v>77</v>
      </c>
      <c r="U125" s="16" t="s">
        <v>77</v>
      </c>
      <c r="V125" s="64" t="s">
        <v>77</v>
      </c>
      <c r="W125" s="61" t="s">
        <v>77</v>
      </c>
      <c r="X125" s="16" t="s">
        <v>77</v>
      </c>
      <c r="Y125" s="16" t="s">
        <v>77</v>
      </c>
      <c r="Z125" s="64" t="s">
        <v>77</v>
      </c>
      <c r="AA125" s="61" t="s">
        <v>77</v>
      </c>
      <c r="AB125" s="16" t="s">
        <v>77</v>
      </c>
      <c r="AC125" s="16" t="s">
        <v>77</v>
      </c>
      <c r="AD125" s="64" t="s">
        <v>77</v>
      </c>
    </row>
    <row r="126" spans="14:30" x14ac:dyDescent="0.25">
      <c r="N126" s="25">
        <v>47573</v>
      </c>
      <c r="O126" s="61" t="s">
        <v>77</v>
      </c>
      <c r="P126" s="16" t="s">
        <v>77</v>
      </c>
      <c r="Q126" s="16" t="s">
        <v>77</v>
      </c>
      <c r="R126" s="64" t="s">
        <v>77</v>
      </c>
      <c r="S126" s="61" t="s">
        <v>77</v>
      </c>
      <c r="T126" s="16" t="s">
        <v>77</v>
      </c>
      <c r="U126" s="16" t="s">
        <v>77</v>
      </c>
      <c r="V126" s="64" t="s">
        <v>77</v>
      </c>
      <c r="W126" s="61" t="s">
        <v>77</v>
      </c>
      <c r="X126" s="16" t="s">
        <v>77</v>
      </c>
      <c r="Y126" s="16" t="s">
        <v>77</v>
      </c>
      <c r="Z126" s="64" t="s">
        <v>77</v>
      </c>
      <c r="AA126" s="61" t="s">
        <v>77</v>
      </c>
      <c r="AB126" s="16" t="s">
        <v>77</v>
      </c>
      <c r="AC126" s="16" t="s">
        <v>77</v>
      </c>
      <c r="AD126" s="64" t="s">
        <v>77</v>
      </c>
    </row>
    <row r="127" spans="14:30" x14ac:dyDescent="0.25">
      <c r="N127" s="25">
        <v>47664</v>
      </c>
      <c r="O127" s="61" t="s">
        <v>77</v>
      </c>
      <c r="P127" s="16" t="s">
        <v>77</v>
      </c>
      <c r="Q127" s="16" t="s">
        <v>77</v>
      </c>
      <c r="R127" s="64" t="s">
        <v>77</v>
      </c>
      <c r="S127" s="61" t="s">
        <v>77</v>
      </c>
      <c r="T127" s="16" t="s">
        <v>77</v>
      </c>
      <c r="U127" s="16" t="s">
        <v>77</v>
      </c>
      <c r="V127" s="64" t="s">
        <v>77</v>
      </c>
      <c r="W127" s="61" t="s">
        <v>77</v>
      </c>
      <c r="X127" s="16" t="s">
        <v>77</v>
      </c>
      <c r="Y127" s="16" t="s">
        <v>77</v>
      </c>
      <c r="Z127" s="64" t="s">
        <v>77</v>
      </c>
      <c r="AA127" s="61" t="s">
        <v>77</v>
      </c>
      <c r="AB127" s="16" t="s">
        <v>77</v>
      </c>
      <c r="AC127" s="16" t="s">
        <v>77</v>
      </c>
      <c r="AD127" s="64" t="s">
        <v>77</v>
      </c>
    </row>
    <row r="128" spans="14:30" x14ac:dyDescent="0.25">
      <c r="N128" s="25">
        <v>47756</v>
      </c>
      <c r="O128" s="61" t="s">
        <v>77</v>
      </c>
      <c r="P128" s="16" t="s">
        <v>77</v>
      </c>
      <c r="Q128" s="16" t="s">
        <v>77</v>
      </c>
      <c r="R128" s="64" t="s">
        <v>77</v>
      </c>
      <c r="S128" s="61" t="s">
        <v>77</v>
      </c>
      <c r="T128" s="16" t="s">
        <v>77</v>
      </c>
      <c r="U128" s="16" t="s">
        <v>77</v>
      </c>
      <c r="V128" s="64" t="s">
        <v>77</v>
      </c>
      <c r="W128" s="61" t="s">
        <v>77</v>
      </c>
      <c r="X128" s="16" t="s">
        <v>77</v>
      </c>
      <c r="Y128" s="16" t="s">
        <v>77</v>
      </c>
      <c r="Z128" s="64" t="s">
        <v>77</v>
      </c>
      <c r="AA128" s="61" t="s">
        <v>77</v>
      </c>
      <c r="AB128" s="16" t="s">
        <v>77</v>
      </c>
      <c r="AC128" s="16" t="s">
        <v>77</v>
      </c>
      <c r="AD128" s="64" t="s">
        <v>77</v>
      </c>
    </row>
    <row r="129" spans="14:30" x14ac:dyDescent="0.25">
      <c r="N129" s="25">
        <v>47848</v>
      </c>
      <c r="O129" s="61" t="s">
        <v>77</v>
      </c>
      <c r="P129" s="16" t="s">
        <v>77</v>
      </c>
      <c r="Q129" s="16" t="s">
        <v>77</v>
      </c>
      <c r="R129" s="64" t="s">
        <v>77</v>
      </c>
      <c r="S129" s="61" t="s">
        <v>77</v>
      </c>
      <c r="T129" s="16" t="s">
        <v>77</v>
      </c>
      <c r="U129" s="16" t="s">
        <v>77</v>
      </c>
      <c r="V129" s="64" t="s">
        <v>77</v>
      </c>
      <c r="W129" s="61" t="s">
        <v>77</v>
      </c>
      <c r="X129" s="16" t="s">
        <v>77</v>
      </c>
      <c r="Y129" s="16" t="s">
        <v>77</v>
      </c>
      <c r="Z129" s="64" t="s">
        <v>77</v>
      </c>
      <c r="AA129" s="61" t="s">
        <v>77</v>
      </c>
      <c r="AB129" s="16" t="s">
        <v>77</v>
      </c>
      <c r="AC129" s="16" t="s">
        <v>77</v>
      </c>
      <c r="AD129" s="64" t="s">
        <v>77</v>
      </c>
    </row>
    <row r="130" spans="14:30" x14ac:dyDescent="0.25">
      <c r="N130" s="25">
        <v>47938</v>
      </c>
      <c r="O130" s="61" t="s">
        <v>77</v>
      </c>
      <c r="P130" s="16" t="s">
        <v>77</v>
      </c>
      <c r="Q130" s="16" t="s">
        <v>77</v>
      </c>
      <c r="R130" s="64" t="s">
        <v>77</v>
      </c>
      <c r="S130" s="61" t="s">
        <v>77</v>
      </c>
      <c r="T130" s="16" t="s">
        <v>77</v>
      </c>
      <c r="U130" s="16" t="s">
        <v>77</v>
      </c>
      <c r="V130" s="64" t="s">
        <v>77</v>
      </c>
      <c r="W130" s="61" t="s">
        <v>77</v>
      </c>
      <c r="X130" s="16" t="s">
        <v>77</v>
      </c>
      <c r="Y130" s="16" t="s">
        <v>77</v>
      </c>
      <c r="Z130" s="64" t="s">
        <v>77</v>
      </c>
      <c r="AA130" s="61" t="s">
        <v>77</v>
      </c>
      <c r="AB130" s="16" t="s">
        <v>77</v>
      </c>
      <c r="AC130" s="16" t="s">
        <v>77</v>
      </c>
      <c r="AD130" s="64" t="s">
        <v>77</v>
      </c>
    </row>
    <row r="131" spans="14:30" x14ac:dyDescent="0.25">
      <c r="N131" s="25">
        <v>48029</v>
      </c>
      <c r="O131" s="61" t="s">
        <v>77</v>
      </c>
      <c r="P131" s="16" t="s">
        <v>77</v>
      </c>
      <c r="Q131" s="16" t="s">
        <v>77</v>
      </c>
      <c r="R131" s="64" t="s">
        <v>77</v>
      </c>
      <c r="S131" s="61" t="s">
        <v>77</v>
      </c>
      <c r="T131" s="16" t="s">
        <v>77</v>
      </c>
      <c r="U131" s="16" t="s">
        <v>77</v>
      </c>
      <c r="V131" s="64" t="s">
        <v>77</v>
      </c>
      <c r="W131" s="61" t="s">
        <v>77</v>
      </c>
      <c r="X131" s="16" t="s">
        <v>77</v>
      </c>
      <c r="Y131" s="16" t="s">
        <v>77</v>
      </c>
      <c r="Z131" s="64" t="s">
        <v>77</v>
      </c>
      <c r="AA131" s="61" t="s">
        <v>77</v>
      </c>
      <c r="AB131" s="16" t="s">
        <v>77</v>
      </c>
      <c r="AC131" s="16" t="s">
        <v>77</v>
      </c>
      <c r="AD131" s="64" t="s">
        <v>77</v>
      </c>
    </row>
    <row r="132" spans="14:30" x14ac:dyDescent="0.25">
      <c r="N132" s="25">
        <v>48121</v>
      </c>
      <c r="O132" s="61" t="s">
        <v>77</v>
      </c>
      <c r="P132" s="16" t="s">
        <v>77</v>
      </c>
      <c r="Q132" s="16" t="s">
        <v>77</v>
      </c>
      <c r="R132" s="64" t="s">
        <v>77</v>
      </c>
      <c r="S132" s="61" t="s">
        <v>77</v>
      </c>
      <c r="T132" s="16" t="s">
        <v>77</v>
      </c>
      <c r="U132" s="16" t="s">
        <v>77</v>
      </c>
      <c r="V132" s="64" t="s">
        <v>77</v>
      </c>
      <c r="W132" s="61" t="s">
        <v>77</v>
      </c>
      <c r="X132" s="16" t="s">
        <v>77</v>
      </c>
      <c r="Y132" s="16" t="s">
        <v>77</v>
      </c>
      <c r="Z132" s="64" t="s">
        <v>77</v>
      </c>
      <c r="AA132" s="61" t="s">
        <v>77</v>
      </c>
      <c r="AB132" s="16" t="s">
        <v>77</v>
      </c>
      <c r="AC132" s="16" t="s">
        <v>77</v>
      </c>
      <c r="AD132" s="64" t="s">
        <v>77</v>
      </c>
    </row>
    <row r="133" spans="14:30" x14ac:dyDescent="0.25">
      <c r="N133" s="25">
        <v>48213</v>
      </c>
      <c r="O133" s="61" t="s">
        <v>77</v>
      </c>
      <c r="P133" s="16" t="s">
        <v>77</v>
      </c>
      <c r="Q133" s="16" t="s">
        <v>77</v>
      </c>
      <c r="R133" s="64" t="s">
        <v>77</v>
      </c>
      <c r="S133" s="61" t="s">
        <v>77</v>
      </c>
      <c r="T133" s="16" t="s">
        <v>77</v>
      </c>
      <c r="U133" s="16" t="s">
        <v>77</v>
      </c>
      <c r="V133" s="64" t="s">
        <v>77</v>
      </c>
      <c r="W133" s="61" t="s">
        <v>77</v>
      </c>
      <c r="X133" s="16" t="s">
        <v>77</v>
      </c>
      <c r="Y133" s="16" t="s">
        <v>77</v>
      </c>
      <c r="Z133" s="64" t="s">
        <v>77</v>
      </c>
      <c r="AA133" s="61" t="s">
        <v>77</v>
      </c>
      <c r="AB133" s="16" t="s">
        <v>77</v>
      </c>
      <c r="AC133" s="16" t="s">
        <v>77</v>
      </c>
      <c r="AD133" s="64" t="s">
        <v>77</v>
      </c>
    </row>
    <row r="134" spans="14:30" x14ac:dyDescent="0.25">
      <c r="N134" s="25">
        <v>48304</v>
      </c>
      <c r="O134" s="61" t="s">
        <v>77</v>
      </c>
      <c r="P134" s="16" t="s">
        <v>77</v>
      </c>
      <c r="Q134" s="16" t="s">
        <v>77</v>
      </c>
      <c r="R134" s="64" t="s">
        <v>77</v>
      </c>
      <c r="S134" s="61" t="s">
        <v>77</v>
      </c>
      <c r="T134" s="16" t="s">
        <v>77</v>
      </c>
      <c r="U134" s="16" t="s">
        <v>77</v>
      </c>
      <c r="V134" s="64" t="s">
        <v>77</v>
      </c>
      <c r="W134" s="61" t="s">
        <v>77</v>
      </c>
      <c r="X134" s="16" t="s">
        <v>77</v>
      </c>
      <c r="Y134" s="16" t="s">
        <v>77</v>
      </c>
      <c r="Z134" s="64" t="s">
        <v>77</v>
      </c>
      <c r="AA134" s="61" t="s">
        <v>77</v>
      </c>
      <c r="AB134" s="16" t="s">
        <v>77</v>
      </c>
      <c r="AC134" s="16" t="s">
        <v>77</v>
      </c>
      <c r="AD134" s="64" t="s">
        <v>77</v>
      </c>
    </row>
    <row r="135" spans="14:30" x14ac:dyDescent="0.25">
      <c r="N135" s="25">
        <v>48395</v>
      </c>
      <c r="O135" s="61" t="s">
        <v>77</v>
      </c>
      <c r="P135" s="16" t="s">
        <v>77</v>
      </c>
      <c r="Q135" s="16" t="s">
        <v>77</v>
      </c>
      <c r="R135" s="64" t="s">
        <v>77</v>
      </c>
      <c r="S135" s="61" t="s">
        <v>77</v>
      </c>
      <c r="T135" s="16" t="s">
        <v>77</v>
      </c>
      <c r="U135" s="16" t="s">
        <v>77</v>
      </c>
      <c r="V135" s="64" t="s">
        <v>77</v>
      </c>
      <c r="W135" s="61" t="s">
        <v>77</v>
      </c>
      <c r="X135" s="16" t="s">
        <v>77</v>
      </c>
      <c r="Y135" s="16" t="s">
        <v>77</v>
      </c>
      <c r="Z135" s="64" t="s">
        <v>77</v>
      </c>
      <c r="AA135" s="61" t="s">
        <v>77</v>
      </c>
      <c r="AB135" s="16" t="s">
        <v>77</v>
      </c>
      <c r="AC135" s="16" t="s">
        <v>77</v>
      </c>
      <c r="AD135" s="64" t="s">
        <v>77</v>
      </c>
    </row>
    <row r="136" spans="14:30" x14ac:dyDescent="0.25">
      <c r="N136" s="25">
        <v>48487</v>
      </c>
      <c r="O136" s="61" t="s">
        <v>77</v>
      </c>
      <c r="P136" s="16" t="s">
        <v>77</v>
      </c>
      <c r="Q136" s="16" t="s">
        <v>77</v>
      </c>
      <c r="R136" s="64" t="s">
        <v>77</v>
      </c>
      <c r="S136" s="61" t="s">
        <v>77</v>
      </c>
      <c r="T136" s="16" t="s">
        <v>77</v>
      </c>
      <c r="U136" s="16" t="s">
        <v>77</v>
      </c>
      <c r="V136" s="64" t="s">
        <v>77</v>
      </c>
      <c r="W136" s="61" t="s">
        <v>77</v>
      </c>
      <c r="X136" s="16" t="s">
        <v>77</v>
      </c>
      <c r="Y136" s="16" t="s">
        <v>77</v>
      </c>
      <c r="Z136" s="64" t="s">
        <v>77</v>
      </c>
      <c r="AA136" s="61" t="s">
        <v>77</v>
      </c>
      <c r="AB136" s="16" t="s">
        <v>77</v>
      </c>
      <c r="AC136" s="16" t="s">
        <v>77</v>
      </c>
      <c r="AD136" s="64" t="s">
        <v>77</v>
      </c>
    </row>
    <row r="137" spans="14:30" x14ac:dyDescent="0.25">
      <c r="N137" s="25">
        <v>48579</v>
      </c>
      <c r="O137" s="61" t="s">
        <v>77</v>
      </c>
      <c r="P137" s="16" t="s">
        <v>77</v>
      </c>
      <c r="Q137" s="16" t="s">
        <v>77</v>
      </c>
      <c r="R137" s="64" t="s">
        <v>77</v>
      </c>
      <c r="S137" s="61" t="s">
        <v>77</v>
      </c>
      <c r="T137" s="16" t="s">
        <v>77</v>
      </c>
      <c r="U137" s="16" t="s">
        <v>77</v>
      </c>
      <c r="V137" s="64" t="s">
        <v>77</v>
      </c>
      <c r="W137" s="61" t="s">
        <v>77</v>
      </c>
      <c r="X137" s="16" t="s">
        <v>77</v>
      </c>
      <c r="Y137" s="16" t="s">
        <v>77</v>
      </c>
      <c r="Z137" s="64" t="s">
        <v>77</v>
      </c>
      <c r="AA137" s="61" t="s">
        <v>77</v>
      </c>
      <c r="AB137" s="16" t="s">
        <v>77</v>
      </c>
      <c r="AC137" s="16" t="s">
        <v>77</v>
      </c>
      <c r="AD137" s="64" t="s">
        <v>77</v>
      </c>
    </row>
    <row r="138" spans="14:30" x14ac:dyDescent="0.25">
      <c r="N138" s="25">
        <v>48669</v>
      </c>
      <c r="O138" s="61" t="s">
        <v>77</v>
      </c>
      <c r="P138" s="16" t="s">
        <v>77</v>
      </c>
      <c r="Q138" s="16" t="s">
        <v>77</v>
      </c>
      <c r="R138" s="64" t="s">
        <v>77</v>
      </c>
      <c r="S138" s="61" t="s">
        <v>77</v>
      </c>
      <c r="T138" s="16" t="s">
        <v>77</v>
      </c>
      <c r="U138" s="16" t="s">
        <v>77</v>
      </c>
      <c r="V138" s="64" t="s">
        <v>77</v>
      </c>
      <c r="W138" s="61" t="s">
        <v>77</v>
      </c>
      <c r="X138" s="16" t="s">
        <v>77</v>
      </c>
      <c r="Y138" s="16" t="s">
        <v>77</v>
      </c>
      <c r="Z138" s="64" t="s">
        <v>77</v>
      </c>
      <c r="AA138" s="61" t="s">
        <v>77</v>
      </c>
      <c r="AB138" s="16" t="s">
        <v>77</v>
      </c>
      <c r="AC138" s="16" t="s">
        <v>77</v>
      </c>
      <c r="AD138" s="64" t="s">
        <v>77</v>
      </c>
    </row>
    <row r="139" spans="14:30" x14ac:dyDescent="0.25">
      <c r="N139" s="25">
        <v>48760</v>
      </c>
      <c r="O139" s="61" t="s">
        <v>77</v>
      </c>
      <c r="P139" s="16" t="s">
        <v>77</v>
      </c>
      <c r="Q139" s="16" t="s">
        <v>77</v>
      </c>
      <c r="R139" s="64" t="s">
        <v>77</v>
      </c>
      <c r="S139" s="61" t="s">
        <v>77</v>
      </c>
      <c r="T139" s="16" t="s">
        <v>77</v>
      </c>
      <c r="U139" s="16" t="s">
        <v>77</v>
      </c>
      <c r="V139" s="64" t="s">
        <v>77</v>
      </c>
      <c r="W139" s="61" t="s">
        <v>77</v>
      </c>
      <c r="X139" s="16" t="s">
        <v>77</v>
      </c>
      <c r="Y139" s="16" t="s">
        <v>77</v>
      </c>
      <c r="Z139" s="64" t="s">
        <v>77</v>
      </c>
      <c r="AA139" s="61" t="s">
        <v>77</v>
      </c>
      <c r="AB139" s="16" t="s">
        <v>77</v>
      </c>
      <c r="AC139" s="16" t="s">
        <v>77</v>
      </c>
      <c r="AD139" s="64" t="s">
        <v>77</v>
      </c>
    </row>
    <row r="140" spans="14:30" x14ac:dyDescent="0.25">
      <c r="N140" s="25">
        <v>48852</v>
      </c>
      <c r="O140" s="61" t="s">
        <v>77</v>
      </c>
      <c r="P140" s="16" t="s">
        <v>77</v>
      </c>
      <c r="Q140" s="16" t="s">
        <v>77</v>
      </c>
      <c r="R140" s="64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  <c r="W140" s="61" t="s">
        <v>77</v>
      </c>
      <c r="X140" s="16" t="s">
        <v>77</v>
      </c>
      <c r="Y140" s="16" t="s">
        <v>77</v>
      </c>
      <c r="Z140" s="64" t="s">
        <v>77</v>
      </c>
      <c r="AA140" s="61" t="s">
        <v>77</v>
      </c>
      <c r="AB140" s="16" t="s">
        <v>77</v>
      </c>
      <c r="AC140" s="16" t="s">
        <v>77</v>
      </c>
      <c r="AD140" s="64" t="s">
        <v>77</v>
      </c>
    </row>
    <row r="141" spans="14:30" x14ac:dyDescent="0.25">
      <c r="N141" s="25">
        <v>48944</v>
      </c>
      <c r="O141" s="61" t="s">
        <v>77</v>
      </c>
      <c r="P141" s="16" t="s">
        <v>77</v>
      </c>
      <c r="Q141" s="16" t="s">
        <v>77</v>
      </c>
      <c r="R141" s="64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  <c r="W141" s="61" t="s">
        <v>77</v>
      </c>
      <c r="X141" s="16" t="s">
        <v>77</v>
      </c>
      <c r="Y141" s="16" t="s">
        <v>77</v>
      </c>
      <c r="Z141" s="64" t="s">
        <v>77</v>
      </c>
      <c r="AA141" s="61" t="s">
        <v>77</v>
      </c>
      <c r="AB141" s="16" t="s">
        <v>77</v>
      </c>
      <c r="AC141" s="16" t="s">
        <v>77</v>
      </c>
      <c r="AD141" s="64" t="s">
        <v>77</v>
      </c>
    </row>
    <row r="142" spans="14:30" x14ac:dyDescent="0.25">
      <c r="N142" s="25">
        <v>49034</v>
      </c>
      <c r="O142" s="61" t="s">
        <v>77</v>
      </c>
      <c r="P142" s="16" t="s">
        <v>77</v>
      </c>
      <c r="Q142" s="16" t="s">
        <v>77</v>
      </c>
      <c r="R142" s="64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  <c r="W142" s="61" t="s">
        <v>77</v>
      </c>
      <c r="X142" s="16" t="s">
        <v>77</v>
      </c>
      <c r="Y142" s="16" t="s">
        <v>77</v>
      </c>
      <c r="Z142" s="64" t="s">
        <v>77</v>
      </c>
      <c r="AA142" s="61" t="s">
        <v>77</v>
      </c>
      <c r="AB142" s="16" t="s">
        <v>77</v>
      </c>
      <c r="AC142" s="16" t="s">
        <v>77</v>
      </c>
      <c r="AD142" s="64" t="s">
        <v>77</v>
      </c>
    </row>
    <row r="143" spans="14:30" x14ac:dyDescent="0.25">
      <c r="N143" s="25">
        <v>49125</v>
      </c>
      <c r="O143" s="61" t="s">
        <v>77</v>
      </c>
      <c r="P143" s="16" t="s">
        <v>77</v>
      </c>
      <c r="Q143" s="16" t="s">
        <v>77</v>
      </c>
      <c r="R143" s="64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  <c r="W143" s="61" t="s">
        <v>77</v>
      </c>
      <c r="X143" s="16" t="s">
        <v>77</v>
      </c>
      <c r="Y143" s="16" t="s">
        <v>77</v>
      </c>
      <c r="Z143" s="64" t="s">
        <v>77</v>
      </c>
      <c r="AA143" s="61" t="s">
        <v>77</v>
      </c>
      <c r="AB143" s="16" t="s">
        <v>77</v>
      </c>
      <c r="AC143" s="16" t="s">
        <v>77</v>
      </c>
      <c r="AD143" s="64" t="s">
        <v>77</v>
      </c>
    </row>
    <row r="144" spans="14:30" x14ac:dyDescent="0.25">
      <c r="N144" s="25">
        <v>49217</v>
      </c>
      <c r="O144" s="61" t="s">
        <v>77</v>
      </c>
      <c r="P144" s="16" t="s">
        <v>77</v>
      </c>
      <c r="Q144" s="16" t="s">
        <v>77</v>
      </c>
      <c r="R144" s="64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  <c r="W144" s="61" t="s">
        <v>77</v>
      </c>
      <c r="X144" s="16" t="s">
        <v>77</v>
      </c>
      <c r="Y144" s="16" t="s">
        <v>77</v>
      </c>
      <c r="Z144" s="64" t="s">
        <v>77</v>
      </c>
      <c r="AA144" s="61" t="s">
        <v>77</v>
      </c>
      <c r="AB144" s="16" t="s">
        <v>77</v>
      </c>
      <c r="AC144" s="16" t="s">
        <v>77</v>
      </c>
      <c r="AD144" s="64" t="s">
        <v>77</v>
      </c>
    </row>
    <row r="145" spans="14:30" x14ac:dyDescent="0.25">
      <c r="N145" s="25">
        <v>49309</v>
      </c>
      <c r="O145" s="61" t="s">
        <v>77</v>
      </c>
      <c r="P145" s="16" t="s">
        <v>77</v>
      </c>
      <c r="Q145" s="16" t="s">
        <v>77</v>
      </c>
      <c r="R145" s="64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  <c r="W145" s="61" t="s">
        <v>77</v>
      </c>
      <c r="X145" s="16" t="s">
        <v>77</v>
      </c>
      <c r="Y145" s="16" t="s">
        <v>77</v>
      </c>
      <c r="Z145" s="64" t="s">
        <v>77</v>
      </c>
      <c r="AA145" s="61" t="s">
        <v>77</v>
      </c>
      <c r="AB145" s="16" t="s">
        <v>77</v>
      </c>
      <c r="AC145" s="16" t="s">
        <v>77</v>
      </c>
      <c r="AD145" s="64" t="s">
        <v>77</v>
      </c>
    </row>
    <row r="146" spans="14:30" x14ac:dyDescent="0.25">
      <c r="N146" s="25">
        <v>49399</v>
      </c>
      <c r="O146" s="61" t="s">
        <v>77</v>
      </c>
      <c r="P146" s="16" t="s">
        <v>77</v>
      </c>
      <c r="Q146" s="16" t="s">
        <v>77</v>
      </c>
      <c r="R146" s="64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  <c r="W146" s="61" t="s">
        <v>77</v>
      </c>
      <c r="X146" s="16" t="s">
        <v>77</v>
      </c>
      <c r="Y146" s="16" t="s">
        <v>77</v>
      </c>
      <c r="Z146" s="64" t="s">
        <v>77</v>
      </c>
      <c r="AA146" s="61" t="s">
        <v>77</v>
      </c>
      <c r="AB146" s="16" t="s">
        <v>77</v>
      </c>
      <c r="AC146" s="16" t="s">
        <v>77</v>
      </c>
      <c r="AD146" s="64" t="s">
        <v>77</v>
      </c>
    </row>
    <row r="147" spans="14:30" x14ac:dyDescent="0.25">
      <c r="N147" s="25">
        <v>49490</v>
      </c>
      <c r="O147" s="61" t="s">
        <v>77</v>
      </c>
      <c r="P147" s="16" t="s">
        <v>77</v>
      </c>
      <c r="Q147" s="16" t="s">
        <v>77</v>
      </c>
      <c r="R147" s="64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  <c r="W147" s="61" t="s">
        <v>77</v>
      </c>
      <c r="X147" s="16" t="s">
        <v>77</v>
      </c>
      <c r="Y147" s="16" t="s">
        <v>77</v>
      </c>
      <c r="Z147" s="64" t="s">
        <v>77</v>
      </c>
      <c r="AA147" s="61" t="s">
        <v>77</v>
      </c>
      <c r="AB147" s="16" t="s">
        <v>77</v>
      </c>
      <c r="AC147" s="16" t="s">
        <v>77</v>
      </c>
      <c r="AD147" s="64" t="s">
        <v>77</v>
      </c>
    </row>
    <row r="148" spans="14:30" x14ac:dyDescent="0.25">
      <c r="N148" s="25">
        <v>49582</v>
      </c>
      <c r="O148" s="61" t="s">
        <v>77</v>
      </c>
      <c r="P148" s="16" t="s">
        <v>77</v>
      </c>
      <c r="Q148" s="16" t="s">
        <v>77</v>
      </c>
      <c r="R148" s="64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  <c r="W148" s="61" t="s">
        <v>77</v>
      </c>
      <c r="X148" s="16" t="s">
        <v>77</v>
      </c>
      <c r="Y148" s="16" t="s">
        <v>77</v>
      </c>
      <c r="Z148" s="64" t="s">
        <v>77</v>
      </c>
      <c r="AA148" s="61" t="s">
        <v>77</v>
      </c>
      <c r="AB148" s="16" t="s">
        <v>77</v>
      </c>
      <c r="AC148" s="16" t="s">
        <v>77</v>
      </c>
      <c r="AD148" s="64" t="s">
        <v>77</v>
      </c>
    </row>
    <row r="149" spans="14:30" x14ac:dyDescent="0.25">
      <c r="N149" s="25">
        <v>49674</v>
      </c>
      <c r="O149" s="61" t="s">
        <v>77</v>
      </c>
      <c r="P149" s="16" t="s">
        <v>77</v>
      </c>
      <c r="Q149" s="16" t="s">
        <v>77</v>
      </c>
      <c r="R149" s="64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  <c r="W149" s="61" t="s">
        <v>77</v>
      </c>
      <c r="X149" s="16" t="s">
        <v>77</v>
      </c>
      <c r="Y149" s="16" t="s">
        <v>77</v>
      </c>
      <c r="Z149" s="64" t="s">
        <v>77</v>
      </c>
      <c r="AA149" s="61" t="s">
        <v>77</v>
      </c>
      <c r="AB149" s="16" t="s">
        <v>77</v>
      </c>
      <c r="AC149" s="16" t="s">
        <v>77</v>
      </c>
      <c r="AD149" s="64" t="s">
        <v>77</v>
      </c>
    </row>
    <row r="150" spans="14:30" x14ac:dyDescent="0.25">
      <c r="N150" s="25">
        <v>49765</v>
      </c>
      <c r="O150" s="61" t="s">
        <v>77</v>
      </c>
      <c r="P150" s="16" t="s">
        <v>77</v>
      </c>
      <c r="Q150" s="16" t="s">
        <v>77</v>
      </c>
      <c r="R150" s="64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  <c r="W150" s="61" t="s">
        <v>77</v>
      </c>
      <c r="X150" s="16" t="s">
        <v>77</v>
      </c>
      <c r="Y150" s="16" t="s">
        <v>77</v>
      </c>
      <c r="Z150" s="64" t="s">
        <v>77</v>
      </c>
      <c r="AA150" s="61" t="s">
        <v>77</v>
      </c>
      <c r="AB150" s="16" t="s">
        <v>77</v>
      </c>
      <c r="AC150" s="16" t="s">
        <v>77</v>
      </c>
      <c r="AD150" s="64" t="s">
        <v>77</v>
      </c>
    </row>
    <row r="151" spans="14:30" x14ac:dyDescent="0.25">
      <c r="N151" s="25">
        <v>49856</v>
      </c>
      <c r="O151" s="61" t="s">
        <v>77</v>
      </c>
      <c r="P151" s="16" t="s">
        <v>77</v>
      </c>
      <c r="Q151" s="16" t="s">
        <v>77</v>
      </c>
      <c r="R151" s="64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  <c r="W151" s="61" t="s">
        <v>77</v>
      </c>
      <c r="X151" s="16" t="s">
        <v>77</v>
      </c>
      <c r="Y151" s="16" t="s">
        <v>77</v>
      </c>
      <c r="Z151" s="64" t="s">
        <v>77</v>
      </c>
      <c r="AA151" s="61" t="s">
        <v>77</v>
      </c>
      <c r="AB151" s="16" t="s">
        <v>77</v>
      </c>
      <c r="AC151" s="16" t="s">
        <v>77</v>
      </c>
      <c r="AD151" s="64" t="s">
        <v>77</v>
      </c>
    </row>
    <row r="152" spans="14:30" x14ac:dyDescent="0.25">
      <c r="N152" s="25">
        <v>49948</v>
      </c>
      <c r="O152" s="61" t="s">
        <v>77</v>
      </c>
      <c r="P152" s="16" t="s">
        <v>77</v>
      </c>
      <c r="Q152" s="16" t="s">
        <v>77</v>
      </c>
      <c r="R152" s="64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  <c r="W152" s="61" t="s">
        <v>77</v>
      </c>
      <c r="X152" s="16" t="s">
        <v>77</v>
      </c>
      <c r="Y152" s="16" t="s">
        <v>77</v>
      </c>
      <c r="Z152" s="64" t="s">
        <v>77</v>
      </c>
      <c r="AA152" s="61" t="s">
        <v>77</v>
      </c>
      <c r="AB152" s="16" t="s">
        <v>77</v>
      </c>
      <c r="AC152" s="16" t="s">
        <v>77</v>
      </c>
      <c r="AD152" s="64" t="s">
        <v>77</v>
      </c>
    </row>
    <row r="153" spans="14:30" x14ac:dyDescent="0.25">
      <c r="N153" s="25">
        <v>50040</v>
      </c>
      <c r="O153" s="61" t="s">
        <v>77</v>
      </c>
      <c r="P153" s="16" t="s">
        <v>77</v>
      </c>
      <c r="Q153" s="16" t="s">
        <v>77</v>
      </c>
      <c r="R153" s="64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  <c r="W153" s="61" t="s">
        <v>77</v>
      </c>
      <c r="X153" s="16" t="s">
        <v>77</v>
      </c>
      <c r="Y153" s="16" t="s">
        <v>77</v>
      </c>
      <c r="Z153" s="64" t="s">
        <v>77</v>
      </c>
      <c r="AA153" s="61" t="s">
        <v>77</v>
      </c>
      <c r="AB153" s="16" t="s">
        <v>77</v>
      </c>
      <c r="AC153" s="16" t="s">
        <v>77</v>
      </c>
      <c r="AD153" s="64" t="s">
        <v>77</v>
      </c>
    </row>
    <row r="154" spans="14:30" x14ac:dyDescent="0.25">
      <c r="N154" s="25">
        <v>50130</v>
      </c>
      <c r="O154" s="61" t="s">
        <v>77</v>
      </c>
      <c r="P154" s="16" t="s">
        <v>77</v>
      </c>
      <c r="Q154" s="16" t="s">
        <v>77</v>
      </c>
      <c r="R154" s="64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  <c r="W154" s="61" t="s">
        <v>77</v>
      </c>
      <c r="X154" s="16" t="s">
        <v>77</v>
      </c>
      <c r="Y154" s="16" t="s">
        <v>77</v>
      </c>
      <c r="Z154" s="64" t="s">
        <v>77</v>
      </c>
      <c r="AA154" s="61" t="s">
        <v>77</v>
      </c>
      <c r="AB154" s="16" t="s">
        <v>77</v>
      </c>
      <c r="AC154" s="16" t="s">
        <v>77</v>
      </c>
      <c r="AD154" s="64" t="s">
        <v>77</v>
      </c>
    </row>
    <row r="155" spans="14:30" x14ac:dyDescent="0.25">
      <c r="N155" s="25">
        <v>50221</v>
      </c>
      <c r="O155" s="61" t="s">
        <v>77</v>
      </c>
      <c r="P155" s="16" t="s">
        <v>77</v>
      </c>
      <c r="Q155" s="16" t="s">
        <v>77</v>
      </c>
      <c r="R155" s="64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  <c r="W155" s="61" t="s">
        <v>77</v>
      </c>
      <c r="X155" s="16" t="s">
        <v>77</v>
      </c>
      <c r="Y155" s="16" t="s">
        <v>77</v>
      </c>
      <c r="Z155" s="64" t="s">
        <v>77</v>
      </c>
      <c r="AA155" s="61" t="s">
        <v>77</v>
      </c>
      <c r="AB155" s="16" t="s">
        <v>77</v>
      </c>
      <c r="AC155" s="16" t="s">
        <v>77</v>
      </c>
      <c r="AD155" s="64" t="s">
        <v>77</v>
      </c>
    </row>
    <row r="156" spans="14:30" x14ac:dyDescent="0.25">
      <c r="N156" s="25">
        <v>50313</v>
      </c>
      <c r="O156" s="61" t="s">
        <v>77</v>
      </c>
      <c r="P156" s="16" t="s">
        <v>77</v>
      </c>
      <c r="Q156" s="16" t="s">
        <v>77</v>
      </c>
      <c r="R156" s="64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  <c r="W156" s="61" t="s">
        <v>77</v>
      </c>
      <c r="X156" s="16" t="s">
        <v>77</v>
      </c>
      <c r="Y156" s="16" t="s">
        <v>77</v>
      </c>
      <c r="Z156" s="64" t="s">
        <v>77</v>
      </c>
      <c r="AA156" s="61" t="s">
        <v>77</v>
      </c>
      <c r="AB156" s="16" t="s">
        <v>77</v>
      </c>
      <c r="AC156" s="16" t="s">
        <v>77</v>
      </c>
      <c r="AD156" s="64" t="s">
        <v>77</v>
      </c>
    </row>
    <row r="157" spans="14:30" x14ac:dyDescent="0.25">
      <c r="N157" s="25">
        <v>50405</v>
      </c>
      <c r="O157" s="61" t="s">
        <v>77</v>
      </c>
      <c r="P157" s="16" t="s">
        <v>77</v>
      </c>
      <c r="Q157" s="16" t="s">
        <v>77</v>
      </c>
      <c r="R157" s="64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  <c r="W157" s="61" t="s">
        <v>77</v>
      </c>
      <c r="X157" s="16" t="s">
        <v>77</v>
      </c>
      <c r="Y157" s="16" t="s">
        <v>77</v>
      </c>
      <c r="Z157" s="64" t="s">
        <v>77</v>
      </c>
      <c r="AA157" s="61" t="s">
        <v>77</v>
      </c>
      <c r="AB157" s="16" t="s">
        <v>77</v>
      </c>
      <c r="AC157" s="16" t="s">
        <v>77</v>
      </c>
      <c r="AD157" s="64" t="s">
        <v>77</v>
      </c>
    </row>
    <row r="158" spans="14:30" x14ac:dyDescent="0.25">
      <c r="N158" s="25">
        <v>50495</v>
      </c>
      <c r="O158" s="61" t="s">
        <v>77</v>
      </c>
      <c r="P158" s="16" t="s">
        <v>77</v>
      </c>
      <c r="Q158" s="16" t="s">
        <v>77</v>
      </c>
      <c r="R158" s="64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  <c r="W158" s="61" t="s">
        <v>77</v>
      </c>
      <c r="X158" s="16" t="s">
        <v>77</v>
      </c>
      <c r="Y158" s="16" t="s">
        <v>77</v>
      </c>
      <c r="Z158" s="64" t="s">
        <v>77</v>
      </c>
      <c r="AA158" s="61" t="s">
        <v>77</v>
      </c>
      <c r="AB158" s="16" t="s">
        <v>77</v>
      </c>
      <c r="AC158" s="16" t="s">
        <v>77</v>
      </c>
      <c r="AD158" s="64" t="s">
        <v>77</v>
      </c>
    </row>
    <row r="159" spans="14:30" x14ac:dyDescent="0.25">
      <c r="N159" s="25">
        <v>50586</v>
      </c>
      <c r="O159" s="61" t="s">
        <v>77</v>
      </c>
      <c r="P159" s="16" t="s">
        <v>77</v>
      </c>
      <c r="Q159" s="16" t="s">
        <v>77</v>
      </c>
      <c r="R159" s="64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  <c r="W159" s="61" t="s">
        <v>77</v>
      </c>
      <c r="X159" s="16" t="s">
        <v>77</v>
      </c>
      <c r="Y159" s="16" t="s">
        <v>77</v>
      </c>
      <c r="Z159" s="64" t="s">
        <v>77</v>
      </c>
      <c r="AA159" s="61" t="s">
        <v>77</v>
      </c>
      <c r="AB159" s="16" t="s">
        <v>77</v>
      </c>
      <c r="AC159" s="16" t="s">
        <v>77</v>
      </c>
      <c r="AD159" s="64" t="s">
        <v>77</v>
      </c>
    </row>
    <row r="160" spans="14:30" x14ac:dyDescent="0.25">
      <c r="N160" s="25">
        <v>50678</v>
      </c>
      <c r="O160" s="61" t="s">
        <v>77</v>
      </c>
      <c r="P160" s="16" t="s">
        <v>77</v>
      </c>
      <c r="Q160" s="16" t="s">
        <v>77</v>
      </c>
      <c r="R160" s="64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  <c r="W160" s="61" t="s">
        <v>77</v>
      </c>
      <c r="X160" s="16" t="s">
        <v>77</v>
      </c>
      <c r="Y160" s="16" t="s">
        <v>77</v>
      </c>
      <c r="Z160" s="64" t="s">
        <v>77</v>
      </c>
      <c r="AA160" s="61" t="s">
        <v>77</v>
      </c>
      <c r="AB160" s="16" t="s">
        <v>77</v>
      </c>
      <c r="AC160" s="16" t="s">
        <v>77</v>
      </c>
      <c r="AD160" s="64" t="s">
        <v>77</v>
      </c>
    </row>
    <row r="161" spans="14:30" x14ac:dyDescent="0.25">
      <c r="N161" s="25">
        <v>50770</v>
      </c>
      <c r="O161" s="61" t="s">
        <v>77</v>
      </c>
      <c r="P161" s="16" t="s">
        <v>77</v>
      </c>
      <c r="Q161" s="16" t="s">
        <v>77</v>
      </c>
      <c r="R161" s="64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  <c r="W161" s="61" t="s">
        <v>77</v>
      </c>
      <c r="X161" s="16" t="s">
        <v>77</v>
      </c>
      <c r="Y161" s="16" t="s">
        <v>77</v>
      </c>
      <c r="Z161" s="64" t="s">
        <v>77</v>
      </c>
      <c r="AA161" s="61" t="s">
        <v>77</v>
      </c>
      <c r="AB161" s="16" t="s">
        <v>77</v>
      </c>
      <c r="AC161" s="16" t="s">
        <v>77</v>
      </c>
      <c r="AD161" s="64" t="s">
        <v>77</v>
      </c>
    </row>
    <row r="162" spans="14:30" x14ac:dyDescent="0.25">
      <c r="N162" s="25">
        <v>50860</v>
      </c>
      <c r="O162" s="61" t="s">
        <v>77</v>
      </c>
      <c r="P162" s="16" t="s">
        <v>77</v>
      </c>
      <c r="Q162" s="16" t="s">
        <v>77</v>
      </c>
      <c r="R162" s="64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  <c r="W162" s="61" t="s">
        <v>77</v>
      </c>
      <c r="X162" s="16" t="s">
        <v>77</v>
      </c>
      <c r="Y162" s="16" t="s">
        <v>77</v>
      </c>
      <c r="Z162" s="64" t="s">
        <v>77</v>
      </c>
      <c r="AA162" s="61" t="s">
        <v>77</v>
      </c>
      <c r="AB162" s="16" t="s">
        <v>77</v>
      </c>
      <c r="AC162" s="16" t="s">
        <v>77</v>
      </c>
      <c r="AD162" s="64" t="s">
        <v>77</v>
      </c>
    </row>
    <row r="163" spans="14:30" x14ac:dyDescent="0.25">
      <c r="N163" s="25">
        <v>50951</v>
      </c>
      <c r="O163" s="61" t="s">
        <v>77</v>
      </c>
      <c r="P163" s="16" t="s">
        <v>77</v>
      </c>
      <c r="Q163" s="16" t="s">
        <v>77</v>
      </c>
      <c r="R163" s="64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  <c r="W163" s="61" t="s">
        <v>77</v>
      </c>
      <c r="X163" s="16" t="s">
        <v>77</v>
      </c>
      <c r="Y163" s="16" t="s">
        <v>77</v>
      </c>
      <c r="Z163" s="64" t="s">
        <v>77</v>
      </c>
      <c r="AA163" s="61" t="s">
        <v>77</v>
      </c>
      <c r="AB163" s="16" t="s">
        <v>77</v>
      </c>
      <c r="AC163" s="16" t="s">
        <v>77</v>
      </c>
      <c r="AD163" s="64" t="s">
        <v>77</v>
      </c>
    </row>
    <row r="164" spans="14:30" x14ac:dyDescent="0.25">
      <c r="N164" s="25">
        <v>51043</v>
      </c>
      <c r="O164" s="61" t="s">
        <v>77</v>
      </c>
      <c r="P164" s="16" t="s">
        <v>77</v>
      </c>
      <c r="Q164" s="16" t="s">
        <v>77</v>
      </c>
      <c r="R164" s="64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  <c r="W164" s="61" t="s">
        <v>77</v>
      </c>
      <c r="X164" s="16" t="s">
        <v>77</v>
      </c>
      <c r="Y164" s="16" t="s">
        <v>77</v>
      </c>
      <c r="Z164" s="64" t="s">
        <v>77</v>
      </c>
      <c r="AA164" s="61" t="s">
        <v>77</v>
      </c>
      <c r="AB164" s="16" t="s">
        <v>77</v>
      </c>
      <c r="AC164" s="16" t="s">
        <v>77</v>
      </c>
      <c r="AD164" s="64" t="s">
        <v>77</v>
      </c>
    </row>
    <row r="165" spans="14:30" x14ac:dyDescent="0.25">
      <c r="N165" s="25">
        <v>51135</v>
      </c>
      <c r="O165" s="61" t="s">
        <v>77</v>
      </c>
      <c r="P165" s="16" t="s">
        <v>77</v>
      </c>
      <c r="Q165" s="16" t="s">
        <v>77</v>
      </c>
      <c r="R165" s="64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  <c r="W165" s="61" t="s">
        <v>77</v>
      </c>
      <c r="X165" s="16" t="s">
        <v>77</v>
      </c>
      <c r="Y165" s="16" t="s">
        <v>77</v>
      </c>
      <c r="Z165" s="64" t="s">
        <v>77</v>
      </c>
      <c r="AA165" s="61" t="s">
        <v>77</v>
      </c>
      <c r="AB165" s="16" t="s">
        <v>77</v>
      </c>
      <c r="AC165" s="16" t="s">
        <v>77</v>
      </c>
      <c r="AD165" s="64" t="s">
        <v>77</v>
      </c>
    </row>
    <row r="166" spans="14:30" x14ac:dyDescent="0.25">
      <c r="N166" s="25">
        <v>51226</v>
      </c>
      <c r="O166" s="61" t="s">
        <v>77</v>
      </c>
      <c r="P166" s="16" t="s">
        <v>77</v>
      </c>
      <c r="Q166" s="16" t="s">
        <v>77</v>
      </c>
      <c r="R166" s="64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  <c r="W166" s="61" t="s">
        <v>77</v>
      </c>
      <c r="X166" s="16" t="s">
        <v>77</v>
      </c>
      <c r="Y166" s="16" t="s">
        <v>77</v>
      </c>
      <c r="Z166" s="64" t="s">
        <v>77</v>
      </c>
      <c r="AA166" s="61" t="s">
        <v>77</v>
      </c>
      <c r="AB166" s="16" t="s">
        <v>77</v>
      </c>
      <c r="AC166" s="16" t="s">
        <v>77</v>
      </c>
      <c r="AD166" s="64" t="s">
        <v>77</v>
      </c>
    </row>
    <row r="167" spans="14:30" x14ac:dyDescent="0.25">
      <c r="N167" s="25">
        <v>51317</v>
      </c>
      <c r="O167" s="61" t="s">
        <v>77</v>
      </c>
      <c r="P167" s="16" t="s">
        <v>77</v>
      </c>
      <c r="Q167" s="16" t="s">
        <v>77</v>
      </c>
      <c r="R167" s="64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  <c r="W167" s="61" t="s">
        <v>77</v>
      </c>
      <c r="X167" s="16" t="s">
        <v>77</v>
      </c>
      <c r="Y167" s="16" t="s">
        <v>77</v>
      </c>
      <c r="Z167" s="64" t="s">
        <v>77</v>
      </c>
      <c r="AA167" s="61" t="s">
        <v>77</v>
      </c>
      <c r="AB167" s="16" t="s">
        <v>77</v>
      </c>
      <c r="AC167" s="16" t="s">
        <v>77</v>
      </c>
      <c r="AD167" s="64" t="s">
        <v>77</v>
      </c>
    </row>
    <row r="168" spans="14:30" x14ac:dyDescent="0.25">
      <c r="N168" s="25">
        <v>51409</v>
      </c>
      <c r="O168" s="61" t="s">
        <v>77</v>
      </c>
      <c r="P168" s="16" t="s">
        <v>77</v>
      </c>
      <c r="Q168" s="16" t="s">
        <v>77</v>
      </c>
      <c r="R168" s="64" t="s">
        <v>77</v>
      </c>
      <c r="S168" s="61" t="s">
        <v>77</v>
      </c>
      <c r="T168" s="16" t="s">
        <v>77</v>
      </c>
      <c r="U168" s="16" t="s">
        <v>77</v>
      </c>
      <c r="V168" s="64" t="s">
        <v>77</v>
      </c>
      <c r="W168" s="61" t="s">
        <v>77</v>
      </c>
      <c r="X168" s="16" t="s">
        <v>77</v>
      </c>
      <c r="Y168" s="16" t="s">
        <v>77</v>
      </c>
      <c r="Z168" s="64" t="s">
        <v>77</v>
      </c>
      <c r="AA168" s="61" t="s">
        <v>77</v>
      </c>
      <c r="AB168" s="16" t="s">
        <v>77</v>
      </c>
      <c r="AC168" s="16" t="s">
        <v>77</v>
      </c>
      <c r="AD168" s="64" t="s">
        <v>77</v>
      </c>
    </row>
    <row r="169" spans="14:30" x14ac:dyDescent="0.25">
      <c r="N169" s="25">
        <v>51501</v>
      </c>
      <c r="O169" s="61" t="s">
        <v>77</v>
      </c>
      <c r="P169" s="16" t="s">
        <v>77</v>
      </c>
      <c r="Q169" s="16" t="s">
        <v>77</v>
      </c>
      <c r="R169" s="64" t="s">
        <v>77</v>
      </c>
      <c r="S169" s="61" t="s">
        <v>77</v>
      </c>
      <c r="T169" s="16" t="s">
        <v>77</v>
      </c>
      <c r="U169" s="16" t="s">
        <v>77</v>
      </c>
      <c r="V169" s="64" t="s">
        <v>77</v>
      </c>
      <c r="W169" s="61" t="s">
        <v>77</v>
      </c>
      <c r="X169" s="16" t="s">
        <v>77</v>
      </c>
      <c r="Y169" s="16" t="s">
        <v>77</v>
      </c>
      <c r="Z169" s="64" t="s">
        <v>77</v>
      </c>
      <c r="AA169" s="61" t="s">
        <v>77</v>
      </c>
      <c r="AB169" s="16" t="s">
        <v>77</v>
      </c>
      <c r="AC169" s="16" t="s">
        <v>77</v>
      </c>
      <c r="AD169" s="64" t="s">
        <v>77</v>
      </c>
    </row>
    <row r="170" spans="14:30" x14ac:dyDescent="0.25">
      <c r="N170" s="25">
        <v>51591</v>
      </c>
      <c r="O170" s="61" t="s">
        <v>77</v>
      </c>
      <c r="P170" s="16" t="s">
        <v>77</v>
      </c>
      <c r="Q170" s="16" t="s">
        <v>77</v>
      </c>
      <c r="R170" s="64" t="s">
        <v>77</v>
      </c>
      <c r="S170" s="61" t="s">
        <v>77</v>
      </c>
      <c r="T170" s="16" t="s">
        <v>77</v>
      </c>
      <c r="U170" s="16" t="s">
        <v>77</v>
      </c>
      <c r="V170" s="64" t="s">
        <v>77</v>
      </c>
      <c r="W170" s="61" t="s">
        <v>77</v>
      </c>
      <c r="X170" s="16" t="s">
        <v>77</v>
      </c>
      <c r="Y170" s="16" t="s">
        <v>77</v>
      </c>
      <c r="Z170" s="64" t="s">
        <v>77</v>
      </c>
      <c r="AA170" s="61" t="s">
        <v>77</v>
      </c>
      <c r="AB170" s="16" t="s">
        <v>77</v>
      </c>
      <c r="AC170" s="16" t="s">
        <v>77</v>
      </c>
      <c r="AD170" s="64" t="s">
        <v>77</v>
      </c>
    </row>
    <row r="171" spans="14:30" x14ac:dyDescent="0.25">
      <c r="N171" s="25">
        <v>51682</v>
      </c>
      <c r="O171" s="61" t="s">
        <v>77</v>
      </c>
      <c r="P171" s="16" t="s">
        <v>77</v>
      </c>
      <c r="Q171" s="16" t="s">
        <v>77</v>
      </c>
      <c r="R171" s="64" t="s">
        <v>77</v>
      </c>
      <c r="S171" s="61" t="s">
        <v>77</v>
      </c>
      <c r="T171" s="16" t="s">
        <v>77</v>
      </c>
      <c r="U171" s="16" t="s">
        <v>77</v>
      </c>
      <c r="V171" s="64" t="s">
        <v>77</v>
      </c>
      <c r="W171" s="61" t="s">
        <v>77</v>
      </c>
      <c r="X171" s="16" t="s">
        <v>77</v>
      </c>
      <c r="Y171" s="16" t="s">
        <v>77</v>
      </c>
      <c r="Z171" s="64" t="s">
        <v>77</v>
      </c>
      <c r="AA171" s="61" t="s">
        <v>77</v>
      </c>
      <c r="AB171" s="16" t="s">
        <v>77</v>
      </c>
      <c r="AC171" s="16" t="s">
        <v>77</v>
      </c>
      <c r="AD171" s="64" t="s">
        <v>77</v>
      </c>
    </row>
    <row r="172" spans="14:30" x14ac:dyDescent="0.25">
      <c r="N172" s="25">
        <v>51774</v>
      </c>
      <c r="O172" s="61" t="s">
        <v>77</v>
      </c>
      <c r="P172" s="16" t="s">
        <v>77</v>
      </c>
      <c r="Q172" s="16" t="s">
        <v>77</v>
      </c>
      <c r="R172" s="64" t="s">
        <v>77</v>
      </c>
      <c r="S172" s="61" t="s">
        <v>77</v>
      </c>
      <c r="T172" s="16" t="s">
        <v>77</v>
      </c>
      <c r="U172" s="16" t="s">
        <v>77</v>
      </c>
      <c r="V172" s="64" t="s">
        <v>77</v>
      </c>
      <c r="W172" s="61" t="s">
        <v>77</v>
      </c>
      <c r="X172" s="16" t="s">
        <v>77</v>
      </c>
      <c r="Y172" s="16" t="s">
        <v>77</v>
      </c>
      <c r="Z172" s="64" t="s">
        <v>77</v>
      </c>
      <c r="AA172" s="61" t="s">
        <v>77</v>
      </c>
      <c r="AB172" s="16" t="s">
        <v>77</v>
      </c>
      <c r="AC172" s="16" t="s">
        <v>77</v>
      </c>
      <c r="AD172" s="64" t="s">
        <v>77</v>
      </c>
    </row>
    <row r="173" spans="14:30" x14ac:dyDescent="0.25">
      <c r="N173" s="25">
        <v>51866</v>
      </c>
      <c r="O173" s="61" t="s">
        <v>77</v>
      </c>
      <c r="P173" s="16" t="s">
        <v>77</v>
      </c>
      <c r="Q173" s="16" t="s">
        <v>77</v>
      </c>
      <c r="R173" s="64" t="s">
        <v>77</v>
      </c>
      <c r="S173" s="61" t="s">
        <v>77</v>
      </c>
      <c r="T173" s="16" t="s">
        <v>77</v>
      </c>
      <c r="U173" s="16" t="s">
        <v>77</v>
      </c>
      <c r="V173" s="64" t="s">
        <v>77</v>
      </c>
      <c r="W173" s="61" t="s">
        <v>77</v>
      </c>
      <c r="X173" s="16" t="s">
        <v>77</v>
      </c>
      <c r="Y173" s="16" t="s">
        <v>77</v>
      </c>
      <c r="Z173" s="64" t="s">
        <v>77</v>
      </c>
      <c r="AA173" s="61" t="s">
        <v>77</v>
      </c>
      <c r="AB173" s="16" t="s">
        <v>77</v>
      </c>
      <c r="AC173" s="16" t="s">
        <v>77</v>
      </c>
      <c r="AD173" s="64" t="s">
        <v>77</v>
      </c>
    </row>
    <row r="174" spans="14:30" x14ac:dyDescent="0.25">
      <c r="N174" s="25">
        <v>51956</v>
      </c>
      <c r="O174" s="61" t="s">
        <v>77</v>
      </c>
      <c r="P174" s="16" t="s">
        <v>77</v>
      </c>
      <c r="Q174" s="16" t="s">
        <v>77</v>
      </c>
      <c r="R174" s="64" t="s">
        <v>77</v>
      </c>
      <c r="S174" s="61" t="s">
        <v>77</v>
      </c>
      <c r="T174" s="16" t="s">
        <v>77</v>
      </c>
      <c r="U174" s="16" t="s">
        <v>77</v>
      </c>
      <c r="V174" s="64" t="s">
        <v>77</v>
      </c>
      <c r="W174" s="61" t="s">
        <v>77</v>
      </c>
      <c r="X174" s="16" t="s">
        <v>77</v>
      </c>
      <c r="Y174" s="16" t="s">
        <v>77</v>
      </c>
      <c r="Z174" s="64" t="s">
        <v>77</v>
      </c>
      <c r="AA174" s="61" t="s">
        <v>77</v>
      </c>
      <c r="AB174" s="16" t="s">
        <v>77</v>
      </c>
      <c r="AC174" s="16" t="s">
        <v>77</v>
      </c>
      <c r="AD174" s="64" t="s">
        <v>77</v>
      </c>
    </row>
    <row r="175" spans="14:30" x14ac:dyDescent="0.25">
      <c r="N175" s="25">
        <v>52047</v>
      </c>
      <c r="O175" s="61" t="s">
        <v>77</v>
      </c>
      <c r="P175" s="16" t="s">
        <v>77</v>
      </c>
      <c r="Q175" s="16" t="s">
        <v>77</v>
      </c>
      <c r="R175" s="64" t="s">
        <v>77</v>
      </c>
      <c r="S175" s="61" t="s">
        <v>77</v>
      </c>
      <c r="T175" s="16" t="s">
        <v>77</v>
      </c>
      <c r="U175" s="16" t="s">
        <v>77</v>
      </c>
      <c r="V175" s="64" t="s">
        <v>77</v>
      </c>
      <c r="W175" s="61" t="s">
        <v>77</v>
      </c>
      <c r="X175" s="16" t="s">
        <v>77</v>
      </c>
      <c r="Y175" s="16" t="s">
        <v>77</v>
      </c>
      <c r="Z175" s="64" t="s">
        <v>77</v>
      </c>
      <c r="AA175" s="61" t="s">
        <v>77</v>
      </c>
      <c r="AB175" s="16" t="s">
        <v>77</v>
      </c>
      <c r="AC175" s="16" t="s">
        <v>77</v>
      </c>
      <c r="AD175" s="64" t="s">
        <v>77</v>
      </c>
    </row>
    <row r="176" spans="14:30" x14ac:dyDescent="0.25">
      <c r="N176" s="25">
        <v>52139</v>
      </c>
      <c r="O176" s="61" t="s">
        <v>77</v>
      </c>
      <c r="P176" s="16" t="s">
        <v>77</v>
      </c>
      <c r="Q176" s="16" t="s">
        <v>77</v>
      </c>
      <c r="R176" s="64" t="s">
        <v>77</v>
      </c>
      <c r="S176" s="61" t="s">
        <v>77</v>
      </c>
      <c r="T176" s="16" t="s">
        <v>77</v>
      </c>
      <c r="U176" s="16" t="s">
        <v>77</v>
      </c>
      <c r="V176" s="64" t="s">
        <v>77</v>
      </c>
      <c r="W176" s="61" t="s">
        <v>77</v>
      </c>
      <c r="X176" s="16" t="s">
        <v>77</v>
      </c>
      <c r="Y176" s="16" t="s">
        <v>77</v>
      </c>
      <c r="Z176" s="64" t="s">
        <v>77</v>
      </c>
      <c r="AA176" s="61" t="s">
        <v>77</v>
      </c>
      <c r="AB176" s="16" t="s">
        <v>77</v>
      </c>
      <c r="AC176" s="16" t="s">
        <v>77</v>
      </c>
      <c r="AD176" s="64" t="s">
        <v>77</v>
      </c>
    </row>
    <row r="177" spans="14:30" x14ac:dyDescent="0.25">
      <c r="N177" s="25">
        <v>52231</v>
      </c>
      <c r="O177" s="61" t="s">
        <v>77</v>
      </c>
      <c r="P177" s="16" t="s">
        <v>77</v>
      </c>
      <c r="Q177" s="16" t="s">
        <v>77</v>
      </c>
      <c r="R177" s="64" t="s">
        <v>77</v>
      </c>
      <c r="S177" s="61" t="s">
        <v>77</v>
      </c>
      <c r="T177" s="16" t="s">
        <v>77</v>
      </c>
      <c r="U177" s="16" t="s">
        <v>77</v>
      </c>
      <c r="V177" s="64" t="s">
        <v>77</v>
      </c>
      <c r="W177" s="61" t="s">
        <v>77</v>
      </c>
      <c r="X177" s="16" t="s">
        <v>77</v>
      </c>
      <c r="Y177" s="16" t="s">
        <v>77</v>
      </c>
      <c r="Z177" s="64" t="s">
        <v>77</v>
      </c>
      <c r="AA177" s="61" t="s">
        <v>77</v>
      </c>
      <c r="AB177" s="16" t="s">
        <v>77</v>
      </c>
      <c r="AC177" s="16" t="s">
        <v>77</v>
      </c>
      <c r="AD177" s="64" t="s">
        <v>77</v>
      </c>
    </row>
    <row r="178" spans="14:30" x14ac:dyDescent="0.25">
      <c r="N178" s="25">
        <v>52321</v>
      </c>
      <c r="O178" s="61" t="s">
        <v>77</v>
      </c>
      <c r="P178" s="16" t="s">
        <v>77</v>
      </c>
      <c r="Q178" s="16" t="s">
        <v>77</v>
      </c>
      <c r="R178" s="64" t="s">
        <v>77</v>
      </c>
      <c r="S178" s="61" t="s">
        <v>77</v>
      </c>
      <c r="T178" s="16" t="s">
        <v>77</v>
      </c>
      <c r="U178" s="16" t="s">
        <v>77</v>
      </c>
      <c r="V178" s="64" t="s">
        <v>77</v>
      </c>
      <c r="W178" s="61" t="s">
        <v>77</v>
      </c>
      <c r="X178" s="16" t="s">
        <v>77</v>
      </c>
      <c r="Y178" s="16" t="s">
        <v>77</v>
      </c>
      <c r="Z178" s="64" t="s">
        <v>77</v>
      </c>
      <c r="AA178" s="61" t="s">
        <v>77</v>
      </c>
      <c r="AB178" s="16" t="s">
        <v>77</v>
      </c>
      <c r="AC178" s="16" t="s">
        <v>77</v>
      </c>
      <c r="AD178" s="64" t="s">
        <v>77</v>
      </c>
    </row>
    <row r="179" spans="14:30" x14ac:dyDescent="0.25">
      <c r="N179" s="25">
        <v>52412</v>
      </c>
      <c r="O179" s="61" t="s">
        <v>77</v>
      </c>
      <c r="P179" s="16" t="s">
        <v>77</v>
      </c>
      <c r="Q179" s="16" t="s">
        <v>77</v>
      </c>
      <c r="R179" s="64" t="s">
        <v>77</v>
      </c>
      <c r="S179" s="61" t="s">
        <v>77</v>
      </c>
      <c r="T179" s="16" t="s">
        <v>77</v>
      </c>
      <c r="U179" s="16" t="s">
        <v>77</v>
      </c>
      <c r="V179" s="64" t="s">
        <v>77</v>
      </c>
      <c r="W179" s="61" t="s">
        <v>77</v>
      </c>
      <c r="X179" s="16" t="s">
        <v>77</v>
      </c>
      <c r="Y179" s="16" t="s">
        <v>77</v>
      </c>
      <c r="Z179" s="64" t="s">
        <v>77</v>
      </c>
      <c r="AA179" s="61" t="s">
        <v>77</v>
      </c>
      <c r="AB179" s="16" t="s">
        <v>77</v>
      </c>
      <c r="AC179" s="16" t="s">
        <v>77</v>
      </c>
      <c r="AD179" s="64" t="s">
        <v>77</v>
      </c>
    </row>
    <row r="180" spans="14:30" x14ac:dyDescent="0.25">
      <c r="N180" s="25">
        <v>52504</v>
      </c>
      <c r="O180" s="61" t="s">
        <v>77</v>
      </c>
      <c r="P180" s="16" t="s">
        <v>77</v>
      </c>
      <c r="Q180" s="16" t="s">
        <v>77</v>
      </c>
      <c r="R180" s="64" t="s">
        <v>77</v>
      </c>
      <c r="S180" s="61" t="s">
        <v>77</v>
      </c>
      <c r="T180" s="16" t="s">
        <v>77</v>
      </c>
      <c r="U180" s="16" t="s">
        <v>77</v>
      </c>
      <c r="V180" s="64" t="s">
        <v>77</v>
      </c>
      <c r="W180" s="61" t="s">
        <v>77</v>
      </c>
      <c r="X180" s="16" t="s">
        <v>77</v>
      </c>
      <c r="Y180" s="16" t="s">
        <v>77</v>
      </c>
      <c r="Z180" s="64" t="s">
        <v>77</v>
      </c>
      <c r="AA180" s="61" t="s">
        <v>77</v>
      </c>
      <c r="AB180" s="16" t="s">
        <v>77</v>
      </c>
      <c r="AC180" s="16" t="s">
        <v>77</v>
      </c>
      <c r="AD180" s="64" t="s">
        <v>77</v>
      </c>
    </row>
    <row r="181" spans="14:30" x14ac:dyDescent="0.25">
      <c r="N181" s="25">
        <v>52596</v>
      </c>
      <c r="O181" s="61" t="s">
        <v>77</v>
      </c>
      <c r="P181" s="16" t="s">
        <v>77</v>
      </c>
      <c r="Q181" s="16" t="s">
        <v>77</v>
      </c>
      <c r="R181" s="64" t="s">
        <v>77</v>
      </c>
      <c r="S181" s="61" t="s">
        <v>77</v>
      </c>
      <c r="T181" s="16" t="s">
        <v>77</v>
      </c>
      <c r="U181" s="16" t="s">
        <v>77</v>
      </c>
      <c r="V181" s="64" t="s">
        <v>77</v>
      </c>
      <c r="W181" s="61" t="s">
        <v>77</v>
      </c>
      <c r="X181" s="16" t="s">
        <v>77</v>
      </c>
      <c r="Y181" s="16" t="s">
        <v>77</v>
      </c>
      <c r="Z181" s="64" t="s">
        <v>77</v>
      </c>
      <c r="AA181" s="61" t="s">
        <v>77</v>
      </c>
      <c r="AB181" s="16" t="s">
        <v>77</v>
      </c>
      <c r="AC181" s="16" t="s">
        <v>77</v>
      </c>
      <c r="AD181" s="64" t="s">
        <v>77</v>
      </c>
    </row>
    <row r="182" spans="14:30" x14ac:dyDescent="0.25">
      <c r="N182" s="25">
        <v>52687</v>
      </c>
      <c r="O182" s="61" t="s">
        <v>77</v>
      </c>
      <c r="P182" s="16" t="s">
        <v>77</v>
      </c>
      <c r="Q182" s="16" t="s">
        <v>77</v>
      </c>
      <c r="R182" s="64" t="s">
        <v>77</v>
      </c>
      <c r="S182" s="61" t="s">
        <v>77</v>
      </c>
      <c r="T182" s="16" t="s">
        <v>77</v>
      </c>
      <c r="U182" s="16" t="s">
        <v>77</v>
      </c>
      <c r="V182" s="64" t="s">
        <v>77</v>
      </c>
      <c r="W182" s="61" t="s">
        <v>77</v>
      </c>
      <c r="X182" s="16" t="s">
        <v>77</v>
      </c>
      <c r="Y182" s="16" t="s">
        <v>77</v>
      </c>
      <c r="Z182" s="64" t="s">
        <v>77</v>
      </c>
      <c r="AA182" s="61" t="s">
        <v>77</v>
      </c>
      <c r="AB182" s="16" t="s">
        <v>77</v>
      </c>
      <c r="AC182" s="16" t="s">
        <v>77</v>
      </c>
      <c r="AD182" s="64" t="s">
        <v>77</v>
      </c>
    </row>
    <row r="183" spans="14:30" x14ac:dyDescent="0.25">
      <c r="N183" s="25">
        <v>52778</v>
      </c>
      <c r="O183" s="61" t="s">
        <v>77</v>
      </c>
      <c r="P183" s="16" t="s">
        <v>77</v>
      </c>
      <c r="Q183" s="16" t="s">
        <v>77</v>
      </c>
      <c r="R183" s="64" t="s">
        <v>77</v>
      </c>
      <c r="S183" s="61" t="s">
        <v>77</v>
      </c>
      <c r="T183" s="16" t="s">
        <v>77</v>
      </c>
      <c r="U183" s="16" t="s">
        <v>77</v>
      </c>
      <c r="V183" s="64" t="s">
        <v>77</v>
      </c>
      <c r="W183" s="61" t="s">
        <v>77</v>
      </c>
      <c r="X183" s="16" t="s">
        <v>77</v>
      </c>
      <c r="Y183" s="16" t="s">
        <v>77</v>
      </c>
      <c r="Z183" s="64" t="s">
        <v>77</v>
      </c>
      <c r="AA183" s="61" t="s">
        <v>77</v>
      </c>
      <c r="AB183" s="16" t="s">
        <v>77</v>
      </c>
      <c r="AC183" s="16" t="s">
        <v>77</v>
      </c>
      <c r="AD183" s="64" t="s">
        <v>77</v>
      </c>
    </row>
    <row r="184" spans="14:30" x14ac:dyDescent="0.25">
      <c r="N184" s="25">
        <v>52870</v>
      </c>
      <c r="O184" s="61" t="s">
        <v>77</v>
      </c>
      <c r="P184" s="16" t="s">
        <v>77</v>
      </c>
      <c r="Q184" s="16" t="s">
        <v>77</v>
      </c>
      <c r="R184" s="64" t="s">
        <v>77</v>
      </c>
      <c r="S184" s="61" t="s">
        <v>77</v>
      </c>
      <c r="T184" s="16" t="s">
        <v>77</v>
      </c>
      <c r="U184" s="16" t="s">
        <v>77</v>
      </c>
      <c r="V184" s="64" t="s">
        <v>77</v>
      </c>
      <c r="W184" s="61" t="s">
        <v>77</v>
      </c>
      <c r="X184" s="16" t="s">
        <v>77</v>
      </c>
      <c r="Y184" s="16" t="s">
        <v>77</v>
      </c>
      <c r="Z184" s="64" t="s">
        <v>77</v>
      </c>
      <c r="AA184" s="61" t="s">
        <v>77</v>
      </c>
      <c r="AB184" s="16" t="s">
        <v>77</v>
      </c>
      <c r="AC184" s="16" t="s">
        <v>77</v>
      </c>
      <c r="AD184" s="64" t="s">
        <v>77</v>
      </c>
    </row>
    <row r="185" spans="14:30" x14ac:dyDescent="0.25">
      <c r="N185" s="25">
        <v>52962</v>
      </c>
      <c r="O185" s="61" t="s">
        <v>77</v>
      </c>
      <c r="P185" s="16" t="s">
        <v>77</v>
      </c>
      <c r="Q185" s="16" t="s">
        <v>77</v>
      </c>
      <c r="R185" s="64" t="s">
        <v>77</v>
      </c>
      <c r="S185" s="61" t="s">
        <v>77</v>
      </c>
      <c r="T185" s="16" t="s">
        <v>77</v>
      </c>
      <c r="U185" s="16" t="s">
        <v>77</v>
      </c>
      <c r="V185" s="64" t="s">
        <v>77</v>
      </c>
      <c r="W185" s="61" t="s">
        <v>77</v>
      </c>
      <c r="X185" s="16" t="s">
        <v>77</v>
      </c>
      <c r="Y185" s="16" t="s">
        <v>77</v>
      </c>
      <c r="Z185" s="64" t="s">
        <v>77</v>
      </c>
      <c r="AA185" s="61" t="s">
        <v>77</v>
      </c>
      <c r="AB185" s="16" t="s">
        <v>77</v>
      </c>
      <c r="AC185" s="16" t="s">
        <v>77</v>
      </c>
      <c r="AD185" s="64" t="s">
        <v>77</v>
      </c>
    </row>
    <row r="186" spans="14:30" x14ac:dyDescent="0.25">
      <c r="N186" s="25">
        <v>53052</v>
      </c>
      <c r="O186" s="61" t="s">
        <v>77</v>
      </c>
      <c r="P186" s="16" t="s">
        <v>77</v>
      </c>
      <c r="Q186" s="16" t="s">
        <v>77</v>
      </c>
      <c r="R186" s="64" t="s">
        <v>77</v>
      </c>
      <c r="S186" s="61" t="s">
        <v>77</v>
      </c>
      <c r="T186" s="16" t="s">
        <v>77</v>
      </c>
      <c r="U186" s="16" t="s">
        <v>77</v>
      </c>
      <c r="V186" s="64" t="s">
        <v>77</v>
      </c>
      <c r="W186" s="61" t="s">
        <v>77</v>
      </c>
      <c r="X186" s="16" t="s">
        <v>77</v>
      </c>
      <c r="Y186" s="16" t="s">
        <v>77</v>
      </c>
      <c r="Z186" s="64" t="s">
        <v>77</v>
      </c>
      <c r="AA186" s="61" t="s">
        <v>77</v>
      </c>
      <c r="AB186" s="16" t="s">
        <v>77</v>
      </c>
      <c r="AC186" s="16" t="s">
        <v>77</v>
      </c>
      <c r="AD186" s="64" t="s">
        <v>77</v>
      </c>
    </row>
    <row r="187" spans="14:30" x14ac:dyDescent="0.25">
      <c r="N187" s="25">
        <v>53143</v>
      </c>
      <c r="O187" s="61" t="s">
        <v>77</v>
      </c>
      <c r="P187" s="16" t="s">
        <v>77</v>
      </c>
      <c r="Q187" s="16" t="s">
        <v>77</v>
      </c>
      <c r="R187" s="64" t="s">
        <v>77</v>
      </c>
      <c r="S187" s="61" t="s">
        <v>77</v>
      </c>
      <c r="T187" s="16" t="s">
        <v>77</v>
      </c>
      <c r="U187" s="16" t="s">
        <v>77</v>
      </c>
      <c r="V187" s="64" t="s">
        <v>77</v>
      </c>
      <c r="W187" s="61" t="s">
        <v>77</v>
      </c>
      <c r="X187" s="16" t="s">
        <v>77</v>
      </c>
      <c r="Y187" s="16" t="s">
        <v>77</v>
      </c>
      <c r="Z187" s="64" t="s">
        <v>77</v>
      </c>
      <c r="AA187" s="61" t="s">
        <v>77</v>
      </c>
      <c r="AB187" s="16" t="s">
        <v>77</v>
      </c>
      <c r="AC187" s="16" t="s">
        <v>77</v>
      </c>
      <c r="AD187" s="64" t="s">
        <v>77</v>
      </c>
    </row>
    <row r="188" spans="14:30" x14ac:dyDescent="0.25">
      <c r="N188" s="25">
        <v>53235</v>
      </c>
      <c r="O188" s="61" t="s">
        <v>77</v>
      </c>
      <c r="P188" s="16" t="s">
        <v>77</v>
      </c>
      <c r="Q188" s="16" t="s">
        <v>77</v>
      </c>
      <c r="R188" s="64" t="s">
        <v>77</v>
      </c>
      <c r="S188" s="61" t="s">
        <v>77</v>
      </c>
      <c r="T188" s="16" t="s">
        <v>77</v>
      </c>
      <c r="U188" s="16" t="s">
        <v>77</v>
      </c>
      <c r="V188" s="64" t="s">
        <v>77</v>
      </c>
      <c r="W188" s="61" t="s">
        <v>77</v>
      </c>
      <c r="X188" s="16" t="s">
        <v>77</v>
      </c>
      <c r="Y188" s="16" t="s">
        <v>77</v>
      </c>
      <c r="Z188" s="64" t="s">
        <v>77</v>
      </c>
      <c r="AA188" s="61" t="s">
        <v>77</v>
      </c>
      <c r="AB188" s="16" t="s">
        <v>77</v>
      </c>
      <c r="AC188" s="16" t="s">
        <v>77</v>
      </c>
      <c r="AD188" s="64" t="s">
        <v>77</v>
      </c>
    </row>
    <row r="189" spans="14:30" x14ac:dyDescent="0.25">
      <c r="N189" s="25">
        <v>53327</v>
      </c>
      <c r="O189" s="61" t="s">
        <v>77</v>
      </c>
      <c r="P189" s="16" t="s">
        <v>77</v>
      </c>
      <c r="Q189" s="16" t="s">
        <v>77</v>
      </c>
      <c r="R189" s="64" t="s">
        <v>77</v>
      </c>
      <c r="S189" s="61" t="s">
        <v>77</v>
      </c>
      <c r="T189" s="16" t="s">
        <v>77</v>
      </c>
      <c r="U189" s="16" t="s">
        <v>77</v>
      </c>
      <c r="V189" s="64" t="s">
        <v>77</v>
      </c>
      <c r="W189" s="61" t="s">
        <v>77</v>
      </c>
      <c r="X189" s="16" t="s">
        <v>77</v>
      </c>
      <c r="Y189" s="16" t="s">
        <v>77</v>
      </c>
      <c r="Z189" s="64" t="s">
        <v>77</v>
      </c>
      <c r="AA189" s="61" t="s">
        <v>77</v>
      </c>
      <c r="AB189" s="16" t="s">
        <v>77</v>
      </c>
      <c r="AC189" s="16" t="s">
        <v>77</v>
      </c>
      <c r="AD189" s="64" t="s">
        <v>77</v>
      </c>
    </row>
    <row r="190" spans="14:30" x14ac:dyDescent="0.25">
      <c r="N190" s="25">
        <v>53417</v>
      </c>
      <c r="O190" s="61" t="s">
        <v>77</v>
      </c>
      <c r="P190" s="16" t="s">
        <v>77</v>
      </c>
      <c r="Q190" s="16" t="s">
        <v>77</v>
      </c>
      <c r="R190" s="64" t="s">
        <v>77</v>
      </c>
      <c r="S190" s="61" t="s">
        <v>77</v>
      </c>
      <c r="T190" s="16" t="s">
        <v>77</v>
      </c>
      <c r="U190" s="16" t="s">
        <v>77</v>
      </c>
      <c r="V190" s="64" t="s">
        <v>77</v>
      </c>
      <c r="W190" s="61" t="s">
        <v>77</v>
      </c>
      <c r="X190" s="16" t="s">
        <v>77</v>
      </c>
      <c r="Y190" s="16" t="s">
        <v>77</v>
      </c>
      <c r="Z190" s="64" t="s">
        <v>77</v>
      </c>
      <c r="AA190" s="61" t="s">
        <v>77</v>
      </c>
      <c r="AB190" s="16" t="s">
        <v>77</v>
      </c>
      <c r="AC190" s="16" t="s">
        <v>77</v>
      </c>
      <c r="AD190" s="64" t="s">
        <v>77</v>
      </c>
    </row>
    <row r="191" spans="14:30" x14ac:dyDescent="0.25">
      <c r="N191" s="25">
        <v>53508</v>
      </c>
      <c r="O191" s="61" t="s">
        <v>77</v>
      </c>
      <c r="P191" s="16" t="s">
        <v>77</v>
      </c>
      <c r="Q191" s="16" t="s">
        <v>77</v>
      </c>
      <c r="R191" s="64" t="s">
        <v>77</v>
      </c>
      <c r="S191" s="61" t="s">
        <v>77</v>
      </c>
      <c r="T191" s="16" t="s">
        <v>77</v>
      </c>
      <c r="U191" s="16" t="s">
        <v>77</v>
      </c>
      <c r="V191" s="64" t="s">
        <v>77</v>
      </c>
      <c r="W191" s="61" t="s">
        <v>77</v>
      </c>
      <c r="X191" s="16" t="s">
        <v>77</v>
      </c>
      <c r="Y191" s="16" t="s">
        <v>77</v>
      </c>
      <c r="Z191" s="64" t="s">
        <v>77</v>
      </c>
      <c r="AA191" s="61" t="s">
        <v>77</v>
      </c>
      <c r="AB191" s="16" t="s">
        <v>77</v>
      </c>
      <c r="AC191" s="16" t="s">
        <v>77</v>
      </c>
      <c r="AD191" s="64" t="s">
        <v>77</v>
      </c>
    </row>
    <row r="192" spans="14:30" x14ac:dyDescent="0.25">
      <c r="N192" s="25">
        <v>53600</v>
      </c>
      <c r="O192" s="61" t="s">
        <v>77</v>
      </c>
      <c r="P192" s="16" t="s">
        <v>77</v>
      </c>
      <c r="Q192" s="16" t="s">
        <v>77</v>
      </c>
      <c r="R192" s="64" t="s">
        <v>77</v>
      </c>
      <c r="S192" s="61" t="s">
        <v>77</v>
      </c>
      <c r="T192" s="16" t="s">
        <v>77</v>
      </c>
      <c r="U192" s="16" t="s">
        <v>77</v>
      </c>
      <c r="V192" s="64" t="s">
        <v>77</v>
      </c>
      <c r="W192" s="61" t="s">
        <v>77</v>
      </c>
      <c r="X192" s="16" t="s">
        <v>77</v>
      </c>
      <c r="Y192" s="16" t="s">
        <v>77</v>
      </c>
      <c r="Z192" s="64" t="s">
        <v>77</v>
      </c>
      <c r="AA192" s="61" t="s">
        <v>77</v>
      </c>
      <c r="AB192" s="16" t="s">
        <v>77</v>
      </c>
      <c r="AC192" s="16" t="s">
        <v>77</v>
      </c>
      <c r="AD192" s="64" t="s">
        <v>77</v>
      </c>
    </row>
    <row r="193" spans="14:30" x14ac:dyDescent="0.25">
      <c r="N193" s="25">
        <v>53692</v>
      </c>
      <c r="O193" s="61" t="s">
        <v>77</v>
      </c>
      <c r="P193" s="16" t="s">
        <v>77</v>
      </c>
      <c r="Q193" s="16" t="s">
        <v>77</v>
      </c>
      <c r="R193" s="64" t="s">
        <v>77</v>
      </c>
      <c r="S193" s="61" t="s">
        <v>77</v>
      </c>
      <c r="T193" s="16" t="s">
        <v>77</v>
      </c>
      <c r="U193" s="16" t="s">
        <v>77</v>
      </c>
      <c r="V193" s="64" t="s">
        <v>77</v>
      </c>
      <c r="W193" s="61" t="s">
        <v>77</v>
      </c>
      <c r="X193" s="16" t="s">
        <v>77</v>
      </c>
      <c r="Y193" s="16" t="s">
        <v>77</v>
      </c>
      <c r="Z193" s="64" t="s">
        <v>77</v>
      </c>
      <c r="AA193" s="61" t="s">
        <v>77</v>
      </c>
      <c r="AB193" s="16" t="s">
        <v>77</v>
      </c>
      <c r="AC193" s="16" t="s">
        <v>77</v>
      </c>
      <c r="AD193" s="64" t="s">
        <v>77</v>
      </c>
    </row>
    <row r="194" spans="14:30" x14ac:dyDescent="0.25">
      <c r="N194" s="25">
        <v>53782</v>
      </c>
      <c r="O194" s="61" t="s">
        <v>77</v>
      </c>
      <c r="P194" s="16" t="s">
        <v>77</v>
      </c>
      <c r="Q194" s="16" t="s">
        <v>77</v>
      </c>
      <c r="R194" s="64" t="s">
        <v>77</v>
      </c>
      <c r="S194" s="61" t="s">
        <v>77</v>
      </c>
      <c r="T194" s="16" t="s">
        <v>77</v>
      </c>
      <c r="U194" s="16" t="s">
        <v>77</v>
      </c>
      <c r="V194" s="64" t="s">
        <v>77</v>
      </c>
      <c r="W194" s="61" t="s">
        <v>77</v>
      </c>
      <c r="X194" s="16" t="s">
        <v>77</v>
      </c>
      <c r="Y194" s="16" t="s">
        <v>77</v>
      </c>
      <c r="Z194" s="64" t="s">
        <v>77</v>
      </c>
      <c r="AA194" s="61" t="s">
        <v>77</v>
      </c>
      <c r="AB194" s="16" t="s">
        <v>77</v>
      </c>
      <c r="AC194" s="16" t="s">
        <v>77</v>
      </c>
      <c r="AD194" s="64" t="s">
        <v>77</v>
      </c>
    </row>
    <row r="195" spans="14:30" x14ac:dyDescent="0.25">
      <c r="N195" s="25">
        <v>53873</v>
      </c>
      <c r="O195" s="61" t="s">
        <v>77</v>
      </c>
      <c r="P195" s="16" t="s">
        <v>77</v>
      </c>
      <c r="Q195" s="16" t="s">
        <v>77</v>
      </c>
      <c r="R195" s="64" t="s">
        <v>77</v>
      </c>
      <c r="S195" s="61" t="s">
        <v>77</v>
      </c>
      <c r="T195" s="16" t="s">
        <v>77</v>
      </c>
      <c r="U195" s="16" t="s">
        <v>77</v>
      </c>
      <c r="V195" s="64" t="s">
        <v>77</v>
      </c>
      <c r="W195" s="61" t="s">
        <v>77</v>
      </c>
      <c r="X195" s="16" t="s">
        <v>77</v>
      </c>
      <c r="Y195" s="16" t="s">
        <v>77</v>
      </c>
      <c r="Z195" s="64" t="s">
        <v>77</v>
      </c>
      <c r="AA195" s="61" t="s">
        <v>77</v>
      </c>
      <c r="AB195" s="16" t="s">
        <v>77</v>
      </c>
      <c r="AC195" s="16" t="s">
        <v>77</v>
      </c>
      <c r="AD195" s="64" t="s">
        <v>77</v>
      </c>
    </row>
    <row r="196" spans="14:30" x14ac:dyDescent="0.25">
      <c r="N196" s="25">
        <v>53965</v>
      </c>
      <c r="O196" s="61" t="s">
        <v>77</v>
      </c>
      <c r="P196" s="16" t="s">
        <v>77</v>
      </c>
      <c r="Q196" s="16" t="s">
        <v>77</v>
      </c>
      <c r="R196" s="64" t="s">
        <v>77</v>
      </c>
      <c r="S196" s="61" t="s">
        <v>77</v>
      </c>
      <c r="T196" s="16" t="s">
        <v>77</v>
      </c>
      <c r="U196" s="16" t="s">
        <v>77</v>
      </c>
      <c r="V196" s="64" t="s">
        <v>77</v>
      </c>
      <c r="W196" s="61" t="s">
        <v>77</v>
      </c>
      <c r="X196" s="16" t="s">
        <v>77</v>
      </c>
      <c r="Y196" s="16" t="s">
        <v>77</v>
      </c>
      <c r="Z196" s="64" t="s">
        <v>77</v>
      </c>
      <c r="AA196" s="61" t="s">
        <v>77</v>
      </c>
      <c r="AB196" s="16" t="s">
        <v>77</v>
      </c>
      <c r="AC196" s="16" t="s">
        <v>77</v>
      </c>
      <c r="AD196" s="64" t="s">
        <v>77</v>
      </c>
    </row>
    <row r="197" spans="14:30" x14ac:dyDescent="0.25">
      <c r="N197" s="25">
        <v>54057</v>
      </c>
      <c r="O197" s="61" t="s">
        <v>77</v>
      </c>
      <c r="P197" s="16" t="s">
        <v>77</v>
      </c>
      <c r="Q197" s="16" t="s">
        <v>77</v>
      </c>
      <c r="R197" s="64" t="s">
        <v>77</v>
      </c>
      <c r="S197" s="61" t="s">
        <v>77</v>
      </c>
      <c r="T197" s="16" t="s">
        <v>77</v>
      </c>
      <c r="U197" s="16" t="s">
        <v>77</v>
      </c>
      <c r="V197" s="64" t="s">
        <v>77</v>
      </c>
      <c r="W197" s="61" t="s">
        <v>77</v>
      </c>
      <c r="X197" s="16" t="s">
        <v>77</v>
      </c>
      <c r="Y197" s="16" t="s">
        <v>77</v>
      </c>
      <c r="Z197" s="64" t="s">
        <v>77</v>
      </c>
      <c r="AA197" s="61" t="s">
        <v>77</v>
      </c>
      <c r="AB197" s="16" t="s">
        <v>77</v>
      </c>
      <c r="AC197" s="16" t="s">
        <v>77</v>
      </c>
      <c r="AD197" s="64" t="s">
        <v>77</v>
      </c>
    </row>
    <row r="198" spans="14:30" x14ac:dyDescent="0.25">
      <c r="N198" s="25">
        <v>54148</v>
      </c>
      <c r="O198" s="61" t="s">
        <v>77</v>
      </c>
      <c r="P198" s="16" t="s">
        <v>77</v>
      </c>
      <c r="Q198" s="16" t="s">
        <v>77</v>
      </c>
      <c r="R198" s="64" t="s">
        <v>77</v>
      </c>
      <c r="S198" s="61" t="s">
        <v>77</v>
      </c>
      <c r="T198" s="16" t="s">
        <v>77</v>
      </c>
      <c r="U198" s="16" t="s">
        <v>77</v>
      </c>
      <c r="V198" s="64" t="s">
        <v>77</v>
      </c>
      <c r="W198" s="61" t="s">
        <v>77</v>
      </c>
      <c r="X198" s="16" t="s">
        <v>77</v>
      </c>
      <c r="Y198" s="16" t="s">
        <v>77</v>
      </c>
      <c r="Z198" s="64" t="s">
        <v>77</v>
      </c>
      <c r="AA198" s="61" t="s">
        <v>77</v>
      </c>
      <c r="AB198" s="16" t="s">
        <v>77</v>
      </c>
      <c r="AC198" s="16" t="s">
        <v>77</v>
      </c>
      <c r="AD198" s="64" t="s">
        <v>77</v>
      </c>
    </row>
    <row r="199" spans="14:30" x14ac:dyDescent="0.25">
      <c r="N199" s="25">
        <v>54239</v>
      </c>
      <c r="O199" s="61" t="s">
        <v>77</v>
      </c>
      <c r="P199" s="16" t="s">
        <v>77</v>
      </c>
      <c r="Q199" s="16" t="s">
        <v>77</v>
      </c>
      <c r="R199" s="64" t="s">
        <v>77</v>
      </c>
      <c r="S199" s="61" t="s">
        <v>77</v>
      </c>
      <c r="T199" s="16" t="s">
        <v>77</v>
      </c>
      <c r="U199" s="16" t="s">
        <v>77</v>
      </c>
      <c r="V199" s="64" t="s">
        <v>77</v>
      </c>
      <c r="W199" s="61" t="s">
        <v>77</v>
      </c>
      <c r="X199" s="16" t="s">
        <v>77</v>
      </c>
      <c r="Y199" s="16" t="s">
        <v>77</v>
      </c>
      <c r="Z199" s="64" t="s">
        <v>77</v>
      </c>
      <c r="AA199" s="61" t="s">
        <v>77</v>
      </c>
      <c r="AB199" s="16" t="s">
        <v>77</v>
      </c>
      <c r="AC199" s="16" t="s">
        <v>77</v>
      </c>
      <c r="AD199" s="64" t="s">
        <v>77</v>
      </c>
    </row>
    <row r="200" spans="14:30" x14ac:dyDescent="0.25">
      <c r="N200" s="25">
        <v>54331</v>
      </c>
      <c r="O200" s="61" t="s">
        <v>77</v>
      </c>
      <c r="P200" s="16" t="s">
        <v>77</v>
      </c>
      <c r="Q200" s="16" t="s">
        <v>77</v>
      </c>
      <c r="R200" s="64" t="s">
        <v>77</v>
      </c>
      <c r="S200" s="61" t="s">
        <v>77</v>
      </c>
      <c r="T200" s="16" t="s">
        <v>77</v>
      </c>
      <c r="U200" s="16" t="s">
        <v>77</v>
      </c>
      <c r="V200" s="64" t="s">
        <v>77</v>
      </c>
      <c r="W200" s="61" t="s">
        <v>77</v>
      </c>
      <c r="X200" s="16" t="s">
        <v>77</v>
      </c>
      <c r="Y200" s="16" t="s">
        <v>77</v>
      </c>
      <c r="Z200" s="64" t="s">
        <v>77</v>
      </c>
      <c r="AA200" s="61" t="s">
        <v>77</v>
      </c>
      <c r="AB200" s="16" t="s">
        <v>77</v>
      </c>
      <c r="AC200" s="16" t="s">
        <v>77</v>
      </c>
      <c r="AD200" s="64" t="s">
        <v>77</v>
      </c>
    </row>
    <row r="201" spans="14:30" x14ac:dyDescent="0.25">
      <c r="N201" s="25">
        <v>54423</v>
      </c>
      <c r="O201" s="61" t="s">
        <v>77</v>
      </c>
      <c r="P201" s="16" t="s">
        <v>77</v>
      </c>
      <c r="Q201" s="16" t="s">
        <v>77</v>
      </c>
      <c r="R201" s="64" t="s">
        <v>77</v>
      </c>
      <c r="S201" s="61" t="s">
        <v>77</v>
      </c>
      <c r="T201" s="16" t="s">
        <v>77</v>
      </c>
      <c r="U201" s="16" t="s">
        <v>77</v>
      </c>
      <c r="V201" s="64" t="s">
        <v>77</v>
      </c>
      <c r="W201" s="61" t="s">
        <v>77</v>
      </c>
      <c r="X201" s="16" t="s">
        <v>77</v>
      </c>
      <c r="Y201" s="16" t="s">
        <v>77</v>
      </c>
      <c r="Z201" s="64" t="s">
        <v>77</v>
      </c>
      <c r="AA201" s="61" t="s">
        <v>77</v>
      </c>
      <c r="AB201" s="16" t="s">
        <v>77</v>
      </c>
      <c r="AC201" s="16" t="s">
        <v>77</v>
      </c>
      <c r="AD201" s="64" t="s">
        <v>77</v>
      </c>
    </row>
    <row r="202" spans="14:30" x14ac:dyDescent="0.25">
      <c r="N202" s="25">
        <v>54513</v>
      </c>
      <c r="O202" s="61" t="s">
        <v>77</v>
      </c>
      <c r="P202" s="16" t="s">
        <v>77</v>
      </c>
      <c r="Q202" s="16" t="s">
        <v>77</v>
      </c>
      <c r="R202" s="64" t="s">
        <v>77</v>
      </c>
      <c r="S202" s="61" t="s">
        <v>77</v>
      </c>
      <c r="T202" s="16" t="s">
        <v>77</v>
      </c>
      <c r="U202" s="16" t="s">
        <v>77</v>
      </c>
      <c r="V202" s="64" t="s">
        <v>77</v>
      </c>
      <c r="W202" s="61" t="s">
        <v>77</v>
      </c>
      <c r="X202" s="16" t="s">
        <v>77</v>
      </c>
      <c r="Y202" s="16" t="s">
        <v>77</v>
      </c>
      <c r="Z202" s="64" t="s">
        <v>77</v>
      </c>
      <c r="AA202" s="61" t="s">
        <v>77</v>
      </c>
      <c r="AB202" s="16" t="s">
        <v>77</v>
      </c>
      <c r="AC202" s="16" t="s">
        <v>77</v>
      </c>
      <c r="AD202" s="64" t="s">
        <v>77</v>
      </c>
    </row>
    <row r="203" spans="14:30" x14ac:dyDescent="0.25">
      <c r="N203" s="25">
        <v>54604</v>
      </c>
      <c r="O203" s="61" t="s">
        <v>77</v>
      </c>
      <c r="P203" s="16" t="s">
        <v>77</v>
      </c>
      <c r="Q203" s="16" t="s">
        <v>77</v>
      </c>
      <c r="R203" s="64" t="s">
        <v>77</v>
      </c>
      <c r="S203" s="61" t="s">
        <v>77</v>
      </c>
      <c r="T203" s="16" t="s">
        <v>77</v>
      </c>
      <c r="U203" s="16" t="s">
        <v>77</v>
      </c>
      <c r="V203" s="64" t="s">
        <v>77</v>
      </c>
      <c r="W203" s="61" t="s">
        <v>77</v>
      </c>
      <c r="X203" s="16" t="s">
        <v>77</v>
      </c>
      <c r="Y203" s="16" t="s">
        <v>77</v>
      </c>
      <c r="Z203" s="64" t="s">
        <v>77</v>
      </c>
      <c r="AA203" s="61" t="s">
        <v>77</v>
      </c>
      <c r="AB203" s="16" t="s">
        <v>77</v>
      </c>
      <c r="AC203" s="16" t="s">
        <v>77</v>
      </c>
      <c r="AD203" s="64" t="s">
        <v>77</v>
      </c>
    </row>
    <row r="204" spans="14:30" x14ac:dyDescent="0.25">
      <c r="N204" s="25">
        <v>54696</v>
      </c>
      <c r="O204" s="61" t="s">
        <v>77</v>
      </c>
      <c r="P204" s="16" t="s">
        <v>77</v>
      </c>
      <c r="Q204" s="16" t="s">
        <v>77</v>
      </c>
      <c r="R204" s="64" t="s">
        <v>77</v>
      </c>
      <c r="S204" s="61" t="s">
        <v>77</v>
      </c>
      <c r="T204" s="16" t="s">
        <v>77</v>
      </c>
      <c r="U204" s="16" t="s">
        <v>77</v>
      </c>
      <c r="V204" s="64" t="s">
        <v>77</v>
      </c>
      <c r="W204" s="61" t="s">
        <v>77</v>
      </c>
      <c r="X204" s="16" t="s">
        <v>77</v>
      </c>
      <c r="Y204" s="16" t="s">
        <v>77</v>
      </c>
      <c r="Z204" s="64" t="s">
        <v>77</v>
      </c>
      <c r="AA204" s="61" t="s">
        <v>77</v>
      </c>
      <c r="AB204" s="16" t="s">
        <v>77</v>
      </c>
      <c r="AC204" s="16" t="s">
        <v>77</v>
      </c>
      <c r="AD204" s="64" t="s">
        <v>77</v>
      </c>
    </row>
    <row r="205" spans="14:30" x14ac:dyDescent="0.25">
      <c r="N205" s="25">
        <v>54788</v>
      </c>
      <c r="O205" s="61" t="s">
        <v>77</v>
      </c>
      <c r="P205" s="16" t="s">
        <v>77</v>
      </c>
      <c r="Q205" s="16" t="s">
        <v>77</v>
      </c>
      <c r="R205" s="64" t="s">
        <v>77</v>
      </c>
      <c r="S205" s="61" t="s">
        <v>77</v>
      </c>
      <c r="T205" s="16" t="s">
        <v>77</v>
      </c>
      <c r="U205" s="16" t="s">
        <v>77</v>
      </c>
      <c r="V205" s="64" t="s">
        <v>77</v>
      </c>
      <c r="W205" s="61" t="s">
        <v>77</v>
      </c>
      <c r="X205" s="16" t="s">
        <v>77</v>
      </c>
      <c r="Y205" s="16" t="s">
        <v>77</v>
      </c>
      <c r="Z205" s="64" t="s">
        <v>77</v>
      </c>
      <c r="AA205" s="61" t="s">
        <v>77</v>
      </c>
      <c r="AB205" s="16" t="s">
        <v>77</v>
      </c>
      <c r="AC205" s="16" t="s">
        <v>77</v>
      </c>
      <c r="AD205" s="64" t="s">
        <v>77</v>
      </c>
    </row>
    <row r="206" spans="14:30" x14ac:dyDescent="0.25">
      <c r="N206" s="25">
        <v>54878</v>
      </c>
      <c r="O206" s="61" t="s">
        <v>77</v>
      </c>
      <c r="P206" s="16" t="s">
        <v>77</v>
      </c>
      <c r="Q206" s="16" t="s">
        <v>77</v>
      </c>
      <c r="R206" s="64" t="s">
        <v>77</v>
      </c>
      <c r="S206" s="61" t="s">
        <v>77</v>
      </c>
      <c r="T206" s="16" t="s">
        <v>77</v>
      </c>
      <c r="U206" s="16" t="s">
        <v>77</v>
      </c>
      <c r="V206" s="64" t="s">
        <v>77</v>
      </c>
      <c r="W206" s="61" t="s">
        <v>77</v>
      </c>
      <c r="X206" s="16" t="s">
        <v>77</v>
      </c>
      <c r="Y206" s="16" t="s">
        <v>77</v>
      </c>
      <c r="Z206" s="64" t="s">
        <v>77</v>
      </c>
      <c r="AA206" s="61" t="s">
        <v>77</v>
      </c>
      <c r="AB206" s="16" t="s">
        <v>77</v>
      </c>
      <c r="AC206" s="16" t="s">
        <v>77</v>
      </c>
      <c r="AD206" s="64" t="s">
        <v>77</v>
      </c>
    </row>
    <row r="207" spans="14:30" x14ac:dyDescent="0.25">
      <c r="N207" s="25">
        <v>54969</v>
      </c>
      <c r="O207" s="61" t="s">
        <v>77</v>
      </c>
      <c r="P207" s="16" t="s">
        <v>77</v>
      </c>
      <c r="Q207" s="16" t="s">
        <v>77</v>
      </c>
      <c r="R207" s="64" t="s">
        <v>77</v>
      </c>
      <c r="S207" s="61" t="s">
        <v>77</v>
      </c>
      <c r="T207" s="16" t="s">
        <v>77</v>
      </c>
      <c r="U207" s="16" t="s">
        <v>77</v>
      </c>
      <c r="V207" s="64" t="s">
        <v>77</v>
      </c>
      <c r="W207" s="61" t="s">
        <v>77</v>
      </c>
      <c r="X207" s="16" t="s">
        <v>77</v>
      </c>
      <c r="Y207" s="16" t="s">
        <v>77</v>
      </c>
      <c r="Z207" s="64" t="s">
        <v>77</v>
      </c>
      <c r="AA207" s="61" t="s">
        <v>77</v>
      </c>
      <c r="AB207" s="16" t="s">
        <v>77</v>
      </c>
      <c r="AC207" s="16" t="s">
        <v>77</v>
      </c>
      <c r="AD207" s="64" t="s">
        <v>77</v>
      </c>
    </row>
    <row r="208" spans="14:30" x14ac:dyDescent="0.25">
      <c r="N208" s="25">
        <v>55061</v>
      </c>
      <c r="O208" s="61" t="s">
        <v>77</v>
      </c>
      <c r="P208" s="16" t="s">
        <v>77</v>
      </c>
      <c r="Q208" s="16" t="s">
        <v>77</v>
      </c>
      <c r="R208" s="64" t="s">
        <v>77</v>
      </c>
      <c r="S208" s="61" t="s">
        <v>77</v>
      </c>
      <c r="T208" s="16" t="s">
        <v>77</v>
      </c>
      <c r="U208" s="16" t="s">
        <v>77</v>
      </c>
      <c r="V208" s="64" t="s">
        <v>77</v>
      </c>
      <c r="W208" s="61" t="s">
        <v>77</v>
      </c>
      <c r="X208" s="16" t="s">
        <v>77</v>
      </c>
      <c r="Y208" s="16" t="s">
        <v>77</v>
      </c>
      <c r="Z208" s="64" t="s">
        <v>77</v>
      </c>
      <c r="AA208" s="61" t="s">
        <v>77</v>
      </c>
      <c r="AB208" s="16" t="s">
        <v>77</v>
      </c>
      <c r="AC208" s="16" t="s">
        <v>77</v>
      </c>
      <c r="AD208" s="64" t="s">
        <v>77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4 N119:N208">
    <cfRule type="expression" dxfId="14" priority="2">
      <formula>$O6=""</formula>
    </cfRule>
  </conditionalFormatting>
  <conditionalFormatting sqref="N106:N118">
    <cfRule type="expression" dxfId="2" priority="1">
      <formula>$O106=""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F3B5-F9DB-4A1C-A9C3-D02842E0D682}">
  <sheetPr codeName="Sheet6"/>
  <dimension ref="A1:V167"/>
  <sheetViews>
    <sheetView workbookViewId="0">
      <selection activeCell="J47" sqref="J47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58.446665526509001</v>
      </c>
      <c r="T6" s="16">
        <v>67.948369484057295</v>
      </c>
      <c r="U6" s="16">
        <v>68.815209928512502</v>
      </c>
      <c r="V6" s="64">
        <v>62.432503014896596</v>
      </c>
    </row>
    <row r="7" spans="1:22" x14ac:dyDescent="0.25">
      <c r="A7" s="118" t="s">
        <v>87</v>
      </c>
      <c r="B7" s="118"/>
      <c r="C7" s="118"/>
      <c r="D7" s="118"/>
      <c r="E7" s="118"/>
      <c r="F7" s="118"/>
      <c r="G7" s="76"/>
      <c r="H7" s="118" t="s">
        <v>88</v>
      </c>
      <c r="I7" s="118"/>
      <c r="J7" s="118"/>
      <c r="K7" s="118"/>
      <c r="L7" s="118"/>
      <c r="M7" s="11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62.2068977002968</v>
      </c>
      <c r="T7" s="16">
        <v>70.183233545831897</v>
      </c>
      <c r="U7" s="16">
        <v>67.878881184652599</v>
      </c>
      <c r="V7" s="64">
        <v>63.1803879979092</v>
      </c>
    </row>
    <row r="8" spans="1:22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65.767621989990701</v>
      </c>
      <c r="T8" s="16">
        <v>71.782419215998999</v>
      </c>
      <c r="U8" s="16">
        <v>69.739734094522305</v>
      </c>
      <c r="V8" s="64">
        <v>64.227344299016195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65.414387256530503</v>
      </c>
      <c r="T9" s="16">
        <v>70.537345595279305</v>
      </c>
      <c r="U9" s="16">
        <v>73.971760229242193</v>
      </c>
      <c r="V9" s="64">
        <v>65.196407536684703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65.853216491025805</v>
      </c>
      <c r="T10" s="16">
        <v>70.328124468870399</v>
      </c>
      <c r="U10" s="16">
        <v>76.214024551312306</v>
      </c>
      <c r="V10" s="64">
        <v>67.753461697377702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69.6207695318612</v>
      </c>
      <c r="T11" s="16">
        <v>73.074042764226604</v>
      </c>
      <c r="U11" s="16">
        <v>77.264809103330407</v>
      </c>
      <c r="V11" s="64">
        <v>71.085891451823301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74.663203617375601</v>
      </c>
      <c r="T12" s="16">
        <v>77.193983954838103</v>
      </c>
      <c r="U12" s="16">
        <v>79.554145264150506</v>
      </c>
      <c r="V12" s="64">
        <v>72.629937036603096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77.336455837816104</v>
      </c>
      <c r="T13" s="16">
        <v>79.289795370572705</v>
      </c>
      <c r="U13" s="16">
        <v>81.951671690390498</v>
      </c>
      <c r="V13" s="64">
        <v>73.344382864265796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77.879213029944196</v>
      </c>
      <c r="T14" s="16">
        <v>79.354581179553506</v>
      </c>
      <c r="U14" s="16">
        <v>83.199933030825903</v>
      </c>
      <c r="V14" s="64">
        <v>74.995538558344705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78.530866230444104</v>
      </c>
      <c r="T15" s="16">
        <v>79.552535721957</v>
      </c>
      <c r="U15" s="16">
        <v>84.465170800893304</v>
      </c>
      <c r="V15" s="64">
        <v>77.589560249924403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80.323974386597698</v>
      </c>
      <c r="T16" s="16">
        <v>81.353300549024496</v>
      </c>
      <c r="U16" s="16">
        <v>84.885723396056903</v>
      </c>
      <c r="V16" s="64">
        <v>80.248849094418404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82.7237631445321</v>
      </c>
      <c r="T17" s="16">
        <v>84.152389372944299</v>
      </c>
      <c r="U17" s="16">
        <v>85.411968591953794</v>
      </c>
      <c r="V17" s="64">
        <v>82.444337487344797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85.543104148458696</v>
      </c>
      <c r="T18" s="16">
        <v>86.757662000009702</v>
      </c>
      <c r="U18" s="16">
        <v>87.730654478585194</v>
      </c>
      <c r="V18" s="64">
        <v>84.883262728511099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89.337898967601305</v>
      </c>
      <c r="T19" s="16">
        <v>87.673785898774895</v>
      </c>
      <c r="U19" s="16">
        <v>91.152997699623796</v>
      </c>
      <c r="V19" s="64">
        <v>87.081220773521196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90.615224282140602</v>
      </c>
      <c r="T20" s="16">
        <v>88.148643320939698</v>
      </c>
      <c r="U20" s="16">
        <v>93.838121480153703</v>
      </c>
      <c r="V20" s="64">
        <v>88.9384093513886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90.383303733936401</v>
      </c>
      <c r="T21" s="16">
        <v>90.830085006665399</v>
      </c>
      <c r="U21" s="16">
        <v>94.887336830423905</v>
      </c>
      <c r="V21" s="64">
        <v>91.470332522659703</v>
      </c>
    </row>
    <row r="22" spans="1:22" x14ac:dyDescent="0.25">
      <c r="N22" s="15">
        <v>36616</v>
      </c>
      <c r="O22" s="77">
        <v>84.604666659798596</v>
      </c>
      <c r="P22" s="62">
        <v>91.414310412827504</v>
      </c>
      <c r="Q22" s="62">
        <v>90.050068649853699</v>
      </c>
      <c r="R22" s="63">
        <v>93.067029679559695</v>
      </c>
      <c r="S22" s="61">
        <v>93.213840561414401</v>
      </c>
      <c r="T22" s="16">
        <v>94.574512963698396</v>
      </c>
      <c r="U22" s="16">
        <v>95.974176838714598</v>
      </c>
      <c r="V22" s="64">
        <v>95.956868808911096</v>
      </c>
    </row>
    <row r="23" spans="1:22" x14ac:dyDescent="0.25">
      <c r="N23" s="15">
        <v>36707</v>
      </c>
      <c r="O23" s="77">
        <v>92.412568890987899</v>
      </c>
      <c r="P23" s="62">
        <v>103.605543900809</v>
      </c>
      <c r="Q23" s="62">
        <v>98.923121738511895</v>
      </c>
      <c r="R23" s="63">
        <v>99.328164761258904</v>
      </c>
      <c r="S23" s="61">
        <v>98.809099795462501</v>
      </c>
      <c r="T23" s="16">
        <v>97.960651876146002</v>
      </c>
      <c r="U23" s="16">
        <v>97.869006937324698</v>
      </c>
      <c r="V23" s="64">
        <v>100.631620337206</v>
      </c>
    </row>
    <row r="24" spans="1:22" x14ac:dyDescent="0.25">
      <c r="N24" s="15">
        <v>36799</v>
      </c>
      <c r="O24" s="77">
        <v>97.420105930757799</v>
      </c>
      <c r="P24" s="62">
        <v>96.706725669534904</v>
      </c>
      <c r="Q24" s="62">
        <v>99.602960032103098</v>
      </c>
      <c r="R24" s="63">
        <v>100.261227763237</v>
      </c>
      <c r="S24" s="61">
        <v>101.346168410026</v>
      </c>
      <c r="T24" s="16">
        <v>99.500318806446302</v>
      </c>
      <c r="U24" s="16">
        <v>99.061225663687097</v>
      </c>
      <c r="V24" s="64">
        <v>100.587956506948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18" t="s">
        <v>89</v>
      </c>
      <c r="B26" s="118"/>
      <c r="C26" s="118"/>
      <c r="D26" s="118"/>
      <c r="E26" s="118"/>
      <c r="F26" s="118"/>
      <c r="G26" s="76"/>
      <c r="H26" s="118" t="s">
        <v>90</v>
      </c>
      <c r="I26" s="118"/>
      <c r="J26" s="118"/>
      <c r="K26" s="118"/>
      <c r="L26" s="118"/>
      <c r="M26" s="118"/>
      <c r="N26" s="15">
        <v>36981</v>
      </c>
      <c r="O26" s="77">
        <v>93.477113147822294</v>
      </c>
      <c r="P26" s="62">
        <v>102.58084516584501</v>
      </c>
      <c r="Q26" s="62">
        <v>103.759354719123</v>
      </c>
      <c r="R26" s="63">
        <v>103.554009707446</v>
      </c>
      <c r="S26" s="61">
        <v>100.253651675868</v>
      </c>
      <c r="T26" s="16">
        <v>101.518975825382</v>
      </c>
      <c r="U26" s="16">
        <v>102.175268217716</v>
      </c>
      <c r="V26" s="64">
        <v>104.33960422061</v>
      </c>
    </row>
    <row r="27" spans="1:22" x14ac:dyDescent="0.25">
      <c r="A27" s="118" t="s">
        <v>74</v>
      </c>
      <c r="B27" s="118"/>
      <c r="C27" s="118"/>
      <c r="D27" s="118"/>
      <c r="E27" s="118"/>
      <c r="F27" s="118"/>
      <c r="H27" s="118" t="s">
        <v>74</v>
      </c>
      <c r="I27" s="118"/>
      <c r="J27" s="118"/>
      <c r="K27" s="118"/>
      <c r="L27" s="118"/>
      <c r="M27" s="118"/>
      <c r="N27" s="15">
        <v>37072</v>
      </c>
      <c r="O27" s="77">
        <v>99.2725781946789</v>
      </c>
      <c r="P27" s="62">
        <v>108.674101276163</v>
      </c>
      <c r="Q27" s="62">
        <v>102.281924288563</v>
      </c>
      <c r="R27" s="63">
        <v>111.367519929425</v>
      </c>
      <c r="S27" s="61">
        <v>102.582243482465</v>
      </c>
      <c r="T27" s="16">
        <v>102.78382960918999</v>
      </c>
      <c r="U27" s="16">
        <v>105.212166980879</v>
      </c>
      <c r="V27" s="64">
        <v>110.351734901558</v>
      </c>
    </row>
    <row r="28" spans="1:22" x14ac:dyDescent="0.25">
      <c r="N28" s="15">
        <v>37164</v>
      </c>
      <c r="O28" s="77">
        <v>98.601033275539706</v>
      </c>
      <c r="P28" s="62">
        <v>103.527782867973</v>
      </c>
      <c r="Q28" s="62">
        <v>105.77002502367</v>
      </c>
      <c r="R28" s="63">
        <v>113.54550846406499</v>
      </c>
      <c r="S28" s="61">
        <v>103.334300130561</v>
      </c>
      <c r="T28" s="16">
        <v>102.534935022723</v>
      </c>
      <c r="U28" s="16">
        <v>107.459317897096</v>
      </c>
      <c r="V28" s="64">
        <v>112.90435598890799</v>
      </c>
    </row>
    <row r="29" spans="1:22" x14ac:dyDescent="0.25">
      <c r="N29" s="15">
        <v>37256</v>
      </c>
      <c r="O29" s="77">
        <v>95.323554454553602</v>
      </c>
      <c r="P29" s="62">
        <v>103.101390765538</v>
      </c>
      <c r="Q29" s="62">
        <v>104.58515336062101</v>
      </c>
      <c r="R29" s="63">
        <v>114.17039321205699</v>
      </c>
      <c r="S29" s="61">
        <v>102.595899218573</v>
      </c>
      <c r="T29" s="16">
        <v>102.577766332935</v>
      </c>
      <c r="U29" s="16">
        <v>108.521933891149</v>
      </c>
      <c r="V29" s="64">
        <v>113.737994418344</v>
      </c>
    </row>
    <row r="30" spans="1:22" x14ac:dyDescent="0.25">
      <c r="N30" s="15">
        <v>37346</v>
      </c>
      <c r="O30" s="77">
        <v>97.325800732761195</v>
      </c>
      <c r="P30" s="62">
        <v>107.52639066058001</v>
      </c>
      <c r="Q30" s="62">
        <v>114.08915905308901</v>
      </c>
      <c r="R30" s="63">
        <v>121.440328429602</v>
      </c>
      <c r="S30" s="61">
        <v>103.650873262834</v>
      </c>
      <c r="T30" s="16">
        <v>103.9276570049</v>
      </c>
      <c r="U30" s="16">
        <v>109.746633286231</v>
      </c>
      <c r="V30" s="64">
        <v>117.291234695177</v>
      </c>
    </row>
    <row r="31" spans="1:22" x14ac:dyDescent="0.25">
      <c r="N31" s="15">
        <v>37437</v>
      </c>
      <c r="O31" s="77">
        <v>101.119530788872</v>
      </c>
      <c r="P31" s="62">
        <v>107.46232312092999</v>
      </c>
      <c r="Q31" s="62">
        <v>114.430218498288</v>
      </c>
      <c r="R31" s="63">
        <v>127.878229635089</v>
      </c>
      <c r="S31" s="61">
        <v>106.390993349841</v>
      </c>
      <c r="T31" s="16">
        <v>107.005648742357</v>
      </c>
      <c r="U31" s="16">
        <v>112.260030829817</v>
      </c>
      <c r="V31" s="64">
        <v>122.738854458704</v>
      </c>
    </row>
    <row r="32" spans="1:22" x14ac:dyDescent="0.25">
      <c r="N32" s="15">
        <v>37529</v>
      </c>
      <c r="O32" s="77">
        <v>104.460312556537</v>
      </c>
      <c r="P32" s="62">
        <v>111.35974351719</v>
      </c>
      <c r="Q32" s="62">
        <v>120.181550672962</v>
      </c>
      <c r="R32" s="63">
        <v>131.82854614071601</v>
      </c>
      <c r="S32" s="61">
        <v>108.621452743581</v>
      </c>
      <c r="T32" s="16">
        <v>110.644507708924</v>
      </c>
      <c r="U32" s="16">
        <v>116.617129169672</v>
      </c>
      <c r="V32" s="64">
        <v>127.84750102105799</v>
      </c>
    </row>
    <row r="33" spans="1:22" x14ac:dyDescent="0.25">
      <c r="N33" s="15">
        <v>37621</v>
      </c>
      <c r="O33" s="77">
        <v>109.058857481204</v>
      </c>
      <c r="P33" s="62">
        <v>116.67584906246501</v>
      </c>
      <c r="Q33" s="62">
        <v>125.653138345218</v>
      </c>
      <c r="R33" s="63">
        <v>140.532836160409</v>
      </c>
      <c r="S33" s="61">
        <v>109.793892254612</v>
      </c>
      <c r="T33" s="16">
        <v>111.968536033731</v>
      </c>
      <c r="U33" s="16">
        <v>120.87553035654101</v>
      </c>
      <c r="V33" s="64">
        <v>131.546305020831</v>
      </c>
    </row>
    <row r="34" spans="1:22" x14ac:dyDescent="0.25">
      <c r="N34" s="15">
        <v>37711</v>
      </c>
      <c r="O34" s="77">
        <v>105.064663780929</v>
      </c>
      <c r="P34" s="62">
        <v>116.747248103662</v>
      </c>
      <c r="Q34" s="62">
        <v>125.687838673435</v>
      </c>
      <c r="R34" s="63">
        <v>142.21345852585799</v>
      </c>
      <c r="S34" s="61">
        <v>112.405243196348</v>
      </c>
      <c r="T34" s="16">
        <v>112.159489777036</v>
      </c>
      <c r="U34" s="16">
        <v>124.871084281489</v>
      </c>
      <c r="V34" s="64">
        <v>135.85645210881501</v>
      </c>
    </row>
    <row r="35" spans="1:22" x14ac:dyDescent="0.25">
      <c r="N35" s="15">
        <v>37802</v>
      </c>
      <c r="O35" s="77">
        <v>118.33894070347</v>
      </c>
      <c r="P35" s="62">
        <v>119.59658944967801</v>
      </c>
      <c r="Q35" s="62">
        <v>136.29755693918099</v>
      </c>
      <c r="R35" s="63">
        <v>152.53404100552399</v>
      </c>
      <c r="S35" s="61">
        <v>116.05371785046501</v>
      </c>
      <c r="T35" s="16">
        <v>113.517493457244</v>
      </c>
      <c r="U35" s="16">
        <v>128.713931525036</v>
      </c>
      <c r="V35" s="64">
        <v>140.907521089087</v>
      </c>
    </row>
    <row r="36" spans="1:22" x14ac:dyDescent="0.25">
      <c r="N36" s="15">
        <v>37894</v>
      </c>
      <c r="O36" s="77">
        <v>113.865430308876</v>
      </c>
      <c r="P36" s="62">
        <v>115.97641281198101</v>
      </c>
      <c r="Q36" s="62">
        <v>146.14656817125001</v>
      </c>
      <c r="R36" s="63">
        <v>160.68052210796299</v>
      </c>
      <c r="S36" s="61">
        <v>118.453791092893</v>
      </c>
      <c r="T36" s="16">
        <v>116.63463651983901</v>
      </c>
      <c r="U36" s="16">
        <v>132.533273021886</v>
      </c>
      <c r="V36" s="64">
        <v>143.878975994103</v>
      </c>
    </row>
    <row r="37" spans="1:22" x14ac:dyDescent="0.25">
      <c r="N37" s="15">
        <v>37986</v>
      </c>
      <c r="O37" s="77">
        <v>122.015210067813</v>
      </c>
      <c r="P37" s="62">
        <v>126.65623075297199</v>
      </c>
      <c r="Q37" s="62">
        <v>146.48304291010399</v>
      </c>
      <c r="R37" s="63">
        <v>161.40667020525399</v>
      </c>
      <c r="S37" s="61">
        <v>120.801574452568</v>
      </c>
      <c r="T37" s="16">
        <v>120.66111929522999</v>
      </c>
      <c r="U37" s="16">
        <v>137.961372968653</v>
      </c>
      <c r="V37" s="64">
        <v>146.86201385668301</v>
      </c>
    </row>
    <row r="38" spans="1:22" x14ac:dyDescent="0.25">
      <c r="N38" s="15">
        <v>38077</v>
      </c>
      <c r="O38" s="77">
        <v>132.70836498326801</v>
      </c>
      <c r="P38" s="62">
        <v>129.07593936969701</v>
      </c>
      <c r="Q38" s="62">
        <v>154.825657452314</v>
      </c>
      <c r="R38" s="63">
        <v>170.05098616316101</v>
      </c>
      <c r="S38" s="61">
        <v>125.131038913442</v>
      </c>
      <c r="T38" s="16">
        <v>126.874037353508</v>
      </c>
      <c r="U38" s="16">
        <v>145.15836384799201</v>
      </c>
      <c r="V38" s="64">
        <v>153.96661883858599</v>
      </c>
    </row>
    <row r="39" spans="1:22" x14ac:dyDescent="0.25">
      <c r="A39" s="71"/>
      <c r="N39" s="15">
        <v>38168</v>
      </c>
      <c r="O39" s="77">
        <v>124.646656557181</v>
      </c>
      <c r="P39" s="62">
        <v>134.62188714226801</v>
      </c>
      <c r="Q39" s="62">
        <v>164.01563983825099</v>
      </c>
      <c r="R39" s="63">
        <v>175.25244813525899</v>
      </c>
      <c r="S39" s="61">
        <v>129.91880032287699</v>
      </c>
      <c r="T39" s="16">
        <v>133.87202594886099</v>
      </c>
      <c r="U39" s="16">
        <v>152.00650837178</v>
      </c>
      <c r="V39" s="64">
        <v>162.89339591628001</v>
      </c>
    </row>
    <row r="40" spans="1:22" ht="15.75" x14ac:dyDescent="0.25">
      <c r="A40" s="78" t="s">
        <v>41</v>
      </c>
      <c r="N40" s="15">
        <v>38260</v>
      </c>
      <c r="O40" s="77">
        <v>135.381311738899</v>
      </c>
      <c r="P40" s="62">
        <v>139.51674165760301</v>
      </c>
      <c r="Q40" s="62">
        <v>168.63516397163801</v>
      </c>
      <c r="R40" s="63">
        <v>184.05705565092401</v>
      </c>
      <c r="S40" s="61">
        <v>134.373615782988</v>
      </c>
      <c r="T40" s="16">
        <v>135.11864062599199</v>
      </c>
      <c r="U40" s="16">
        <v>155.464907025618</v>
      </c>
      <c r="V40" s="64">
        <v>166.993516000825</v>
      </c>
    </row>
    <row r="41" spans="1:22" x14ac:dyDescent="0.25">
      <c r="N41" s="15">
        <v>38352</v>
      </c>
      <c r="O41" s="77">
        <v>138.71028598405599</v>
      </c>
      <c r="P41" s="62">
        <v>139.92603235675401</v>
      </c>
      <c r="Q41" s="62">
        <v>173.41051742804299</v>
      </c>
      <c r="R41" s="63">
        <v>187.35155455964301</v>
      </c>
      <c r="S41" s="61">
        <v>138.875152016887</v>
      </c>
      <c r="T41" s="16">
        <v>135.97191368731799</v>
      </c>
      <c r="U41" s="16">
        <v>159.26975551320899</v>
      </c>
      <c r="V41" s="64">
        <v>168.552085143846</v>
      </c>
    </row>
    <row r="42" spans="1:22" x14ac:dyDescent="0.25">
      <c r="N42" s="15">
        <v>38442</v>
      </c>
      <c r="O42" s="77">
        <v>148.88330210117201</v>
      </c>
      <c r="P42" s="62">
        <v>147.787026692518</v>
      </c>
      <c r="Q42" s="62">
        <v>189.01136365188</v>
      </c>
      <c r="R42" s="63">
        <v>196.85617613529101</v>
      </c>
      <c r="S42" s="61">
        <v>144.393997382164</v>
      </c>
      <c r="T42" s="16">
        <v>143.785097915802</v>
      </c>
      <c r="U42" s="16">
        <v>169.589507302317</v>
      </c>
      <c r="V42" s="64">
        <v>174.462118455422</v>
      </c>
    </row>
    <row r="43" spans="1:22" x14ac:dyDescent="0.25">
      <c r="N43" s="15">
        <v>38533</v>
      </c>
      <c r="O43" s="77">
        <v>154.31200631017199</v>
      </c>
      <c r="P43" s="62">
        <v>152.96655792898</v>
      </c>
      <c r="Q43" s="62">
        <v>201.11144379458901</v>
      </c>
      <c r="R43" s="63">
        <v>200.72547574287501</v>
      </c>
      <c r="S43" s="61">
        <v>151.154339199763</v>
      </c>
      <c r="T43" s="16">
        <v>152.88131893207401</v>
      </c>
      <c r="U43" s="16">
        <v>181.920294913497</v>
      </c>
      <c r="V43" s="64">
        <v>184.17203446095201</v>
      </c>
    </row>
    <row r="44" spans="1:22" x14ac:dyDescent="0.25">
      <c r="N44" s="15">
        <v>38625</v>
      </c>
      <c r="O44" s="77">
        <v>157.38080224599199</v>
      </c>
      <c r="P44" s="62">
        <v>153.184722317547</v>
      </c>
      <c r="Q44" s="62">
        <v>204.489191110908</v>
      </c>
      <c r="R44" s="63">
        <v>210.797297032421</v>
      </c>
      <c r="S44" s="61">
        <v>156.00155045846299</v>
      </c>
      <c r="T44" s="16">
        <v>156.25349015697401</v>
      </c>
      <c r="U44" s="16">
        <v>183.08608835610301</v>
      </c>
      <c r="V44" s="64">
        <v>190.42132577804699</v>
      </c>
    </row>
    <row r="45" spans="1:22" x14ac:dyDescent="0.25">
      <c r="N45" s="15">
        <v>38717</v>
      </c>
      <c r="O45" s="77">
        <v>165.297318788186</v>
      </c>
      <c r="P45" s="62">
        <v>164.85223204102999</v>
      </c>
      <c r="Q45" s="62">
        <v>202.198993152708</v>
      </c>
      <c r="R45" s="63">
        <v>207.61680050578499</v>
      </c>
      <c r="S45" s="61">
        <v>158.78055413305199</v>
      </c>
      <c r="T45" s="16">
        <v>158.32281822959101</v>
      </c>
      <c r="U45" s="16">
        <v>181.21777341871001</v>
      </c>
      <c r="V45" s="64">
        <v>191.13897799928199</v>
      </c>
    </row>
    <row r="46" spans="1:22" x14ac:dyDescent="0.25">
      <c r="N46" s="15">
        <v>38807</v>
      </c>
      <c r="O46" s="77">
        <v>168.94225434242799</v>
      </c>
      <c r="P46" s="62">
        <v>172.80843054691499</v>
      </c>
      <c r="Q46" s="62">
        <v>212.04055448154699</v>
      </c>
      <c r="R46" s="63">
        <v>222.870718670092</v>
      </c>
      <c r="S46" s="61">
        <v>162.23401625880501</v>
      </c>
      <c r="T46" s="16">
        <v>163.19375887907501</v>
      </c>
      <c r="U46" s="16">
        <v>187.73575520035399</v>
      </c>
      <c r="V46" s="64">
        <v>190.630208229283</v>
      </c>
    </row>
    <row r="47" spans="1:22" x14ac:dyDescent="0.25">
      <c r="N47" s="15">
        <v>38898</v>
      </c>
      <c r="O47" s="77">
        <v>183.33777070916099</v>
      </c>
      <c r="P47" s="62">
        <v>172.81450181637501</v>
      </c>
      <c r="Q47" s="62">
        <v>225.036014531136</v>
      </c>
      <c r="R47" s="63">
        <v>213.44918013326799</v>
      </c>
      <c r="S47" s="61">
        <v>165.971984549485</v>
      </c>
      <c r="T47" s="16">
        <v>167.91555569172499</v>
      </c>
      <c r="U47" s="16">
        <v>193.51202749839001</v>
      </c>
      <c r="V47" s="64">
        <v>189.24577576584301</v>
      </c>
    </row>
    <row r="48" spans="1:22" x14ac:dyDescent="0.25">
      <c r="N48" s="15">
        <v>38990</v>
      </c>
      <c r="O48" s="77">
        <v>171.61282859473999</v>
      </c>
      <c r="P48" s="62">
        <v>182.06993422321199</v>
      </c>
      <c r="Q48" s="62">
        <v>218.120379181998</v>
      </c>
      <c r="R48" s="63">
        <v>213.950319166084</v>
      </c>
      <c r="S48" s="61">
        <v>166.11498352146199</v>
      </c>
      <c r="T48" s="16">
        <v>171.06678905023099</v>
      </c>
      <c r="U48" s="16">
        <v>189.57163236638499</v>
      </c>
      <c r="V48" s="64">
        <v>186.94603564017601</v>
      </c>
    </row>
    <row r="49" spans="14:22" x14ac:dyDescent="0.25">
      <c r="N49" s="15">
        <v>39082</v>
      </c>
      <c r="O49" s="77">
        <v>187.91601377444201</v>
      </c>
      <c r="P49" s="62">
        <v>184.45294577985501</v>
      </c>
      <c r="Q49" s="62">
        <v>218.626860095794</v>
      </c>
      <c r="R49" s="63">
        <v>213.56876965152901</v>
      </c>
      <c r="S49" s="61">
        <v>164.85802372154399</v>
      </c>
      <c r="T49" s="16">
        <v>173.19027192018501</v>
      </c>
      <c r="U49" s="16">
        <v>187.028333530504</v>
      </c>
      <c r="V49" s="64">
        <v>187.259187530644</v>
      </c>
    </row>
    <row r="50" spans="14:22" x14ac:dyDescent="0.25">
      <c r="N50" s="15">
        <v>39172</v>
      </c>
      <c r="O50" s="77">
        <v>183.085538082727</v>
      </c>
      <c r="P50" s="62">
        <v>191.883157142454</v>
      </c>
      <c r="Q50" s="62">
        <v>228.61390493120101</v>
      </c>
      <c r="R50" s="63">
        <v>216.845952125487</v>
      </c>
      <c r="S50" s="61">
        <v>168.473614906915</v>
      </c>
      <c r="T50" s="16">
        <v>175.49889806256999</v>
      </c>
      <c r="U50" s="16">
        <v>193.82770635469399</v>
      </c>
      <c r="V50" s="64">
        <v>192.34220616399</v>
      </c>
    </row>
    <row r="51" spans="14:22" x14ac:dyDescent="0.25">
      <c r="N51" s="15">
        <v>39263</v>
      </c>
      <c r="O51" s="77">
        <v>199.274851707263</v>
      </c>
      <c r="P51" s="62">
        <v>188.46654480928299</v>
      </c>
      <c r="Q51" s="62">
        <v>236.827016273808</v>
      </c>
      <c r="R51" s="63">
        <v>228.57707709489401</v>
      </c>
      <c r="S51" s="61">
        <v>175.276606021162</v>
      </c>
      <c r="T51" s="16">
        <v>178.435063102996</v>
      </c>
      <c r="U51" s="16">
        <v>199.31976915539701</v>
      </c>
      <c r="V51" s="64">
        <v>197.05442727402499</v>
      </c>
    </row>
    <row r="52" spans="14:22" x14ac:dyDescent="0.25">
      <c r="N52" s="15">
        <v>39355</v>
      </c>
      <c r="O52" s="77">
        <v>192.502814817879</v>
      </c>
      <c r="P52" s="62">
        <v>186.572556902743</v>
      </c>
      <c r="Q52" s="62">
        <v>246.23686146917899</v>
      </c>
      <c r="R52" s="63">
        <v>232.900922542449</v>
      </c>
      <c r="S52" s="61">
        <v>173.28783748254401</v>
      </c>
      <c r="T52" s="16">
        <v>178.809427490524</v>
      </c>
      <c r="U52" s="16">
        <v>194.38073135818999</v>
      </c>
      <c r="V52" s="64">
        <v>190.06423139903299</v>
      </c>
    </row>
    <row r="53" spans="14:22" x14ac:dyDescent="0.25">
      <c r="N53" s="15">
        <v>39447</v>
      </c>
      <c r="O53" s="77">
        <v>188.50895846836801</v>
      </c>
      <c r="P53" s="62">
        <v>200.87418069640501</v>
      </c>
      <c r="Q53" s="62">
        <v>229.02749737224801</v>
      </c>
      <c r="R53" s="63">
        <v>217.40983601073501</v>
      </c>
      <c r="S53" s="61">
        <v>166.24052478765199</v>
      </c>
      <c r="T53" s="16">
        <v>175.77671383047101</v>
      </c>
      <c r="U53" s="16">
        <v>187.08779552797699</v>
      </c>
      <c r="V53" s="64">
        <v>179.603697064627</v>
      </c>
    </row>
    <row r="54" spans="14:22" x14ac:dyDescent="0.25">
      <c r="N54" s="15">
        <v>39538</v>
      </c>
      <c r="O54" s="77">
        <v>186.176292740821</v>
      </c>
      <c r="P54" s="62">
        <v>192.373051169793</v>
      </c>
      <c r="Q54" s="62">
        <v>228.49991204493799</v>
      </c>
      <c r="R54" s="63">
        <v>212.345565159328</v>
      </c>
      <c r="S54" s="61">
        <v>163.93322503849001</v>
      </c>
      <c r="T54" s="16">
        <v>172.78436492583</v>
      </c>
      <c r="U54" s="16">
        <v>184.31253958581999</v>
      </c>
      <c r="V54" s="64">
        <v>176.19861797289701</v>
      </c>
    </row>
    <row r="55" spans="14:22" x14ac:dyDescent="0.25">
      <c r="N55" s="15">
        <v>39629</v>
      </c>
      <c r="O55" s="77">
        <v>188.718737746556</v>
      </c>
      <c r="P55" s="62">
        <v>189.334292889789</v>
      </c>
      <c r="Q55" s="62">
        <v>233.325105980188</v>
      </c>
      <c r="R55" s="63">
        <v>209.858094392715</v>
      </c>
      <c r="S55" s="61">
        <v>162.82018566803001</v>
      </c>
      <c r="T55" s="16">
        <v>171.66335153342399</v>
      </c>
      <c r="U55" s="16">
        <v>181.36786707345101</v>
      </c>
      <c r="V55" s="64">
        <v>175.039287434112</v>
      </c>
    </row>
    <row r="56" spans="14:22" x14ac:dyDescent="0.25">
      <c r="N56" s="15">
        <v>39721</v>
      </c>
      <c r="O56" s="77">
        <v>195.246834408838</v>
      </c>
      <c r="P56" s="62">
        <v>193.77374056787599</v>
      </c>
      <c r="Q56" s="62">
        <v>211.26551034018399</v>
      </c>
      <c r="R56" s="63">
        <v>212.00425266557099</v>
      </c>
      <c r="S56" s="61">
        <v>154.20503220456101</v>
      </c>
      <c r="T56" s="16">
        <v>165.48354143981601</v>
      </c>
      <c r="U56" s="16">
        <v>169.391747291337</v>
      </c>
      <c r="V56" s="64">
        <v>166.72757782334699</v>
      </c>
    </row>
    <row r="57" spans="14:22" x14ac:dyDescent="0.25">
      <c r="N57" s="15">
        <v>39813</v>
      </c>
      <c r="O57" s="77">
        <v>171.21284033702599</v>
      </c>
      <c r="P57" s="62">
        <v>172.07173822835</v>
      </c>
      <c r="Q57" s="62">
        <v>224.043655470597</v>
      </c>
      <c r="R57" s="63">
        <v>213.56976373624499</v>
      </c>
      <c r="S57" s="61">
        <v>142.256320499195</v>
      </c>
      <c r="T57" s="16">
        <v>154.409059249953</v>
      </c>
      <c r="U57" s="16">
        <v>156.97924120204601</v>
      </c>
      <c r="V57" s="64">
        <v>156.4953700053</v>
      </c>
    </row>
    <row r="58" spans="14:22" x14ac:dyDescent="0.25">
      <c r="N58" s="15">
        <v>39903</v>
      </c>
      <c r="O58" s="77">
        <v>151.97417332328101</v>
      </c>
      <c r="P58" s="62">
        <v>158.27094798574299</v>
      </c>
      <c r="Q58" s="62">
        <v>198.05795839581401</v>
      </c>
      <c r="R58" s="63">
        <v>197.93392372320099</v>
      </c>
      <c r="S58" s="61">
        <v>131.39650101869501</v>
      </c>
      <c r="T58" s="16">
        <v>143.086689554743</v>
      </c>
      <c r="U58" s="16">
        <v>151.84374482285901</v>
      </c>
      <c r="V58" s="64">
        <v>148.858700454592</v>
      </c>
    </row>
    <row r="59" spans="14:22" x14ac:dyDescent="0.25">
      <c r="N59" s="15">
        <v>39994</v>
      </c>
      <c r="O59" s="77">
        <v>142.523550911738</v>
      </c>
      <c r="P59" s="62">
        <v>153.789094090704</v>
      </c>
      <c r="Q59" s="62">
        <v>201.200743145362</v>
      </c>
      <c r="R59" s="63">
        <v>194.20403332885701</v>
      </c>
      <c r="S59" s="61">
        <v>121.740428369249</v>
      </c>
      <c r="T59" s="16">
        <v>135.69269935933201</v>
      </c>
      <c r="U59" s="16">
        <v>148.873104075154</v>
      </c>
      <c r="V59" s="64">
        <v>138.32220652326501</v>
      </c>
    </row>
    <row r="60" spans="14:22" x14ac:dyDescent="0.25">
      <c r="N60" s="15">
        <v>40086</v>
      </c>
      <c r="O60" s="77">
        <v>137.544017286833</v>
      </c>
      <c r="P60" s="62">
        <v>141.20302266026101</v>
      </c>
      <c r="Q60" s="62">
        <v>184.17623347215499</v>
      </c>
      <c r="R60" s="63">
        <v>179.03845816913099</v>
      </c>
      <c r="S60" s="61">
        <v>120.48850193098799</v>
      </c>
      <c r="T60" s="16">
        <v>132.90571810671801</v>
      </c>
      <c r="U60" s="16">
        <v>145.34133692078899</v>
      </c>
      <c r="V60" s="64">
        <v>128.87171992166901</v>
      </c>
    </row>
    <row r="61" spans="14:22" x14ac:dyDescent="0.25">
      <c r="N61" s="15">
        <v>40178</v>
      </c>
      <c r="O61" s="77">
        <v>127.511882223497</v>
      </c>
      <c r="P61" s="62">
        <v>136.68590467688301</v>
      </c>
      <c r="Q61" s="62">
        <v>176.02152601543401</v>
      </c>
      <c r="R61" s="63">
        <v>161.80291536542299</v>
      </c>
      <c r="S61" s="61">
        <v>122.22829263163599</v>
      </c>
      <c r="T61" s="16">
        <v>129.65828998193001</v>
      </c>
      <c r="U61" s="16">
        <v>141.16869939780301</v>
      </c>
      <c r="V61" s="64">
        <v>125.530130789789</v>
      </c>
    </row>
    <row r="62" spans="14:22" x14ac:dyDescent="0.25">
      <c r="N62" s="15">
        <v>40268</v>
      </c>
      <c r="O62" s="77">
        <v>142.967159443143</v>
      </c>
      <c r="P62" s="62">
        <v>130.115543518718</v>
      </c>
      <c r="Q62" s="62">
        <v>189.38264451652901</v>
      </c>
      <c r="R62" s="63">
        <v>174.63045528211001</v>
      </c>
      <c r="S62" s="61">
        <v>118.51269093317801</v>
      </c>
      <c r="T62" s="16">
        <v>127.660940540968</v>
      </c>
      <c r="U62" s="16">
        <v>137.10280124092901</v>
      </c>
      <c r="V62" s="64">
        <v>126.610047062322</v>
      </c>
    </row>
    <row r="63" spans="14:22" x14ac:dyDescent="0.25">
      <c r="N63" s="15">
        <v>40359</v>
      </c>
      <c r="O63" s="77">
        <v>133.56229669325199</v>
      </c>
      <c r="P63" s="62">
        <v>138.68324199941199</v>
      </c>
      <c r="Q63" s="62">
        <v>158.171335075157</v>
      </c>
      <c r="R63" s="63">
        <v>166.33762826507601</v>
      </c>
      <c r="S63" s="61">
        <v>113.338806166235</v>
      </c>
      <c r="T63" s="16">
        <v>128.967553991529</v>
      </c>
      <c r="U63" s="16">
        <v>132.35454192748199</v>
      </c>
      <c r="V63" s="64">
        <v>126.444882789649</v>
      </c>
    </row>
    <row r="64" spans="14:22" x14ac:dyDescent="0.25">
      <c r="N64" s="15">
        <v>40451</v>
      </c>
      <c r="O64" s="77">
        <v>131.822522180601</v>
      </c>
      <c r="P64" s="62">
        <v>120.044084226427</v>
      </c>
      <c r="Q64" s="62">
        <v>169.02096941294499</v>
      </c>
      <c r="R64" s="63">
        <v>177.10797237805099</v>
      </c>
      <c r="S64" s="61">
        <v>110.89360299418701</v>
      </c>
      <c r="T64" s="16">
        <v>125.35111881831</v>
      </c>
      <c r="U64" s="16">
        <v>132.194695781413</v>
      </c>
      <c r="V64" s="64">
        <v>126.32756069769999</v>
      </c>
    </row>
    <row r="65" spans="14:22" x14ac:dyDescent="0.25">
      <c r="N65" s="15">
        <v>40543</v>
      </c>
      <c r="O65" s="77">
        <v>136.55254680912699</v>
      </c>
      <c r="P65" s="62">
        <v>136.698539999144</v>
      </c>
      <c r="Q65" s="62">
        <v>174.27071955076701</v>
      </c>
      <c r="R65" s="63">
        <v>180.898916117054</v>
      </c>
      <c r="S65" s="61">
        <v>108.851542707902</v>
      </c>
      <c r="T65" s="16">
        <v>118.412758658456</v>
      </c>
      <c r="U65" s="16">
        <v>133.90593425124499</v>
      </c>
      <c r="V65" s="64">
        <v>128.26096451152401</v>
      </c>
    </row>
    <row r="66" spans="14:22" x14ac:dyDescent="0.25">
      <c r="N66" s="15">
        <v>40633</v>
      </c>
      <c r="O66" s="77">
        <v>129.35953747618899</v>
      </c>
      <c r="P66" s="62">
        <v>121.60877847074499</v>
      </c>
      <c r="Q66" s="62">
        <v>180.171628712585</v>
      </c>
      <c r="R66" s="63">
        <v>173.41878859702601</v>
      </c>
      <c r="S66" s="61">
        <v>106.98668503427901</v>
      </c>
      <c r="T66" s="16">
        <v>118.254598002294</v>
      </c>
      <c r="U66" s="16">
        <v>131.93167569546199</v>
      </c>
      <c r="V66" s="64">
        <v>131.982943244453</v>
      </c>
    </row>
    <row r="67" spans="14:22" x14ac:dyDescent="0.25">
      <c r="N67" s="15">
        <v>40724</v>
      </c>
      <c r="O67" s="77">
        <v>140.00908073974199</v>
      </c>
      <c r="P67" s="62">
        <v>133.34816302837899</v>
      </c>
      <c r="Q67" s="62">
        <v>168.857095829515</v>
      </c>
      <c r="R67" s="63">
        <v>183.42003056945299</v>
      </c>
      <c r="S67" s="61">
        <v>108.69506014469199</v>
      </c>
      <c r="T67" s="16">
        <v>123.164776114869</v>
      </c>
      <c r="U67" s="16">
        <v>129.652960515572</v>
      </c>
      <c r="V67" s="64">
        <v>136.85682846046899</v>
      </c>
    </row>
    <row r="68" spans="14:22" x14ac:dyDescent="0.25">
      <c r="N68" s="15">
        <v>40816</v>
      </c>
      <c r="O68" s="77">
        <v>135.09466903899099</v>
      </c>
      <c r="P68" s="62">
        <v>136.13653329405801</v>
      </c>
      <c r="Q68" s="62">
        <v>176.780530920259</v>
      </c>
      <c r="R68" s="63">
        <v>187.77036002571</v>
      </c>
      <c r="S68" s="61">
        <v>110.134837887562</v>
      </c>
      <c r="T68" s="16">
        <v>122.92726948575</v>
      </c>
      <c r="U68" s="16">
        <v>130.18488687998999</v>
      </c>
      <c r="V68" s="64">
        <v>141.17611946166301</v>
      </c>
    </row>
    <row r="69" spans="14:22" x14ac:dyDescent="0.25">
      <c r="N69" s="15">
        <v>40908</v>
      </c>
      <c r="O69" s="77">
        <v>142.62713413078501</v>
      </c>
      <c r="P69" s="62">
        <v>125.229668967314</v>
      </c>
      <c r="Q69" s="62">
        <v>180.33999284892499</v>
      </c>
      <c r="R69" s="63">
        <v>192.980947449046</v>
      </c>
      <c r="S69" s="61">
        <v>108.40643224828899</v>
      </c>
      <c r="T69" s="16">
        <v>118.84552032712099</v>
      </c>
      <c r="U69" s="16">
        <v>131.23090791578301</v>
      </c>
      <c r="V69" s="64">
        <v>143.72582424200601</v>
      </c>
    </row>
    <row r="70" spans="14:22" x14ac:dyDescent="0.25">
      <c r="N70" s="15">
        <v>40999</v>
      </c>
      <c r="O70" s="77">
        <v>126.232140142525</v>
      </c>
      <c r="P70" s="62">
        <v>134.91864888876</v>
      </c>
      <c r="Q70" s="62">
        <v>180.85031000844501</v>
      </c>
      <c r="R70" s="63">
        <v>194.72799012151501</v>
      </c>
      <c r="S70" s="61">
        <v>107.06012856057301</v>
      </c>
      <c r="T70" s="16">
        <v>118.415426840062</v>
      </c>
      <c r="U70" s="16">
        <v>131.72314039328401</v>
      </c>
      <c r="V70" s="64">
        <v>145.83048322243701</v>
      </c>
    </row>
    <row r="71" spans="14:22" x14ac:dyDescent="0.25">
      <c r="N71" s="15">
        <v>41090</v>
      </c>
      <c r="O71" s="77">
        <v>152.30215889425301</v>
      </c>
      <c r="P71" s="62">
        <v>124.76978222747501</v>
      </c>
      <c r="Q71" s="62">
        <v>191.89315803928699</v>
      </c>
      <c r="R71" s="63">
        <v>201.74050503633501</v>
      </c>
      <c r="S71" s="61">
        <v>107.518477490998</v>
      </c>
      <c r="T71" s="16">
        <v>120.255611087754</v>
      </c>
      <c r="U71" s="16">
        <v>134.03300266608699</v>
      </c>
      <c r="V71" s="64">
        <v>149.70431750229099</v>
      </c>
    </row>
    <row r="72" spans="14:22" x14ac:dyDescent="0.25">
      <c r="N72" s="15">
        <v>41182</v>
      </c>
      <c r="O72" s="77">
        <v>144.47024105300201</v>
      </c>
      <c r="P72" s="62">
        <v>125.816289984208</v>
      </c>
      <c r="Q72" s="62">
        <v>185.96001815769</v>
      </c>
      <c r="R72" s="63">
        <v>197.75549492879301</v>
      </c>
      <c r="S72" s="61">
        <v>110.363524479383</v>
      </c>
      <c r="T72" s="16">
        <v>123.26460404836899</v>
      </c>
      <c r="U72" s="16">
        <v>136.66161088449701</v>
      </c>
      <c r="V72" s="64">
        <v>155.49713497340801</v>
      </c>
    </row>
    <row r="73" spans="14:22" x14ac:dyDescent="0.25">
      <c r="N73" s="15">
        <v>41274</v>
      </c>
      <c r="O73" s="77">
        <v>153.98784923400399</v>
      </c>
      <c r="P73" s="62">
        <v>140.20844871258899</v>
      </c>
      <c r="Q73" s="62">
        <v>193.415580518349</v>
      </c>
      <c r="R73" s="63">
        <v>208.73804210593801</v>
      </c>
      <c r="S73" s="61">
        <v>113.09618500779401</v>
      </c>
      <c r="T73" s="16">
        <v>124.425787222232</v>
      </c>
      <c r="U73" s="16">
        <v>137.69607346178299</v>
      </c>
      <c r="V73" s="64">
        <v>159.87111477384499</v>
      </c>
    </row>
    <row r="74" spans="14:22" x14ac:dyDescent="0.25">
      <c r="N74" s="15">
        <v>41364</v>
      </c>
      <c r="O74" s="77">
        <v>148.30797272839499</v>
      </c>
      <c r="P74" s="62">
        <v>121.88000993043801</v>
      </c>
      <c r="Q74" s="62">
        <v>193.25964627801901</v>
      </c>
      <c r="R74" s="63">
        <v>213.048158169895</v>
      </c>
      <c r="S74" s="61">
        <v>114.55507544929399</v>
      </c>
      <c r="T74" s="16">
        <v>125.11960214005499</v>
      </c>
      <c r="U74" s="16">
        <v>141.10520746893101</v>
      </c>
      <c r="V74" s="64">
        <v>163.500880148996</v>
      </c>
    </row>
    <row r="75" spans="14:22" x14ac:dyDescent="0.25">
      <c r="N75" s="15">
        <v>41455</v>
      </c>
      <c r="O75" s="77">
        <v>159.93934219138899</v>
      </c>
      <c r="P75" s="62">
        <v>134.908005090215</v>
      </c>
      <c r="Q75" s="62">
        <v>205.297389505155</v>
      </c>
      <c r="R75" s="63">
        <v>225.91888511580399</v>
      </c>
      <c r="S75" s="61">
        <v>116.31401480931299</v>
      </c>
      <c r="T75" s="16">
        <v>129.12375818140299</v>
      </c>
      <c r="U75" s="16">
        <v>149.26695244670901</v>
      </c>
      <c r="V75" s="64">
        <v>170.110378262615</v>
      </c>
    </row>
    <row r="76" spans="14:22" x14ac:dyDescent="0.25">
      <c r="N76" s="15">
        <v>41547</v>
      </c>
      <c r="O76" s="77">
        <v>153.845008663182</v>
      </c>
      <c r="P76" s="62">
        <v>139.82653904167699</v>
      </c>
      <c r="Q76" s="62">
        <v>215.825528011458</v>
      </c>
      <c r="R76" s="63">
        <v>231.86363803089199</v>
      </c>
      <c r="S76" s="61">
        <v>118.85519669699499</v>
      </c>
      <c r="T76" s="16">
        <v>133.47256023444399</v>
      </c>
      <c r="U76" s="16">
        <v>152.44773677953501</v>
      </c>
      <c r="V76" s="64">
        <v>176.68786479086401</v>
      </c>
    </row>
    <row r="77" spans="14:22" x14ac:dyDescent="0.25">
      <c r="N77" s="15">
        <v>41639</v>
      </c>
      <c r="O77" s="77">
        <v>160.22054726315901</v>
      </c>
      <c r="P77" s="62">
        <v>143.354049448045</v>
      </c>
      <c r="Q77" s="62">
        <v>223.58071812025801</v>
      </c>
      <c r="R77" s="63">
        <v>243.22332932155601</v>
      </c>
      <c r="S77" s="61">
        <v>121.46988739082001</v>
      </c>
      <c r="T77" s="16">
        <v>135.507384631538</v>
      </c>
      <c r="U77" s="16">
        <v>150.53714427528399</v>
      </c>
      <c r="V77" s="64">
        <v>180.49669056251801</v>
      </c>
    </row>
    <row r="78" spans="14:22" x14ac:dyDescent="0.25">
      <c r="N78" s="15">
        <v>41729</v>
      </c>
      <c r="O78" s="77">
        <v>164.17556086491899</v>
      </c>
      <c r="P78" s="62">
        <v>152.88613116501401</v>
      </c>
      <c r="Q78" s="62">
        <v>227.47427588043101</v>
      </c>
      <c r="R78" s="63">
        <v>252.07898263041599</v>
      </c>
      <c r="S78" s="61">
        <v>125.191109700178</v>
      </c>
      <c r="T78" s="16">
        <v>139.64826966832399</v>
      </c>
      <c r="U78" s="16">
        <v>153.54360077444699</v>
      </c>
      <c r="V78" s="64">
        <v>186.740424016303</v>
      </c>
    </row>
    <row r="79" spans="14:22" x14ac:dyDescent="0.25">
      <c r="N79" s="15">
        <v>41820</v>
      </c>
      <c r="O79" s="77">
        <v>171.99499007061999</v>
      </c>
      <c r="P79" s="62">
        <v>147.92195062029799</v>
      </c>
      <c r="Q79" s="62">
        <v>230.68129907490001</v>
      </c>
      <c r="R79" s="63">
        <v>260.78090498843602</v>
      </c>
      <c r="S79" s="61">
        <v>130.64089256700001</v>
      </c>
      <c r="T79" s="16">
        <v>146.54788192396401</v>
      </c>
      <c r="U79" s="16">
        <v>160.536266180289</v>
      </c>
      <c r="V79" s="64">
        <v>197.374067310458</v>
      </c>
    </row>
    <row r="80" spans="14:22" x14ac:dyDescent="0.25">
      <c r="N80" s="15">
        <v>41912</v>
      </c>
      <c r="O80" s="77">
        <v>180.42461788163399</v>
      </c>
      <c r="P80" s="62">
        <v>165.4455618177</v>
      </c>
      <c r="Q80" s="62">
        <v>236.60915455879001</v>
      </c>
      <c r="R80" s="63">
        <v>259.17654321157897</v>
      </c>
      <c r="S80" s="61">
        <v>132.89615417035401</v>
      </c>
      <c r="T80" s="16">
        <v>150.26707862809701</v>
      </c>
      <c r="U80" s="16">
        <v>164.743267154189</v>
      </c>
      <c r="V80" s="64">
        <v>202.600098506291</v>
      </c>
    </row>
    <row r="81" spans="14:22" x14ac:dyDescent="0.25">
      <c r="N81" s="15">
        <v>42004</v>
      </c>
      <c r="O81" s="77">
        <v>183.95280411572</v>
      </c>
      <c r="P81" s="62">
        <v>160.967241658917</v>
      </c>
      <c r="Q81" s="62">
        <v>250.25195632495999</v>
      </c>
      <c r="R81" s="63">
        <v>282.84326198385003</v>
      </c>
      <c r="S81" s="61">
        <v>133.474427183459</v>
      </c>
      <c r="T81" s="16">
        <v>151.18172829994501</v>
      </c>
      <c r="U81" s="16">
        <v>165.791126762185</v>
      </c>
      <c r="V81" s="64">
        <v>202.582464910928</v>
      </c>
    </row>
    <row r="82" spans="14:22" x14ac:dyDescent="0.25">
      <c r="N82" s="15">
        <v>42094</v>
      </c>
      <c r="O82" s="77">
        <v>177.79286437230701</v>
      </c>
      <c r="P82" s="62">
        <v>163.41423258803999</v>
      </c>
      <c r="Q82" s="62">
        <v>251.64468313774401</v>
      </c>
      <c r="R82" s="63">
        <v>285.89643330923502</v>
      </c>
      <c r="S82" s="61">
        <v>137.690996926732</v>
      </c>
      <c r="T82" s="16">
        <v>154.86054101818101</v>
      </c>
      <c r="U82" s="16">
        <v>168.82268399605999</v>
      </c>
      <c r="V82" s="64">
        <v>208.254628112147</v>
      </c>
    </row>
    <row r="83" spans="14:22" x14ac:dyDescent="0.25">
      <c r="N83" s="15">
        <v>42185</v>
      </c>
      <c r="O83" s="77">
        <v>187.33706746665999</v>
      </c>
      <c r="P83" s="62">
        <v>173.440348100226</v>
      </c>
      <c r="Q83" s="62">
        <v>249.265588707213</v>
      </c>
      <c r="R83" s="63">
        <v>288.370461656055</v>
      </c>
      <c r="S83" s="61">
        <v>142.863890873402</v>
      </c>
      <c r="T83" s="16">
        <v>161.51501028046999</v>
      </c>
      <c r="U83" s="16">
        <v>172.38554884467601</v>
      </c>
      <c r="V83" s="64">
        <v>220.18993642749101</v>
      </c>
    </row>
    <row r="84" spans="14:22" x14ac:dyDescent="0.25">
      <c r="N84" s="15">
        <v>42277</v>
      </c>
      <c r="O84" s="77">
        <v>191.571086551983</v>
      </c>
      <c r="P84" s="62">
        <v>176.95481093100599</v>
      </c>
      <c r="Q84" s="62">
        <v>264.52462732239701</v>
      </c>
      <c r="R84" s="63">
        <v>308.59709378509899</v>
      </c>
      <c r="S84" s="61">
        <v>143.107345615149</v>
      </c>
      <c r="T84" s="16">
        <v>163.96129129744901</v>
      </c>
      <c r="U84" s="16">
        <v>173.659403023371</v>
      </c>
      <c r="V84" s="64">
        <v>225.61888971499801</v>
      </c>
    </row>
    <row r="85" spans="14:22" x14ac:dyDescent="0.25">
      <c r="N85" s="15">
        <v>42369</v>
      </c>
      <c r="O85" s="77">
        <v>187.06670186884699</v>
      </c>
      <c r="P85" s="62">
        <v>175.70719673787801</v>
      </c>
      <c r="Q85" s="62">
        <v>266.43297503267797</v>
      </c>
      <c r="R85" s="63">
        <v>302.24414831592799</v>
      </c>
      <c r="S85" s="61">
        <v>141.86614405589799</v>
      </c>
      <c r="T85" s="16">
        <v>163.28235344094099</v>
      </c>
      <c r="U85" s="16">
        <v>175.032648370619</v>
      </c>
      <c r="V85" s="64">
        <v>225.01441854924701</v>
      </c>
    </row>
    <row r="86" spans="14:22" x14ac:dyDescent="0.25">
      <c r="N86" s="15">
        <v>42460</v>
      </c>
      <c r="O86" s="77">
        <v>199.974283111994</v>
      </c>
      <c r="P86" s="62">
        <v>181.88026286744699</v>
      </c>
      <c r="Q86" s="62">
        <v>273.41365316714501</v>
      </c>
      <c r="R86" s="63">
        <v>307.46052986677</v>
      </c>
      <c r="S86" s="61">
        <v>144.344383631109</v>
      </c>
      <c r="T86" s="16">
        <v>168.568462097333</v>
      </c>
      <c r="U86" s="16">
        <v>179.22760569161699</v>
      </c>
      <c r="V86" s="64">
        <v>232.18357566468001</v>
      </c>
    </row>
    <row r="87" spans="14:22" x14ac:dyDescent="0.25">
      <c r="N87" s="15">
        <v>42551</v>
      </c>
      <c r="O87" s="77">
        <v>202.52804139745899</v>
      </c>
      <c r="P87" s="62">
        <v>187.74616959745001</v>
      </c>
      <c r="Q87" s="62">
        <v>278.27012597383299</v>
      </c>
      <c r="R87" s="63">
        <v>339.308361268559</v>
      </c>
      <c r="S87" s="61">
        <v>148.45340017537001</v>
      </c>
      <c r="T87" s="16">
        <v>178.20822985242501</v>
      </c>
      <c r="U87" s="16">
        <v>184.53998420841501</v>
      </c>
      <c r="V87" s="64">
        <v>246.37849715528</v>
      </c>
    </row>
    <row r="88" spans="14:22" x14ac:dyDescent="0.25">
      <c r="N88" s="15">
        <v>42643</v>
      </c>
      <c r="O88" s="77">
        <v>206.77708383430101</v>
      </c>
      <c r="P88" s="62">
        <v>191.30195921124599</v>
      </c>
      <c r="Q88" s="62">
        <v>291.46700544025703</v>
      </c>
      <c r="R88" s="63">
        <v>322.816227737389</v>
      </c>
      <c r="S88" s="61">
        <v>152.70423247403599</v>
      </c>
      <c r="T88" s="16">
        <v>181.11561528578099</v>
      </c>
      <c r="U88" s="16">
        <v>189.00436632750399</v>
      </c>
      <c r="V88" s="64">
        <v>253.18271280232599</v>
      </c>
    </row>
    <row r="89" spans="14:22" x14ac:dyDescent="0.25">
      <c r="N89" s="15">
        <v>42735</v>
      </c>
      <c r="O89" s="77">
        <v>205.304075525954</v>
      </c>
      <c r="P89" s="62">
        <v>202.723169574764</v>
      </c>
      <c r="Q89" s="62">
        <v>300.85051169759703</v>
      </c>
      <c r="R89" s="63">
        <v>348.98950845676899</v>
      </c>
      <c r="S89" s="61">
        <v>156.34378998086399</v>
      </c>
      <c r="T89" s="16">
        <v>180.39924498584699</v>
      </c>
      <c r="U89" s="16">
        <v>193.19689559165499</v>
      </c>
      <c r="V89" s="64">
        <v>253.37358824242301</v>
      </c>
    </row>
    <row r="90" spans="14:22" x14ac:dyDescent="0.25">
      <c r="N90" s="15">
        <v>42825</v>
      </c>
      <c r="O90" s="77">
        <v>220.74056093032499</v>
      </c>
      <c r="P90" s="62">
        <v>208.979293556659</v>
      </c>
      <c r="Q90" s="62">
        <v>304.89473642712801</v>
      </c>
      <c r="R90" s="63">
        <v>338.892672221049</v>
      </c>
      <c r="S90" s="61">
        <v>161.81411504840801</v>
      </c>
      <c r="T90" s="16">
        <v>190.34133966130099</v>
      </c>
      <c r="U90" s="16">
        <v>200.17217312493099</v>
      </c>
      <c r="V90" s="64">
        <v>261.90319371515801</v>
      </c>
    </row>
    <row r="91" spans="14:22" x14ac:dyDescent="0.25">
      <c r="N91" s="15">
        <v>42916</v>
      </c>
      <c r="O91" s="77">
        <v>209.552015631681</v>
      </c>
      <c r="P91" s="62">
        <v>224.90616660549301</v>
      </c>
      <c r="Q91" s="62">
        <v>307.74820556981098</v>
      </c>
      <c r="R91" s="63">
        <v>370.66177205883798</v>
      </c>
      <c r="S91" s="61">
        <v>168.090645068398</v>
      </c>
      <c r="T91" s="16">
        <v>207.56976824991699</v>
      </c>
      <c r="U91" s="16">
        <v>208.78712949155801</v>
      </c>
      <c r="V91" s="64">
        <v>275.58302297240402</v>
      </c>
    </row>
    <row r="92" spans="14:22" x14ac:dyDescent="0.25">
      <c r="N92" s="15">
        <v>43008</v>
      </c>
      <c r="O92" s="77">
        <v>220.38505564209399</v>
      </c>
      <c r="P92" s="62">
        <v>222.615521280965</v>
      </c>
      <c r="Q92" s="62">
        <v>315.46056397393397</v>
      </c>
      <c r="R92" s="63">
        <v>359.07508605621803</v>
      </c>
      <c r="S92" s="61">
        <v>168.191120972622</v>
      </c>
      <c r="T92" s="16">
        <v>212.23058283801299</v>
      </c>
      <c r="U92" s="16">
        <v>210.96161541401</v>
      </c>
      <c r="V92" s="64">
        <v>278.72397096599099</v>
      </c>
    </row>
    <row r="93" spans="14:22" x14ac:dyDescent="0.25">
      <c r="N93" s="15">
        <v>43100</v>
      </c>
      <c r="O93" s="77">
        <v>227.073252711571</v>
      </c>
      <c r="P93" s="62">
        <v>227.24801614769001</v>
      </c>
      <c r="Q93" s="62">
        <v>328.67683447808201</v>
      </c>
      <c r="R93" s="63">
        <v>369.040175864807</v>
      </c>
      <c r="S93" s="61">
        <v>167.180705280474</v>
      </c>
      <c r="T93" s="16">
        <v>208.07883395381401</v>
      </c>
      <c r="U93" s="16">
        <v>208.96262964392301</v>
      </c>
      <c r="V93" s="64">
        <v>276.735225257563</v>
      </c>
    </row>
    <row r="94" spans="14:22" x14ac:dyDescent="0.25">
      <c r="N94" s="15">
        <v>43190</v>
      </c>
      <c r="O94" s="77">
        <v>219.05461691240501</v>
      </c>
      <c r="P94" s="62">
        <v>240.628344353469</v>
      </c>
      <c r="Q94" s="62">
        <v>345.82424012740699</v>
      </c>
      <c r="R94" s="63">
        <v>378.70752149342502</v>
      </c>
      <c r="S94" s="61">
        <v>171.941645759355</v>
      </c>
      <c r="T94" s="16">
        <v>210.92043715496899</v>
      </c>
      <c r="U94" s="16">
        <v>209.07367686663599</v>
      </c>
      <c r="V94" s="64">
        <v>285.96742927092703</v>
      </c>
    </row>
    <row r="95" spans="14:22" x14ac:dyDescent="0.25">
      <c r="N95" s="15">
        <v>43281</v>
      </c>
      <c r="O95" s="77">
        <v>237.306175944069</v>
      </c>
      <c r="P95" s="62">
        <v>231.84442766984299</v>
      </c>
      <c r="Q95" s="62">
        <v>328.86004393117503</v>
      </c>
      <c r="R95" s="63">
        <v>382.80059256056899</v>
      </c>
      <c r="S95" s="61">
        <v>178.24390479621499</v>
      </c>
      <c r="T95" s="16">
        <v>217.56555320082899</v>
      </c>
      <c r="U95" s="16">
        <v>209.85312495182899</v>
      </c>
      <c r="V95" s="64">
        <v>301.305923248667</v>
      </c>
    </row>
    <row r="96" spans="14:22" x14ac:dyDescent="0.25">
      <c r="N96" s="15">
        <v>43373</v>
      </c>
      <c r="O96" s="77">
        <v>238.988653934891</v>
      </c>
      <c r="P96" s="62">
        <v>243.95957353703699</v>
      </c>
      <c r="Q96" s="62">
        <v>327.803851283661</v>
      </c>
      <c r="R96" s="63">
        <v>381.94186119655899</v>
      </c>
      <c r="S96" s="61">
        <v>179.89613365422599</v>
      </c>
      <c r="T96" s="16">
        <v>223.413352047903</v>
      </c>
      <c r="U96" s="16">
        <v>211.310741742717</v>
      </c>
      <c r="V96" s="64">
        <v>305.49777581249703</v>
      </c>
    </row>
    <row r="97" spans="14:22" x14ac:dyDescent="0.25">
      <c r="N97" s="15">
        <v>43465</v>
      </c>
      <c r="O97" s="77">
        <v>233.70725072908701</v>
      </c>
      <c r="P97" s="62">
        <v>243.85326714095299</v>
      </c>
      <c r="Q97" s="62">
        <v>332.36184438115703</v>
      </c>
      <c r="R97" s="63">
        <v>385.61204310931799</v>
      </c>
      <c r="S97" s="61">
        <v>179.63205973837799</v>
      </c>
      <c r="T97" s="16">
        <v>227.392611209492</v>
      </c>
      <c r="U97" s="16">
        <v>212.65707858917199</v>
      </c>
      <c r="V97" s="64">
        <v>303.379290993138</v>
      </c>
    </row>
    <row r="98" spans="14:22" x14ac:dyDescent="0.25">
      <c r="N98" s="15">
        <v>43555</v>
      </c>
      <c r="O98" s="77">
        <v>232.988595317076</v>
      </c>
      <c r="P98" s="62">
        <v>267.12013626171199</v>
      </c>
      <c r="Q98" s="62">
        <v>345.34531258006399</v>
      </c>
      <c r="R98" s="63">
        <v>391.427048948037</v>
      </c>
      <c r="S98" s="61">
        <v>181.76974956158301</v>
      </c>
      <c r="T98" s="16">
        <v>231.07427231475501</v>
      </c>
      <c r="U98" s="16">
        <v>212.90550375669201</v>
      </c>
      <c r="V98" s="64">
        <v>308.86223436670599</v>
      </c>
    </row>
    <row r="99" spans="14:22" x14ac:dyDescent="0.25">
      <c r="N99" s="15">
        <v>43646</v>
      </c>
      <c r="O99" s="77">
        <v>245.07226135441201</v>
      </c>
      <c r="P99" s="62">
        <v>246.28268970187301</v>
      </c>
      <c r="Q99" s="62">
        <v>352.20022913939999</v>
      </c>
      <c r="R99" s="63">
        <v>390.56424828240898</v>
      </c>
      <c r="S99" s="61">
        <v>184.40291462969</v>
      </c>
      <c r="T99" s="16">
        <v>234.52742801793701</v>
      </c>
      <c r="U99" s="16">
        <v>213.44007415864999</v>
      </c>
      <c r="V99" s="64">
        <v>320.05538141230102</v>
      </c>
    </row>
    <row r="100" spans="14:22" x14ac:dyDescent="0.25">
      <c r="N100" s="15">
        <v>43738</v>
      </c>
      <c r="O100" s="77">
        <v>255.044588415541</v>
      </c>
      <c r="P100" s="62">
        <v>251.87024926337699</v>
      </c>
      <c r="Q100" s="62">
        <v>337.96288383267898</v>
      </c>
      <c r="R100" s="63">
        <v>409.61193626238099</v>
      </c>
      <c r="S100" s="61">
        <v>185.95328727592201</v>
      </c>
      <c r="T100" s="16">
        <v>238.21148406542801</v>
      </c>
      <c r="U100" s="16">
        <v>214.90756418804</v>
      </c>
      <c r="V100" s="64">
        <v>330.90332384440399</v>
      </c>
    </row>
    <row r="101" spans="14:22" x14ac:dyDescent="0.25">
      <c r="N101" s="15">
        <v>43830</v>
      </c>
      <c r="O101" s="77">
        <v>242.6043681774</v>
      </c>
      <c r="P101" s="62">
        <v>272.31826798553999</v>
      </c>
      <c r="Q101" s="62">
        <v>332.42869585551898</v>
      </c>
      <c r="R101" s="63">
        <v>409.35405261986602</v>
      </c>
      <c r="S101" s="61">
        <v>186.741863796768</v>
      </c>
      <c r="T101" s="16">
        <v>242.55322065838399</v>
      </c>
      <c r="U101" s="16">
        <v>216.51307925561099</v>
      </c>
      <c r="V101" s="64">
        <v>335.71338809840501</v>
      </c>
    </row>
    <row r="102" spans="14:22" x14ac:dyDescent="0.25">
      <c r="N102" s="15">
        <v>43921</v>
      </c>
      <c r="O102" s="77">
        <v>250.255338272855</v>
      </c>
      <c r="P102" s="62">
        <v>249.38892321448</v>
      </c>
      <c r="Q102" s="62">
        <v>334.724977058577</v>
      </c>
      <c r="R102" s="63">
        <v>400.69314254599601</v>
      </c>
      <c r="S102" s="61">
        <v>186.81512453510601</v>
      </c>
      <c r="T102" s="16">
        <v>247.63660978129499</v>
      </c>
      <c r="U102" s="16">
        <v>216.178506975993</v>
      </c>
      <c r="V102" s="64">
        <v>335.72716587418103</v>
      </c>
    </row>
    <row r="103" spans="14:22" x14ac:dyDescent="0.25">
      <c r="N103" s="15">
        <v>44012</v>
      </c>
      <c r="O103" s="77">
        <v>235.88618024316801</v>
      </c>
      <c r="P103" s="62">
        <v>278.13929317942001</v>
      </c>
      <c r="Q103" s="62">
        <v>335.27592025798702</v>
      </c>
      <c r="R103" s="63">
        <v>374.78802321286099</v>
      </c>
      <c r="S103" s="61">
        <v>185.50211975223601</v>
      </c>
      <c r="T103" s="16">
        <v>252.55008885431499</v>
      </c>
      <c r="U103" s="16">
        <v>212.878554121798</v>
      </c>
      <c r="V103" s="64">
        <v>335.21335344099401</v>
      </c>
    </row>
    <row r="104" spans="14:22" x14ac:dyDescent="0.25">
      <c r="N104" s="15">
        <v>44104</v>
      </c>
      <c r="O104" s="77">
        <v>266.03563049497899</v>
      </c>
      <c r="P104" s="62">
        <v>275.39174354456799</v>
      </c>
      <c r="Q104" s="62">
        <v>349.34754729713399</v>
      </c>
      <c r="R104" s="63">
        <v>401.20080840571399</v>
      </c>
      <c r="S104" s="61">
        <v>190.11616271663499</v>
      </c>
      <c r="T104" s="16">
        <v>259.92203975707503</v>
      </c>
      <c r="U104" s="16">
        <v>215.65127639665999</v>
      </c>
      <c r="V104" s="64">
        <v>348.15195249642801</v>
      </c>
    </row>
    <row r="105" spans="14:22" x14ac:dyDescent="0.25">
      <c r="N105" s="15">
        <v>44196</v>
      </c>
      <c r="O105" s="77">
        <v>273.44306951303901</v>
      </c>
      <c r="P105" s="62">
        <v>292.12559541782798</v>
      </c>
      <c r="Q105" s="62">
        <v>350.38096619092403</v>
      </c>
      <c r="R105" s="63">
        <v>407.68047051581402</v>
      </c>
      <c r="S105" s="61">
        <v>196.54184903635601</v>
      </c>
      <c r="T105" s="16">
        <v>269.04080038161601</v>
      </c>
      <c r="U105" s="16">
        <v>224.26821307590799</v>
      </c>
      <c r="V105" s="64">
        <v>366.55150106289102</v>
      </c>
    </row>
    <row r="106" spans="14:22" x14ac:dyDescent="0.25">
      <c r="N106" s="15">
        <v>44286</v>
      </c>
      <c r="O106" s="77">
        <v>257.64606119032101</v>
      </c>
      <c r="P106" s="62">
        <v>303.91829071215398</v>
      </c>
      <c r="Q106" s="62">
        <v>366.65610807681702</v>
      </c>
      <c r="R106" s="63">
        <v>404.90849546895902</v>
      </c>
      <c r="S106" s="61">
        <v>198.142761899607</v>
      </c>
      <c r="T106" s="16">
        <v>279.24630695085602</v>
      </c>
      <c r="U106" s="16">
        <v>232.59514947726601</v>
      </c>
      <c r="V106" s="64">
        <v>381.91272689283301</v>
      </c>
    </row>
    <row r="107" spans="14:22" x14ac:dyDescent="0.25">
      <c r="N107" s="15">
        <v>44377</v>
      </c>
      <c r="O107" s="77">
        <v>268.515071338236</v>
      </c>
      <c r="P107" s="62">
        <v>310.41611277339501</v>
      </c>
      <c r="Q107" s="62">
        <v>361.70315204575599</v>
      </c>
      <c r="R107" s="63">
        <v>431.83167857478901</v>
      </c>
      <c r="S107" s="61">
        <v>204.024123868218</v>
      </c>
      <c r="T107" s="16">
        <v>294.86224187157802</v>
      </c>
      <c r="U107" s="16">
        <v>243.56464251586399</v>
      </c>
      <c r="V107" s="64">
        <v>406.85257969367302</v>
      </c>
    </row>
    <row r="108" spans="14:22" x14ac:dyDescent="0.25">
      <c r="N108" s="15">
        <v>44469</v>
      </c>
      <c r="O108" s="77">
        <v>273.16737815463102</v>
      </c>
      <c r="P108" s="62">
        <v>335.72890367621801</v>
      </c>
      <c r="Q108" s="62">
        <v>372.685163844567</v>
      </c>
      <c r="R108" s="63">
        <v>471.88719126519601</v>
      </c>
      <c r="S108" s="61">
        <v>213.99424893846299</v>
      </c>
      <c r="T108" s="16">
        <v>309.67574560745999</v>
      </c>
      <c r="U108" s="16">
        <v>253.134362922382</v>
      </c>
      <c r="V108" s="64">
        <v>429.06042896282003</v>
      </c>
    </row>
    <row r="109" spans="14:22" x14ac:dyDescent="0.25">
      <c r="N109" s="15">
        <v>44561</v>
      </c>
      <c r="O109" s="77">
        <v>285.30271075710903</v>
      </c>
      <c r="P109" s="62">
        <v>354.85569759395298</v>
      </c>
      <c r="Q109" s="62">
        <v>411.745977866658</v>
      </c>
      <c r="R109" s="63">
        <v>459.63410939258898</v>
      </c>
      <c r="S109" s="61">
        <v>219.09629302837601</v>
      </c>
      <c r="T109" s="16">
        <v>319.51239060225902</v>
      </c>
      <c r="U109" s="16">
        <v>257.55079168616402</v>
      </c>
      <c r="V109" s="64">
        <v>439.14876112320701</v>
      </c>
    </row>
    <row r="110" spans="14:22" x14ac:dyDescent="0.25">
      <c r="N110" s="15">
        <v>44651</v>
      </c>
      <c r="O110" s="77">
        <v>272.42929409488301</v>
      </c>
      <c r="P110" s="62">
        <v>362.23142672619599</v>
      </c>
      <c r="Q110" s="62">
        <v>377.22585560127499</v>
      </c>
      <c r="R110" s="63">
        <v>450.319634252073</v>
      </c>
      <c r="S110" s="61">
        <v>224.09250263195901</v>
      </c>
      <c r="T110" s="16">
        <v>338.74504677853503</v>
      </c>
      <c r="U110" s="16">
        <v>262.93580001924602</v>
      </c>
      <c r="V110" s="64">
        <v>460.30828377974899</v>
      </c>
    </row>
    <row r="111" spans="14:22" x14ac:dyDescent="0.25">
      <c r="N111" s="15">
        <v>44742</v>
      </c>
      <c r="O111" s="77">
        <v>276.91635994786799</v>
      </c>
      <c r="P111" s="62">
        <v>380.52501286756899</v>
      </c>
      <c r="Q111" s="62">
        <v>393.12784715057097</v>
      </c>
      <c r="R111" s="63">
        <v>510.43061183024599</v>
      </c>
      <c r="S111" s="61">
        <v>234.64633383235201</v>
      </c>
      <c r="T111" s="16">
        <v>367.40939280495201</v>
      </c>
      <c r="U111" s="16">
        <v>270.66105500147597</v>
      </c>
      <c r="V111" s="64">
        <v>493.62598652611598</v>
      </c>
    </row>
    <row r="112" spans="14:22" x14ac:dyDescent="0.25">
      <c r="N112" s="15">
        <v>44834</v>
      </c>
      <c r="O112" s="77">
        <v>276.56112018121001</v>
      </c>
      <c r="P112" s="62">
        <v>406.94465474165497</v>
      </c>
      <c r="Q112" s="62">
        <v>420.684376389124</v>
      </c>
      <c r="R112" s="63">
        <v>454.88470721387802</v>
      </c>
      <c r="S112" s="61">
        <v>232.355593152669</v>
      </c>
      <c r="T112" s="16">
        <v>371.49884763818602</v>
      </c>
      <c r="U112" s="16">
        <v>271.889511696162</v>
      </c>
      <c r="V112" s="64">
        <v>480.77401587460798</v>
      </c>
    </row>
    <row r="113" spans="14:22" x14ac:dyDescent="0.25">
      <c r="N113" s="15">
        <v>44926</v>
      </c>
      <c r="O113" s="77">
        <v>295.38477855195799</v>
      </c>
      <c r="P113" s="62">
        <v>394.17632331652101</v>
      </c>
      <c r="Q113" s="62">
        <v>415.41222926754</v>
      </c>
      <c r="R113" s="63">
        <v>468.40372832752399</v>
      </c>
      <c r="S113" s="61">
        <v>222.18548802918099</v>
      </c>
      <c r="T113" s="16">
        <v>362.981695236284</v>
      </c>
      <c r="U113" s="16">
        <v>270.25266630597298</v>
      </c>
      <c r="V113" s="64">
        <v>449.006692340136</v>
      </c>
    </row>
    <row r="114" spans="14:22" x14ac:dyDescent="0.25">
      <c r="N114" s="15">
        <v>45016</v>
      </c>
      <c r="O114" s="77">
        <v>244.520347556724</v>
      </c>
      <c r="P114" s="62">
        <v>414.42434480133301</v>
      </c>
      <c r="Q114" s="62">
        <v>417.90171986902197</v>
      </c>
      <c r="R114" s="63">
        <v>424.95114518863397</v>
      </c>
      <c r="S114" s="61">
        <v>221.13789146025201</v>
      </c>
      <c r="T114" s="16">
        <v>371.72627783488599</v>
      </c>
      <c r="U114" s="16">
        <v>273.05480399955297</v>
      </c>
      <c r="V114" s="64">
        <v>441.31869865025499</v>
      </c>
    </row>
    <row r="115" spans="14:22" x14ac:dyDescent="0.25">
      <c r="N115" s="15">
        <v>45107</v>
      </c>
      <c r="O115" s="77">
        <v>252.45682902213201</v>
      </c>
      <c r="P115" s="62">
        <v>406.53992671891899</v>
      </c>
      <c r="Q115" s="62">
        <v>400.52414035988198</v>
      </c>
      <c r="R115" s="63">
        <v>430.54215588480901</v>
      </c>
      <c r="S115" s="61">
        <v>226.69838101600601</v>
      </c>
      <c r="T115" s="16">
        <v>387.43141476815202</v>
      </c>
      <c r="U115" s="16">
        <v>279.88629043290001</v>
      </c>
      <c r="V115" s="64">
        <v>442.27791157976998</v>
      </c>
    </row>
    <row r="116" spans="14:22" x14ac:dyDescent="0.25">
      <c r="N116" s="15">
        <v>45199</v>
      </c>
      <c r="O116" s="77">
        <v>259.55062092575997</v>
      </c>
      <c r="P116" s="62">
        <v>418.367965338386</v>
      </c>
      <c r="Q116" s="62">
        <v>412.17591427559603</v>
      </c>
      <c r="R116" s="63">
        <v>438.44102178093198</v>
      </c>
      <c r="S116" s="61">
        <v>225.30369100780899</v>
      </c>
      <c r="T116" s="16">
        <v>395.07201571053901</v>
      </c>
      <c r="U116" s="16">
        <v>283.43844857032599</v>
      </c>
      <c r="V116" s="64">
        <v>443.27288300024901</v>
      </c>
    </row>
    <row r="117" spans="14:22" x14ac:dyDescent="0.25">
      <c r="N117" s="15">
        <v>45291</v>
      </c>
      <c r="O117" s="77">
        <v>217.29157235264799</v>
      </c>
      <c r="P117" s="62">
        <v>408.56032716665999</v>
      </c>
      <c r="Q117" s="62">
        <v>407.94969739986198</v>
      </c>
      <c r="R117" s="63">
        <v>455.99547925391499</v>
      </c>
      <c r="S117" s="61">
        <v>217.565069899164</v>
      </c>
      <c r="T117" s="16">
        <v>395.15895051748601</v>
      </c>
      <c r="U117" s="16">
        <v>282.05802254207703</v>
      </c>
      <c r="V117" s="64">
        <v>438.70166644266499</v>
      </c>
    </row>
    <row r="118" spans="14:22" x14ac:dyDescent="0.25">
      <c r="N118" s="15">
        <v>45382</v>
      </c>
      <c r="O118" s="77">
        <v>248.75698467116499</v>
      </c>
      <c r="P118" s="62">
        <v>425.35239532898203</v>
      </c>
      <c r="Q118" s="62">
        <v>419.90407878038599</v>
      </c>
      <c r="R118" s="63">
        <v>397.392502197819</v>
      </c>
      <c r="S118" s="61">
        <v>216.29898598774199</v>
      </c>
      <c r="T118" s="16">
        <v>394.30105299020698</v>
      </c>
      <c r="U118" s="16">
        <v>282.73154088461598</v>
      </c>
      <c r="V118" s="64">
        <v>433.73840406781801</v>
      </c>
    </row>
    <row r="119" spans="14:22" x14ac:dyDescent="0.25">
      <c r="N119" s="15">
        <v>45473</v>
      </c>
      <c r="O119" s="77">
        <v>221.43755097809</v>
      </c>
      <c r="P119" s="62">
        <v>420.14761053239999</v>
      </c>
      <c r="Q119" s="62">
        <v>404.68023457688901</v>
      </c>
      <c r="R119" s="63">
        <v>449.51168456392099</v>
      </c>
      <c r="S119" s="61">
        <v>217.03816774158599</v>
      </c>
      <c r="T119" s="16">
        <v>396.07318004695998</v>
      </c>
      <c r="U119" s="16">
        <v>283.007933021626</v>
      </c>
      <c r="V119" s="64">
        <v>428.992396166334</v>
      </c>
    </row>
    <row r="120" spans="14:22" x14ac:dyDescent="0.25">
      <c r="N120" s="15">
        <v>45565</v>
      </c>
      <c r="O120" s="77">
        <v>224.330542770379</v>
      </c>
      <c r="P120" s="62">
        <v>420.37681512538097</v>
      </c>
      <c r="Q120" s="62">
        <v>404.846335413107</v>
      </c>
      <c r="R120" s="63">
        <v>437.02434382868199</v>
      </c>
      <c r="S120" s="61">
        <v>214.91933946817699</v>
      </c>
      <c r="T120" s="16">
        <v>404.00675020686401</v>
      </c>
      <c r="U120" s="16">
        <v>279.48652070968399</v>
      </c>
      <c r="V120" s="64">
        <v>420.99827966550902</v>
      </c>
    </row>
    <row r="121" spans="14:22" x14ac:dyDescent="0.25">
      <c r="N121" s="15">
        <v>45657</v>
      </c>
      <c r="O121" s="77" t="s">
        <v>77</v>
      </c>
      <c r="P121" s="62" t="s">
        <v>77</v>
      </c>
      <c r="Q121" s="62" t="s">
        <v>77</v>
      </c>
      <c r="R121" s="63" t="s">
        <v>77</v>
      </c>
      <c r="S121" s="61" t="s">
        <v>77</v>
      </c>
      <c r="T121" s="16" t="s">
        <v>77</v>
      </c>
      <c r="U121" s="16" t="s">
        <v>77</v>
      </c>
      <c r="V121" s="64" t="s">
        <v>77</v>
      </c>
    </row>
    <row r="122" spans="14:22" ht="30" x14ac:dyDescent="0.25">
      <c r="N122" s="140"/>
      <c r="O122" s="169" t="s">
        <v>37</v>
      </c>
      <c r="P122" s="170" t="s">
        <v>38</v>
      </c>
      <c r="Q122" s="170" t="s">
        <v>39</v>
      </c>
      <c r="R122" s="171" t="s">
        <v>40</v>
      </c>
      <c r="S122" s="169" t="s">
        <v>9</v>
      </c>
      <c r="T122" s="170" t="s">
        <v>10</v>
      </c>
      <c r="U122" s="170" t="s">
        <v>11</v>
      </c>
      <c r="V122" s="171" t="s">
        <v>12</v>
      </c>
    </row>
    <row r="123" spans="14:22" x14ac:dyDescent="0.25">
      <c r="N123" s="140" t="s">
        <v>134</v>
      </c>
      <c r="O123" s="179">
        <f>O116/O115-1</f>
        <v>2.8099029569154776E-2</v>
      </c>
      <c r="P123" s="179">
        <f t="shared" ref="O123:V127" si="0">P116/P115-1</f>
        <v>2.9094408303086183E-2</v>
      </c>
      <c r="Q123" s="179">
        <f t="shared" si="0"/>
        <v>2.9091314958555659E-2</v>
      </c>
      <c r="R123" s="179">
        <f t="shared" si="0"/>
        <v>1.8346324019978821E-2</v>
      </c>
      <c r="S123" s="179">
        <f t="shared" si="0"/>
        <v>-6.1521833634027301E-3</v>
      </c>
      <c r="T123" s="179">
        <f t="shared" si="0"/>
        <v>1.9721170383045106E-2</v>
      </c>
      <c r="U123" s="179">
        <f t="shared" si="0"/>
        <v>1.2691433124258689E-2</v>
      </c>
      <c r="V123" s="180">
        <f t="shared" si="0"/>
        <v>2.2496520726642544E-3</v>
      </c>
    </row>
    <row r="124" spans="14:22" x14ac:dyDescent="0.25">
      <c r="N124" s="140" t="s">
        <v>134</v>
      </c>
      <c r="O124" s="179">
        <f t="shared" si="0"/>
        <v>-0.16281621065818785</v>
      </c>
      <c r="P124" s="179">
        <f t="shared" si="0"/>
        <v>-2.3442612686163433E-2</v>
      </c>
      <c r="Q124" s="179">
        <f t="shared" si="0"/>
        <v>-1.0253429978220985E-2</v>
      </c>
      <c r="R124" s="179">
        <f t="shared" si="0"/>
        <v>4.003835544784895E-2</v>
      </c>
      <c r="S124" s="179">
        <f t="shared" si="0"/>
        <v>-3.4347511458996838E-2</v>
      </c>
      <c r="T124" s="179">
        <f t="shared" si="0"/>
        <v>2.2004800008579295E-4</v>
      </c>
      <c r="U124" s="179">
        <f t="shared" si="0"/>
        <v>-4.8702850132431585E-3</v>
      </c>
      <c r="V124" s="180">
        <f t="shared" si="0"/>
        <v>-1.0312420932776623E-2</v>
      </c>
    </row>
    <row r="125" spans="14:22" x14ac:dyDescent="0.25">
      <c r="N125" s="140" t="s">
        <v>134</v>
      </c>
      <c r="O125" s="179">
        <f t="shared" si="0"/>
        <v>0.14480732951506736</v>
      </c>
      <c r="P125" s="179">
        <f t="shared" si="0"/>
        <v>4.1100584285248543E-2</v>
      </c>
      <c r="Q125" s="179">
        <f t="shared" si="0"/>
        <v>2.9303567220952287E-2</v>
      </c>
      <c r="R125" s="179">
        <f t="shared" si="0"/>
        <v>-0.12851657466424948</v>
      </c>
      <c r="S125" s="179">
        <f t="shared" si="0"/>
        <v>-5.8193344731707342E-3</v>
      </c>
      <c r="T125" s="179">
        <f t="shared" si="0"/>
        <v>-2.1710188423051946E-3</v>
      </c>
      <c r="U125" s="179">
        <f t="shared" si="0"/>
        <v>2.3878716033984837E-3</v>
      </c>
      <c r="V125" s="180">
        <f t="shared" si="0"/>
        <v>-1.1313525237077293E-2</v>
      </c>
    </row>
    <row r="126" spans="14:22" x14ac:dyDescent="0.25">
      <c r="N126" s="140" t="s">
        <v>134</v>
      </c>
      <c r="O126" s="179">
        <f t="shared" si="0"/>
        <v>-0.10982378536702753</v>
      </c>
      <c r="P126" s="179">
        <f t="shared" si="0"/>
        <v>-1.2236406456713311E-2</v>
      </c>
      <c r="Q126" s="179">
        <f t="shared" si="0"/>
        <v>-3.6255528280922489E-2</v>
      </c>
      <c r="R126" s="179">
        <f t="shared" si="0"/>
        <v>0.13115290821505599</v>
      </c>
      <c r="S126" s="179">
        <f t="shared" si="0"/>
        <v>3.4174073931436677E-3</v>
      </c>
      <c r="T126" s="179">
        <f t="shared" si="0"/>
        <v>4.4943503024248432E-3</v>
      </c>
      <c r="U126" s="179">
        <f t="shared" si="0"/>
        <v>9.7757800967390729E-4</v>
      </c>
      <c r="V126" s="180">
        <f t="shared" si="0"/>
        <v>-1.0942097487733449E-2</v>
      </c>
    </row>
    <row r="127" spans="14:22" x14ac:dyDescent="0.25">
      <c r="N127" s="140" t="str">
        <f>"QTR "&amp;YEAR(N120)&amp;"Q"&amp;(MONTH(N120)/3)</f>
        <v>QTR 2024Q3</v>
      </c>
      <c r="O127" s="179">
        <f>O120/O119-1</f>
        <v>1.3064594417300235E-2</v>
      </c>
      <c r="P127" s="179">
        <f t="shared" si="0"/>
        <v>5.455334916473209E-4</v>
      </c>
      <c r="Q127" s="179">
        <f t="shared" si="0"/>
        <v>4.1044958964131517E-4</v>
      </c>
      <c r="R127" s="179">
        <f t="shared" si="0"/>
        <v>-2.7779791191308356E-2</v>
      </c>
      <c r="S127" s="179">
        <f t="shared" si="0"/>
        <v>-9.7624684886382651E-3</v>
      </c>
      <c r="T127" s="179">
        <f t="shared" si="0"/>
        <v>2.0030566469972477E-2</v>
      </c>
      <c r="U127" s="179">
        <f t="shared" si="0"/>
        <v>-1.2442804250554107E-2</v>
      </c>
      <c r="V127" s="180">
        <f t="shared" si="0"/>
        <v>-1.8634634488312485E-2</v>
      </c>
    </row>
    <row r="128" spans="14:22" x14ac:dyDescent="0.25">
      <c r="N128" s="140">
        <v>42825</v>
      </c>
      <c r="O128" s="183" t="s">
        <v>77</v>
      </c>
      <c r="P128" s="184" t="s">
        <v>77</v>
      </c>
      <c r="Q128" s="184" t="s">
        <v>77</v>
      </c>
      <c r="R128" s="185" t="s">
        <v>77</v>
      </c>
      <c r="S128" s="174" t="s">
        <v>77</v>
      </c>
      <c r="T128" s="175" t="s">
        <v>77</v>
      </c>
      <c r="U128" s="175" t="s">
        <v>77</v>
      </c>
      <c r="V128" s="177" t="s">
        <v>77</v>
      </c>
    </row>
    <row r="129" spans="14:22" x14ac:dyDescent="0.25">
      <c r="N129" s="140" t="s">
        <v>136</v>
      </c>
      <c r="O129" s="179">
        <f t="shared" ref="O129:V134" si="1">O115/O111-1</f>
        <v>-8.8328226365320894E-2</v>
      </c>
      <c r="P129" s="179">
        <f t="shared" si="1"/>
        <v>6.8365844482354055E-2</v>
      </c>
      <c r="Q129" s="179">
        <f t="shared" si="1"/>
        <v>1.8813964116050519E-2</v>
      </c>
      <c r="R129" s="179">
        <f t="shared" si="1"/>
        <v>-0.15651188250442449</v>
      </c>
      <c r="S129" s="179">
        <f t="shared" si="1"/>
        <v>-3.3872051979404016E-2</v>
      </c>
      <c r="T129" s="179">
        <f t="shared" si="1"/>
        <v>5.4495128201115905E-2</v>
      </c>
      <c r="U129" s="179">
        <f t="shared" si="1"/>
        <v>3.4084088792802891E-2</v>
      </c>
      <c r="V129" s="180">
        <f t="shared" si="1"/>
        <v>-0.10402222805915706</v>
      </c>
    </row>
    <row r="130" spans="14:22" x14ac:dyDescent="0.25">
      <c r="N130" s="140" t="s">
        <v>136</v>
      </c>
      <c r="O130" s="179">
        <f t="shared" si="1"/>
        <v>-6.1507196833395561E-2</v>
      </c>
      <c r="P130" s="179">
        <f t="shared" si="1"/>
        <v>2.8070919383332393E-2</v>
      </c>
      <c r="Q130" s="179">
        <f t="shared" si="1"/>
        <v>-2.0225286678243082E-2</v>
      </c>
      <c r="R130" s="179">
        <f t="shared" si="1"/>
        <v>-3.6149127838704276E-2</v>
      </c>
      <c r="S130" s="179">
        <f t="shared" si="1"/>
        <v>-3.0349612200755383E-2</v>
      </c>
      <c r="T130" s="179">
        <f t="shared" si="1"/>
        <v>6.3454215866940222E-2</v>
      </c>
      <c r="U130" s="179">
        <f t="shared" si="1"/>
        <v>4.2476581027774296E-2</v>
      </c>
      <c r="V130" s="180">
        <f t="shared" si="1"/>
        <v>-7.8001580027444173E-2</v>
      </c>
    </row>
    <row r="131" spans="14:22" x14ac:dyDescent="0.25">
      <c r="N131" s="140" t="s">
        <v>136</v>
      </c>
      <c r="O131" s="179">
        <f t="shared" si="1"/>
        <v>-0.26437789578102266</v>
      </c>
      <c r="P131" s="179">
        <f t="shared" si="1"/>
        <v>3.6491293361089916E-2</v>
      </c>
      <c r="Q131" s="179">
        <f t="shared" si="1"/>
        <v>-1.7964160277216812E-2</v>
      </c>
      <c r="R131" s="179">
        <f t="shared" si="1"/>
        <v>-2.6490500231314829E-2</v>
      </c>
      <c r="S131" s="179">
        <f t="shared" si="1"/>
        <v>-2.0795319131779455E-2</v>
      </c>
      <c r="T131" s="179">
        <f t="shared" si="1"/>
        <v>8.8647046678913544E-2</v>
      </c>
      <c r="U131" s="179">
        <f t="shared" si="1"/>
        <v>4.3682663329353888E-2</v>
      </c>
      <c r="V131" s="180">
        <f t="shared" si="1"/>
        <v>-2.2950717825080069E-2</v>
      </c>
    </row>
    <row r="132" spans="14:22" x14ac:dyDescent="0.25">
      <c r="N132" s="140" t="s">
        <v>136</v>
      </c>
      <c r="O132" s="179">
        <f t="shared" si="1"/>
        <v>1.7326317244245493E-2</v>
      </c>
      <c r="P132" s="179">
        <f t="shared" si="1"/>
        <v>2.6369229184370679E-2</v>
      </c>
      <c r="Q132" s="179">
        <f t="shared" si="1"/>
        <v>4.7914588913191558E-3</v>
      </c>
      <c r="R132" s="179">
        <f t="shared" si="1"/>
        <v>-6.4851320682008828E-2</v>
      </c>
      <c r="S132" s="179">
        <f t="shared" si="1"/>
        <v>-2.1881846844776343E-2</v>
      </c>
      <c r="T132" s="179">
        <f t="shared" si="1"/>
        <v>6.0729565008982966E-2</v>
      </c>
      <c r="U132" s="179">
        <f t="shared" si="1"/>
        <v>3.5438808412536993E-2</v>
      </c>
      <c r="V132" s="180">
        <f t="shared" si="1"/>
        <v>-1.717646364321479E-2</v>
      </c>
    </row>
    <row r="133" spans="14:22" x14ac:dyDescent="0.25">
      <c r="N133" s="140" t="s">
        <v>136</v>
      </c>
      <c r="O133" s="179">
        <f t="shared" si="1"/>
        <v>-0.12286963345056778</v>
      </c>
      <c r="P133" s="179">
        <f t="shared" si="1"/>
        <v>3.347194929488273E-2</v>
      </c>
      <c r="Q133" s="179">
        <f t="shared" si="1"/>
        <v>1.0376638504916658E-2</v>
      </c>
      <c r="R133" s="179">
        <f t="shared" si="1"/>
        <v>4.4059631373674968E-2</v>
      </c>
      <c r="S133" s="179">
        <f t="shared" si="1"/>
        <v>-4.2612625776705326E-2</v>
      </c>
      <c r="T133" s="179">
        <f t="shared" si="1"/>
        <v>2.2305277655348066E-2</v>
      </c>
      <c r="U133" s="179">
        <f t="shared" si="1"/>
        <v>1.1153252929601232E-2</v>
      </c>
      <c r="V133" s="180">
        <f t="shared" si="1"/>
        <v>-3.0038839981814891E-2</v>
      </c>
    </row>
    <row r="134" spans="14:22" x14ac:dyDescent="0.25">
      <c r="N134" s="140" t="str">
        <f>"Y/Y "&amp;RIGHT(N127,4)</f>
        <v>Y/Y 24Q3</v>
      </c>
      <c r="O134" s="179">
        <f>O120/O116-1</f>
        <v>-0.13569637410135527</v>
      </c>
      <c r="P134" s="179">
        <f t="shared" si="1"/>
        <v>4.801633856861276E-3</v>
      </c>
      <c r="Q134" s="179">
        <f t="shared" si="1"/>
        <v>-1.7782647186871281E-2</v>
      </c>
      <c r="R134" s="179">
        <f t="shared" si="1"/>
        <v>-3.2311710854415754E-3</v>
      </c>
      <c r="S134" s="179">
        <f t="shared" si="1"/>
        <v>-4.6090463468137721E-2</v>
      </c>
      <c r="T134" s="179">
        <f t="shared" si="1"/>
        <v>2.2615457792564353E-2</v>
      </c>
      <c r="U134" s="179">
        <f t="shared" si="1"/>
        <v>-1.3942807973214899E-2</v>
      </c>
      <c r="V134" s="180">
        <f>V120/V116-1</f>
        <v>-5.0250318007220574E-2</v>
      </c>
    </row>
    <row r="135" spans="14:22" x14ac:dyDescent="0.25">
      <c r="N135" s="140">
        <v>43465</v>
      </c>
      <c r="O135" s="183" t="s">
        <v>77</v>
      </c>
      <c r="P135" s="184" t="s">
        <v>77</v>
      </c>
      <c r="Q135" s="184" t="s">
        <v>77</v>
      </c>
      <c r="R135" s="185" t="s">
        <v>77</v>
      </c>
      <c r="S135" s="174" t="s">
        <v>77</v>
      </c>
      <c r="T135" s="175" t="s">
        <v>77</v>
      </c>
      <c r="U135" s="175" t="s">
        <v>77</v>
      </c>
      <c r="V135" s="177" t="s">
        <v>77</v>
      </c>
    </row>
    <row r="136" spans="14:22" x14ac:dyDescent="0.25">
      <c r="N136" s="140" t="s">
        <v>140</v>
      </c>
      <c r="O136" s="183" t="s">
        <v>77</v>
      </c>
      <c r="P136" s="184" t="s">
        <v>77</v>
      </c>
      <c r="Q136" s="184" t="s">
        <v>77</v>
      </c>
      <c r="R136" s="185" t="s">
        <v>77</v>
      </c>
      <c r="S136" s="174" t="s">
        <v>77</v>
      </c>
      <c r="T136" s="175" t="s">
        <v>77</v>
      </c>
      <c r="U136" s="175" t="s">
        <v>77</v>
      </c>
      <c r="V136" s="177" t="s">
        <v>77</v>
      </c>
    </row>
    <row r="137" spans="14:22" x14ac:dyDescent="0.25">
      <c r="N137" s="140" t="s">
        <v>103</v>
      </c>
      <c r="O137" s="183">
        <f>MIN($O$58:$O$73)</f>
        <v>126.232140142525</v>
      </c>
      <c r="P137" s="183">
        <f>MIN($P$58:$P$73)</f>
        <v>120.044084226427</v>
      </c>
      <c r="Q137" s="183">
        <f>MIN($Q$58:$Q$73)</f>
        <v>158.171335075157</v>
      </c>
      <c r="R137" s="183">
        <f>MIN($R$58:$R$73)</f>
        <v>161.80291536542299</v>
      </c>
      <c r="S137" s="183">
        <f>MIN($S$58:$S$73)</f>
        <v>106.98668503427901</v>
      </c>
      <c r="T137" s="183">
        <f>MIN($T$58:$T$73)</f>
        <v>118.254598002294</v>
      </c>
      <c r="U137" s="183">
        <f>MIN($U$58:$U$73)</f>
        <v>129.652960515572</v>
      </c>
      <c r="V137" s="186">
        <f>MIN($V$58:$V$73)</f>
        <v>125.530130789789</v>
      </c>
    </row>
    <row r="138" spans="14:22" x14ac:dyDescent="0.25">
      <c r="N138" s="140" t="s">
        <v>104</v>
      </c>
      <c r="O138" s="179">
        <f t="shared" ref="O138:V138" si="2">O120/O137-1</f>
        <v>0.77712698617874953</v>
      </c>
      <c r="P138" s="179">
        <f t="shared" si="2"/>
        <v>2.5018536551327824</v>
      </c>
      <c r="Q138" s="179">
        <f t="shared" si="2"/>
        <v>1.5595430121440108</v>
      </c>
      <c r="R138" s="179">
        <f t="shared" si="2"/>
        <v>1.7009670551466054</v>
      </c>
      <c r="S138" s="179">
        <f t="shared" si="2"/>
        <v>1.0088419357915042</v>
      </c>
      <c r="T138" s="179">
        <f t="shared" si="2"/>
        <v>2.4164147274766159</v>
      </c>
      <c r="U138" s="179">
        <f t="shared" si="2"/>
        <v>1.155650897582984</v>
      </c>
      <c r="V138" s="180">
        <f t="shared" si="2"/>
        <v>2.3537627740586591</v>
      </c>
    </row>
    <row r="139" spans="14:22" x14ac:dyDescent="0.25">
      <c r="N139" s="15">
        <v>47299</v>
      </c>
      <c r="O139" s="77" t="s">
        <v>77</v>
      </c>
      <c r="P139" s="62" t="s">
        <v>77</v>
      </c>
      <c r="Q139" s="62" t="s">
        <v>77</v>
      </c>
      <c r="R139" s="63" t="s">
        <v>77</v>
      </c>
      <c r="S139" s="61" t="s">
        <v>77</v>
      </c>
      <c r="T139" s="16" t="s">
        <v>77</v>
      </c>
      <c r="U139" s="16" t="s">
        <v>77</v>
      </c>
      <c r="V139" s="64" t="s">
        <v>77</v>
      </c>
    </row>
    <row r="140" spans="14:22" x14ac:dyDescent="0.25">
      <c r="N140" s="15">
        <v>47391</v>
      </c>
      <c r="O140" s="77" t="s">
        <v>77</v>
      </c>
      <c r="P140" s="62" t="s">
        <v>77</v>
      </c>
      <c r="Q140" s="62" t="s">
        <v>77</v>
      </c>
      <c r="R140" s="63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</row>
    <row r="141" spans="14:22" x14ac:dyDescent="0.25">
      <c r="N141" s="15">
        <v>47483</v>
      </c>
      <c r="O141" s="77" t="s">
        <v>77</v>
      </c>
      <c r="P141" s="62" t="s">
        <v>77</v>
      </c>
      <c r="Q141" s="62" t="s">
        <v>77</v>
      </c>
      <c r="R141" s="63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</row>
    <row r="142" spans="14:22" x14ac:dyDescent="0.25">
      <c r="N142" s="15">
        <v>47573</v>
      </c>
      <c r="O142" s="77" t="s">
        <v>77</v>
      </c>
      <c r="P142" s="62" t="s">
        <v>77</v>
      </c>
      <c r="Q142" s="62" t="s">
        <v>77</v>
      </c>
      <c r="R142" s="63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</row>
    <row r="143" spans="14:22" x14ac:dyDescent="0.25">
      <c r="N143" s="15">
        <v>47664</v>
      </c>
      <c r="O143" s="77" t="s">
        <v>77</v>
      </c>
      <c r="P143" s="62" t="s">
        <v>77</v>
      </c>
      <c r="Q143" s="62" t="s">
        <v>77</v>
      </c>
      <c r="R143" s="63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</row>
    <row r="144" spans="14:22" x14ac:dyDescent="0.25">
      <c r="N144" s="15">
        <v>47756</v>
      </c>
      <c r="O144" s="77" t="s">
        <v>77</v>
      </c>
      <c r="P144" s="62" t="s">
        <v>77</v>
      </c>
      <c r="Q144" s="62" t="s">
        <v>77</v>
      </c>
      <c r="R144" s="63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</row>
    <row r="145" spans="14:22" x14ac:dyDescent="0.25">
      <c r="N145" s="15">
        <v>47848</v>
      </c>
      <c r="O145" s="77" t="s">
        <v>77</v>
      </c>
      <c r="P145" s="62" t="s">
        <v>77</v>
      </c>
      <c r="Q145" s="62" t="s">
        <v>77</v>
      </c>
      <c r="R145" s="63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</row>
    <row r="146" spans="14:22" x14ac:dyDescent="0.25">
      <c r="N146" s="15">
        <v>47938</v>
      </c>
      <c r="O146" s="77" t="s">
        <v>77</v>
      </c>
      <c r="P146" s="62" t="s">
        <v>77</v>
      </c>
      <c r="Q146" s="62" t="s">
        <v>77</v>
      </c>
      <c r="R146" s="63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</row>
    <row r="147" spans="14:22" x14ac:dyDescent="0.25">
      <c r="N147" s="15">
        <v>48029</v>
      </c>
      <c r="O147" s="77" t="s">
        <v>77</v>
      </c>
      <c r="P147" s="62" t="s">
        <v>77</v>
      </c>
      <c r="Q147" s="62" t="s">
        <v>77</v>
      </c>
      <c r="R147" s="63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</row>
    <row r="148" spans="14:22" x14ac:dyDescent="0.25">
      <c r="N148" s="15">
        <v>48121</v>
      </c>
      <c r="O148" s="77" t="s">
        <v>77</v>
      </c>
      <c r="P148" s="62" t="s">
        <v>77</v>
      </c>
      <c r="Q148" s="62" t="s">
        <v>77</v>
      </c>
      <c r="R148" s="63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</row>
    <row r="149" spans="14:22" x14ac:dyDescent="0.25">
      <c r="N149" s="15">
        <v>48213</v>
      </c>
      <c r="O149" s="77" t="s">
        <v>77</v>
      </c>
      <c r="P149" s="62" t="s">
        <v>77</v>
      </c>
      <c r="Q149" s="62" t="s">
        <v>77</v>
      </c>
      <c r="R149" s="63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</row>
    <row r="150" spans="14:22" x14ac:dyDescent="0.25">
      <c r="N150" s="15">
        <v>48304</v>
      </c>
      <c r="O150" s="77" t="s">
        <v>77</v>
      </c>
      <c r="P150" s="62" t="s">
        <v>77</v>
      </c>
      <c r="Q150" s="62" t="s">
        <v>77</v>
      </c>
      <c r="R150" s="63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</row>
    <row r="151" spans="14:22" x14ac:dyDescent="0.25">
      <c r="N151" s="15">
        <v>48395</v>
      </c>
      <c r="O151" s="77" t="s">
        <v>77</v>
      </c>
      <c r="P151" s="62" t="s">
        <v>77</v>
      </c>
      <c r="Q151" s="62" t="s">
        <v>77</v>
      </c>
      <c r="R151" s="63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</row>
    <row r="152" spans="14:22" x14ac:dyDescent="0.25">
      <c r="N152" s="15">
        <v>48487</v>
      </c>
      <c r="O152" s="77" t="s">
        <v>77</v>
      </c>
      <c r="P152" s="62" t="s">
        <v>77</v>
      </c>
      <c r="Q152" s="62" t="s">
        <v>77</v>
      </c>
      <c r="R152" s="63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</row>
    <row r="153" spans="14:22" x14ac:dyDescent="0.25">
      <c r="N153" s="15">
        <v>48579</v>
      </c>
      <c r="O153" s="77" t="s">
        <v>77</v>
      </c>
      <c r="P153" s="62" t="s">
        <v>77</v>
      </c>
      <c r="Q153" s="62" t="s">
        <v>77</v>
      </c>
      <c r="R153" s="63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</row>
    <row r="154" spans="14:22" x14ac:dyDescent="0.25">
      <c r="N154" s="15">
        <v>48669</v>
      </c>
      <c r="O154" s="77" t="s">
        <v>77</v>
      </c>
      <c r="P154" s="62" t="s">
        <v>77</v>
      </c>
      <c r="Q154" s="62" t="s">
        <v>77</v>
      </c>
      <c r="R154" s="63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</row>
    <row r="155" spans="14:22" x14ac:dyDescent="0.25">
      <c r="N155" s="15">
        <v>48760</v>
      </c>
      <c r="O155" s="77" t="s">
        <v>77</v>
      </c>
      <c r="P155" s="62" t="s">
        <v>77</v>
      </c>
      <c r="Q155" s="62" t="s">
        <v>77</v>
      </c>
      <c r="R155" s="63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</row>
    <row r="156" spans="14:22" x14ac:dyDescent="0.25">
      <c r="N156" s="15">
        <v>48852</v>
      </c>
      <c r="O156" s="77" t="s">
        <v>77</v>
      </c>
      <c r="P156" s="62" t="s">
        <v>77</v>
      </c>
      <c r="Q156" s="62" t="s">
        <v>77</v>
      </c>
      <c r="R156" s="63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</row>
    <row r="157" spans="14:22" x14ac:dyDescent="0.25">
      <c r="N157" s="15">
        <v>48944</v>
      </c>
      <c r="O157" s="77" t="s">
        <v>77</v>
      </c>
      <c r="P157" s="62" t="s">
        <v>77</v>
      </c>
      <c r="Q157" s="62" t="s">
        <v>77</v>
      </c>
      <c r="R157" s="63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</row>
    <row r="158" spans="14:22" x14ac:dyDescent="0.25">
      <c r="O158" s="77" t="s">
        <v>77</v>
      </c>
      <c r="P158" s="62" t="s">
        <v>77</v>
      </c>
      <c r="Q158" s="62" t="s">
        <v>77</v>
      </c>
      <c r="R158" s="63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</row>
    <row r="159" spans="14:22" x14ac:dyDescent="0.25">
      <c r="O159" s="77" t="s">
        <v>77</v>
      </c>
      <c r="P159" s="62" t="s">
        <v>77</v>
      </c>
      <c r="Q159" s="62" t="s">
        <v>77</v>
      </c>
      <c r="R159" s="63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</row>
    <row r="160" spans="14:22" x14ac:dyDescent="0.25">
      <c r="O160" s="77" t="s">
        <v>77</v>
      </c>
      <c r="P160" s="62" t="s">
        <v>77</v>
      </c>
      <c r="Q160" s="62" t="s">
        <v>77</v>
      </c>
      <c r="R160" s="63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</row>
    <row r="161" spans="15:22" x14ac:dyDescent="0.25">
      <c r="O161" s="77" t="s">
        <v>77</v>
      </c>
      <c r="P161" s="62" t="s">
        <v>77</v>
      </c>
      <c r="Q161" s="62" t="s">
        <v>77</v>
      </c>
      <c r="R161" s="63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</row>
    <row r="162" spans="15:22" x14ac:dyDescent="0.25">
      <c r="O162" s="77" t="s">
        <v>77</v>
      </c>
      <c r="P162" s="62" t="s">
        <v>77</v>
      </c>
      <c r="Q162" s="62" t="s">
        <v>77</v>
      </c>
      <c r="R162" s="63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</row>
    <row r="163" spans="15:22" x14ac:dyDescent="0.25">
      <c r="O163" s="77" t="s">
        <v>77</v>
      </c>
      <c r="P163" s="62" t="s">
        <v>77</v>
      </c>
      <c r="Q163" s="62" t="s">
        <v>77</v>
      </c>
      <c r="R163" s="63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</row>
    <row r="164" spans="15:22" x14ac:dyDescent="0.25">
      <c r="O164" s="77" t="s">
        <v>77</v>
      </c>
      <c r="P164" s="62" t="s">
        <v>77</v>
      </c>
      <c r="Q164" s="62" t="s">
        <v>77</v>
      </c>
      <c r="R164" s="63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</row>
    <row r="165" spans="15:22" x14ac:dyDescent="0.25">
      <c r="O165" s="77" t="s">
        <v>77</v>
      </c>
      <c r="P165" s="62" t="s">
        <v>77</v>
      </c>
      <c r="Q165" s="62" t="s">
        <v>77</v>
      </c>
      <c r="R165" s="63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</row>
    <row r="166" spans="15:22" x14ac:dyDescent="0.25">
      <c r="O166" s="77" t="s">
        <v>77</v>
      </c>
      <c r="P166" s="62" t="s">
        <v>77</v>
      </c>
      <c r="Q166" s="62" t="s">
        <v>77</v>
      </c>
      <c r="R166" s="63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</row>
    <row r="167" spans="15:22" x14ac:dyDescent="0.25">
      <c r="O167" s="77" t="s">
        <v>77</v>
      </c>
      <c r="P167" s="62" t="s">
        <v>77</v>
      </c>
      <c r="Q167" s="62" t="s">
        <v>77</v>
      </c>
      <c r="R167" s="63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21 N139:N157">
    <cfRule type="expression" dxfId="13" priority="2">
      <formula>$O6=""</formula>
    </cfRule>
  </conditionalFormatting>
  <conditionalFormatting sqref="N122:N138">
    <cfRule type="expression" dxfId="1" priority="1">
      <formula>$O122=""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EED2-0746-44D3-96EE-9D97CBA9D442}">
  <sheetPr codeName="Sheet11"/>
  <dimension ref="A1:X633"/>
  <sheetViews>
    <sheetView workbookViewId="0">
      <selection activeCell="J38" sqref="J38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228</v>
      </c>
      <c r="P4" s="86">
        <v>34</v>
      </c>
      <c r="Q4" s="86">
        <v>194</v>
      </c>
      <c r="R4" s="87">
        <v>658692934</v>
      </c>
      <c r="S4" s="87">
        <v>392187934</v>
      </c>
      <c r="T4" s="87">
        <v>266505000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183</v>
      </c>
      <c r="P5" s="86">
        <v>27</v>
      </c>
      <c r="Q5" s="86">
        <v>156</v>
      </c>
      <c r="R5" s="87">
        <v>487803242</v>
      </c>
      <c r="S5" s="87">
        <v>254738500</v>
      </c>
      <c r="T5" s="87">
        <v>233064742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211</v>
      </c>
      <c r="P6" s="86">
        <v>36</v>
      </c>
      <c r="Q6" s="86">
        <v>175</v>
      </c>
      <c r="R6" s="87">
        <v>1054409629</v>
      </c>
      <c r="S6" s="87">
        <v>796690240</v>
      </c>
      <c r="T6" s="87">
        <v>257719389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18" t="s">
        <v>91</v>
      </c>
      <c r="B7" s="118"/>
      <c r="C7" s="118"/>
      <c r="D7" s="118"/>
      <c r="E7" s="118"/>
      <c r="F7" s="118"/>
      <c r="G7" s="76"/>
      <c r="H7" s="118" t="s">
        <v>92</v>
      </c>
      <c r="I7" s="118"/>
      <c r="J7" s="118"/>
      <c r="K7" s="118"/>
      <c r="L7" s="118"/>
      <c r="M7" s="118"/>
      <c r="N7" s="85">
        <v>36707</v>
      </c>
      <c r="O7" s="86">
        <v>244</v>
      </c>
      <c r="P7" s="86">
        <v>42</v>
      </c>
      <c r="Q7" s="86">
        <v>202</v>
      </c>
      <c r="R7" s="87">
        <v>815259941</v>
      </c>
      <c r="S7" s="87">
        <v>476888017</v>
      </c>
      <c r="T7" s="87">
        <v>338371924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28</v>
      </c>
      <c r="Q8" s="86">
        <v>177</v>
      </c>
      <c r="R8" s="87">
        <v>731413959</v>
      </c>
      <c r="S8" s="87">
        <v>460727450</v>
      </c>
      <c r="T8" s="87">
        <v>270686509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239</v>
      </c>
      <c r="P9" s="86">
        <v>41</v>
      </c>
      <c r="Q9" s="86">
        <v>198</v>
      </c>
      <c r="R9" s="87">
        <v>1044872538</v>
      </c>
      <c r="S9" s="87">
        <v>724463506</v>
      </c>
      <c r="T9" s="87">
        <v>320409032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227</v>
      </c>
      <c r="P10" s="86">
        <v>45</v>
      </c>
      <c r="Q10" s="86">
        <v>182</v>
      </c>
      <c r="R10" s="87">
        <v>1245506623</v>
      </c>
      <c r="S10" s="87">
        <v>974752614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216</v>
      </c>
      <c r="P11" s="86">
        <v>42</v>
      </c>
      <c r="Q11" s="86">
        <v>174</v>
      </c>
      <c r="R11" s="87">
        <v>767198651</v>
      </c>
      <c r="S11" s="87">
        <v>502113420</v>
      </c>
      <c r="T11" s="87">
        <v>265085231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205</v>
      </c>
      <c r="P12" s="86">
        <v>51</v>
      </c>
      <c r="Q12" s="86">
        <v>154</v>
      </c>
      <c r="R12" s="87">
        <v>1557305583</v>
      </c>
      <c r="S12" s="87">
        <v>1333838612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332</v>
      </c>
      <c r="P13" s="86">
        <v>94</v>
      </c>
      <c r="Q13" s="86">
        <v>238</v>
      </c>
      <c r="R13" s="87">
        <v>2075166798</v>
      </c>
      <c r="S13" s="87">
        <v>1707986856</v>
      </c>
      <c r="T13" s="87">
        <v>367179942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838779465</v>
      </c>
      <c r="T14" s="87">
        <v>377700990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33</v>
      </c>
      <c r="Q15" s="86">
        <v>187</v>
      </c>
      <c r="R15" s="87">
        <v>781373056</v>
      </c>
      <c r="S15" s="87">
        <v>503227265</v>
      </c>
      <c r="T15" s="87">
        <v>278145791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280</v>
      </c>
      <c r="P16" s="86">
        <v>48</v>
      </c>
      <c r="Q16" s="86">
        <v>232</v>
      </c>
      <c r="R16" s="87">
        <v>904647463</v>
      </c>
      <c r="S16" s="87">
        <v>535959040</v>
      </c>
      <c r="T16" s="87">
        <v>368688423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324</v>
      </c>
      <c r="P18" s="86">
        <v>61</v>
      </c>
      <c r="Q18" s="86">
        <v>263</v>
      </c>
      <c r="R18" s="87">
        <v>1117806728</v>
      </c>
      <c r="S18" s="87">
        <v>654055557</v>
      </c>
      <c r="T18" s="87">
        <v>463751171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56</v>
      </c>
      <c r="Q19" s="86">
        <v>310</v>
      </c>
      <c r="R19" s="87">
        <v>1219578967</v>
      </c>
      <c r="S19" s="87">
        <v>755139395</v>
      </c>
      <c r="T19" s="87">
        <v>464439572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305</v>
      </c>
      <c r="P20" s="86">
        <v>43</v>
      </c>
      <c r="Q20" s="86">
        <v>262</v>
      </c>
      <c r="R20" s="87">
        <v>914021445</v>
      </c>
      <c r="S20" s="87">
        <v>519752992</v>
      </c>
      <c r="T20" s="87">
        <v>394268453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391</v>
      </c>
      <c r="P21" s="86">
        <v>49</v>
      </c>
      <c r="Q21" s="86">
        <v>342</v>
      </c>
      <c r="R21" s="87">
        <v>1124115832</v>
      </c>
      <c r="S21" s="87">
        <v>616812241</v>
      </c>
      <c r="T21" s="87">
        <v>507303591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293</v>
      </c>
      <c r="P22" s="86">
        <v>43</v>
      </c>
      <c r="Q22" s="86">
        <v>250</v>
      </c>
      <c r="R22" s="87">
        <v>911455459</v>
      </c>
      <c r="S22" s="87">
        <v>512522617</v>
      </c>
      <c r="T22" s="87">
        <v>398932842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828961643</v>
      </c>
      <c r="S23" s="87">
        <v>421257500</v>
      </c>
      <c r="T23" s="87">
        <v>407704143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1577856980</v>
      </c>
      <c r="S25" s="87">
        <v>1116602874</v>
      </c>
      <c r="T25" s="87">
        <v>461254106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333</v>
      </c>
      <c r="P26" s="86">
        <v>41</v>
      </c>
      <c r="Q26" s="86">
        <v>292</v>
      </c>
      <c r="R26" s="87">
        <v>845963599</v>
      </c>
      <c r="S26" s="87">
        <v>457259698</v>
      </c>
      <c r="T26" s="87">
        <v>388703901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18" t="s">
        <v>93</v>
      </c>
      <c r="B27" s="118"/>
      <c r="C27" s="118"/>
      <c r="D27" s="118"/>
      <c r="E27" s="118"/>
      <c r="F27" s="118"/>
      <c r="N27" s="85">
        <v>37315</v>
      </c>
      <c r="O27" s="86">
        <v>281</v>
      </c>
      <c r="P27" s="86">
        <v>28</v>
      </c>
      <c r="Q27" s="86">
        <v>253</v>
      </c>
      <c r="R27" s="87">
        <v>725254559</v>
      </c>
      <c r="S27" s="87">
        <v>357657020</v>
      </c>
      <c r="T27" s="87">
        <v>367597539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365</v>
      </c>
      <c r="P28" s="86">
        <v>58</v>
      </c>
      <c r="Q28" s="86">
        <v>307</v>
      </c>
      <c r="R28" s="87">
        <v>1143929740</v>
      </c>
      <c r="S28" s="87">
        <v>662942256</v>
      </c>
      <c r="T28" s="87">
        <v>480987484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887120792</v>
      </c>
      <c r="S29" s="87">
        <v>380774125</v>
      </c>
      <c r="T29" s="87">
        <v>506346667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1427209346</v>
      </c>
      <c r="S30" s="87">
        <v>835738933</v>
      </c>
      <c r="T30" s="87">
        <v>591470413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428</v>
      </c>
      <c r="P31" s="86">
        <v>71</v>
      </c>
      <c r="Q31" s="86">
        <v>357</v>
      </c>
      <c r="R31" s="87">
        <v>1658072612</v>
      </c>
      <c r="S31" s="87">
        <v>1067136117</v>
      </c>
      <c r="T31" s="87">
        <v>590936495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50</v>
      </c>
      <c r="Q32" s="86">
        <v>384</v>
      </c>
      <c r="R32" s="87">
        <v>1203452572</v>
      </c>
      <c r="S32" s="87">
        <v>587620855</v>
      </c>
      <c r="T32" s="87">
        <v>615831717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492</v>
      </c>
      <c r="P33" s="86">
        <v>65</v>
      </c>
      <c r="Q33" s="86">
        <v>427</v>
      </c>
      <c r="R33" s="87">
        <v>1597480153</v>
      </c>
      <c r="S33" s="87">
        <v>912610993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67</v>
      </c>
      <c r="Q34" s="86">
        <v>367</v>
      </c>
      <c r="R34" s="87">
        <v>1600889444</v>
      </c>
      <c r="S34" s="87">
        <v>1013434907</v>
      </c>
      <c r="T34" s="87">
        <v>587454537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460</v>
      </c>
      <c r="P35" s="86">
        <v>68</v>
      </c>
      <c r="Q35" s="86">
        <v>392</v>
      </c>
      <c r="R35" s="87">
        <v>1466207991</v>
      </c>
      <c r="S35" s="87">
        <v>894114033</v>
      </c>
      <c r="T35" s="87">
        <v>572093958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113</v>
      </c>
      <c r="Q37" s="86">
        <v>474</v>
      </c>
      <c r="R37" s="87">
        <v>2621666238</v>
      </c>
      <c r="S37" s="87">
        <v>1841826076</v>
      </c>
      <c r="T37" s="87">
        <v>779840162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1926776516</v>
      </c>
      <c r="S39" s="87">
        <v>1324932500</v>
      </c>
      <c r="T39" s="87">
        <v>601844016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471</v>
      </c>
      <c r="P40" s="86">
        <v>72</v>
      </c>
      <c r="Q40" s="86">
        <v>399</v>
      </c>
      <c r="R40" s="87">
        <v>1634565050</v>
      </c>
      <c r="S40" s="87">
        <v>919676277</v>
      </c>
      <c r="T40" s="87">
        <v>714888773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543</v>
      </c>
      <c r="P41" s="86">
        <v>78</v>
      </c>
      <c r="Q41" s="86">
        <v>465</v>
      </c>
      <c r="R41" s="87">
        <v>2017776435</v>
      </c>
      <c r="S41" s="87">
        <v>1235998374</v>
      </c>
      <c r="T41" s="87">
        <v>781778061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84</v>
      </c>
      <c r="Q42" s="86">
        <v>454</v>
      </c>
      <c r="R42" s="87">
        <v>2227453762</v>
      </c>
      <c r="S42" s="87">
        <v>1502743933</v>
      </c>
      <c r="T42" s="87">
        <v>724709829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557</v>
      </c>
      <c r="P43" s="86">
        <v>74</v>
      </c>
      <c r="Q43" s="86">
        <v>483</v>
      </c>
      <c r="R43" s="87">
        <v>2100920308</v>
      </c>
      <c r="S43" s="87">
        <v>1220838520</v>
      </c>
      <c r="T43" s="87">
        <v>880081788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588</v>
      </c>
      <c r="P44" s="86">
        <v>102</v>
      </c>
      <c r="Q44" s="86">
        <v>486</v>
      </c>
      <c r="R44" s="87">
        <v>2421797900</v>
      </c>
      <c r="S44" s="87">
        <v>1560107380</v>
      </c>
      <c r="T44" s="87">
        <v>861690520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600</v>
      </c>
      <c r="P45" s="86">
        <v>91</v>
      </c>
      <c r="Q45" s="86">
        <v>509</v>
      </c>
      <c r="R45" s="87">
        <v>2481105005</v>
      </c>
      <c r="S45" s="87">
        <v>1646402943</v>
      </c>
      <c r="T45" s="87">
        <v>834702062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584</v>
      </c>
      <c r="P46" s="86">
        <v>102</v>
      </c>
      <c r="Q46" s="86">
        <v>482</v>
      </c>
      <c r="R46" s="87">
        <v>2357920655</v>
      </c>
      <c r="S46" s="87">
        <v>1508764438</v>
      </c>
      <c r="T46" s="87">
        <v>849156217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656</v>
      </c>
      <c r="P47" s="86">
        <v>107</v>
      </c>
      <c r="Q47" s="86">
        <v>549</v>
      </c>
      <c r="R47" s="87">
        <v>2412749282</v>
      </c>
      <c r="S47" s="87">
        <v>1481603541</v>
      </c>
      <c r="T47" s="87">
        <v>931145741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1003206043</v>
      </c>
      <c r="T48" s="87">
        <v>787424608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172</v>
      </c>
      <c r="Q49" s="86">
        <v>634</v>
      </c>
      <c r="R49" s="87">
        <v>5238698347</v>
      </c>
      <c r="S49" s="87">
        <v>4139287897</v>
      </c>
      <c r="T49" s="87">
        <v>1099410450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630</v>
      </c>
      <c r="P50" s="86">
        <v>101</v>
      </c>
      <c r="Q50" s="86">
        <v>529</v>
      </c>
      <c r="R50" s="87">
        <v>2290104345</v>
      </c>
      <c r="S50" s="87">
        <v>1196809658</v>
      </c>
      <c r="T50" s="87">
        <v>1093294687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85</v>
      </c>
      <c r="Q51" s="86">
        <v>437</v>
      </c>
      <c r="R51" s="87">
        <v>2438372868</v>
      </c>
      <c r="S51" s="87">
        <v>1603677596</v>
      </c>
      <c r="T51" s="87">
        <v>834695272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770</v>
      </c>
      <c r="P52" s="86">
        <v>137</v>
      </c>
      <c r="Q52" s="86">
        <v>633</v>
      </c>
      <c r="R52" s="87">
        <v>2989733739</v>
      </c>
      <c r="S52" s="87">
        <v>1773180414</v>
      </c>
      <c r="T52" s="87">
        <v>1216553325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103</v>
      </c>
      <c r="Q53" s="86">
        <v>600</v>
      </c>
      <c r="R53" s="87">
        <v>3821444341</v>
      </c>
      <c r="S53" s="87">
        <v>2751123185</v>
      </c>
      <c r="T53" s="87">
        <v>1070321156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688</v>
      </c>
      <c r="P54" s="86">
        <v>118</v>
      </c>
      <c r="Q54" s="86">
        <v>570</v>
      </c>
      <c r="R54" s="87">
        <v>2702487536</v>
      </c>
      <c r="S54" s="87">
        <v>1678303977</v>
      </c>
      <c r="T54" s="87">
        <v>1024183559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810</v>
      </c>
      <c r="P55" s="86">
        <v>135</v>
      </c>
      <c r="Q55" s="86">
        <v>675</v>
      </c>
      <c r="R55" s="87">
        <v>3587068423</v>
      </c>
      <c r="S55" s="87">
        <v>2298727197</v>
      </c>
      <c r="T55" s="87">
        <v>1288341226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143</v>
      </c>
      <c r="Q56" s="86">
        <v>681</v>
      </c>
      <c r="R56" s="87">
        <v>3699907804</v>
      </c>
      <c r="S56" s="87">
        <v>2347430392</v>
      </c>
      <c r="T56" s="87">
        <v>1352477412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751</v>
      </c>
      <c r="P57" s="86">
        <v>124</v>
      </c>
      <c r="Q57" s="86">
        <v>627</v>
      </c>
      <c r="R57" s="87">
        <v>4704576905</v>
      </c>
      <c r="S57" s="87">
        <v>3408445540</v>
      </c>
      <c r="T57" s="87">
        <v>1296131365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740</v>
      </c>
      <c r="P58" s="86">
        <v>128</v>
      </c>
      <c r="Q58" s="86">
        <v>612</v>
      </c>
      <c r="R58" s="87">
        <v>4199073004</v>
      </c>
      <c r="S58" s="87">
        <v>3049758248</v>
      </c>
      <c r="T58" s="87">
        <v>1149314756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748</v>
      </c>
      <c r="P59" s="86">
        <v>158</v>
      </c>
      <c r="Q59" s="86">
        <v>590</v>
      </c>
      <c r="R59" s="87">
        <v>3988618599</v>
      </c>
      <c r="S59" s="87">
        <v>2812388966</v>
      </c>
      <c r="T59" s="87">
        <v>1176229633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765</v>
      </c>
      <c r="P60" s="86">
        <v>141</v>
      </c>
      <c r="Q60" s="86">
        <v>624</v>
      </c>
      <c r="R60" s="87">
        <v>3964216342</v>
      </c>
      <c r="S60" s="87">
        <v>2541025911</v>
      </c>
      <c r="T60" s="87">
        <v>1423190431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213</v>
      </c>
      <c r="Q61" s="86">
        <v>709</v>
      </c>
      <c r="R61" s="87">
        <v>6006909888</v>
      </c>
      <c r="S61" s="87">
        <v>4653921767</v>
      </c>
      <c r="T61" s="87">
        <v>1352988121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741</v>
      </c>
      <c r="P62" s="86">
        <v>126</v>
      </c>
      <c r="Q62" s="86">
        <v>615</v>
      </c>
      <c r="R62" s="87">
        <v>3989871518</v>
      </c>
      <c r="S62" s="87">
        <v>2632945902</v>
      </c>
      <c r="T62" s="87">
        <v>1356925616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654</v>
      </c>
      <c r="P63" s="86">
        <v>128</v>
      </c>
      <c r="Q63" s="86">
        <v>526</v>
      </c>
      <c r="R63" s="87">
        <v>3413211038</v>
      </c>
      <c r="S63" s="87">
        <v>2221277353</v>
      </c>
      <c r="T63" s="87">
        <v>1191933685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141</v>
      </c>
      <c r="Q64" s="86">
        <v>691</v>
      </c>
      <c r="R64" s="87">
        <v>4727908012</v>
      </c>
      <c r="S64" s="87">
        <v>3042443046</v>
      </c>
      <c r="T64" s="87">
        <v>1685464966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768</v>
      </c>
      <c r="P65" s="86">
        <v>154</v>
      </c>
      <c r="Q65" s="86">
        <v>614</v>
      </c>
      <c r="R65" s="87">
        <v>4989991263</v>
      </c>
      <c r="S65" s="87">
        <v>3619122823</v>
      </c>
      <c r="T65" s="87">
        <v>1370868440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775</v>
      </c>
      <c r="P66" s="86">
        <v>172</v>
      </c>
      <c r="Q66" s="86">
        <v>603</v>
      </c>
      <c r="R66" s="87">
        <v>5208587392</v>
      </c>
      <c r="S66" s="87">
        <v>3802592545</v>
      </c>
      <c r="T66" s="87">
        <v>1405994847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1022</v>
      </c>
      <c r="P67" s="86">
        <v>207</v>
      </c>
      <c r="Q67" s="86">
        <v>815</v>
      </c>
      <c r="R67" s="87">
        <v>5788530255</v>
      </c>
      <c r="S67" s="87">
        <v>3720138598</v>
      </c>
      <c r="T67" s="87">
        <v>2068391657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759</v>
      </c>
      <c r="P68" s="86">
        <v>188</v>
      </c>
      <c r="Q68" s="86">
        <v>571</v>
      </c>
      <c r="R68" s="87">
        <v>5777354914</v>
      </c>
      <c r="S68" s="87">
        <v>4333538235</v>
      </c>
      <c r="T68" s="87">
        <v>1443816679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204</v>
      </c>
      <c r="Q69" s="86">
        <v>615</v>
      </c>
      <c r="R69" s="87">
        <v>5649275170</v>
      </c>
      <c r="S69" s="87">
        <v>4124736191</v>
      </c>
      <c r="T69" s="87">
        <v>1524538979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240</v>
      </c>
      <c r="Q70" s="86">
        <v>714</v>
      </c>
      <c r="R70" s="87">
        <v>8358793912</v>
      </c>
      <c r="S70" s="87">
        <v>6483245095</v>
      </c>
      <c r="T70" s="87">
        <v>1875548817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759</v>
      </c>
      <c r="P71" s="86">
        <v>168</v>
      </c>
      <c r="Q71" s="86">
        <v>591</v>
      </c>
      <c r="R71" s="87">
        <v>5350668950</v>
      </c>
      <c r="S71" s="87">
        <v>3934637451</v>
      </c>
      <c r="T71" s="87">
        <v>1416031499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775</v>
      </c>
      <c r="P72" s="86">
        <v>182</v>
      </c>
      <c r="Q72" s="86">
        <v>593</v>
      </c>
      <c r="R72" s="87">
        <v>6990542951</v>
      </c>
      <c r="S72" s="87">
        <v>5224019716</v>
      </c>
      <c r="T72" s="87">
        <v>1766523235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885</v>
      </c>
      <c r="P73" s="86">
        <v>240</v>
      </c>
      <c r="Q73" s="86">
        <v>645</v>
      </c>
      <c r="R73" s="87">
        <v>7634129503</v>
      </c>
      <c r="S73" s="87">
        <v>5994297007</v>
      </c>
      <c r="T73" s="87">
        <v>1639832496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782</v>
      </c>
      <c r="P74" s="86">
        <v>177</v>
      </c>
      <c r="Q74" s="86">
        <v>605</v>
      </c>
      <c r="R74" s="87">
        <v>5545288607</v>
      </c>
      <c r="S74" s="87">
        <v>3964819726</v>
      </c>
      <c r="T74" s="87">
        <v>1580468881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131</v>
      </c>
      <c r="Q75" s="86">
        <v>528</v>
      </c>
      <c r="R75" s="87">
        <v>4735904234</v>
      </c>
      <c r="S75" s="87">
        <v>3383861287</v>
      </c>
      <c r="T75" s="87">
        <v>1352042947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877</v>
      </c>
      <c r="P76" s="86">
        <v>197</v>
      </c>
      <c r="Q76" s="86">
        <v>680</v>
      </c>
      <c r="R76" s="87">
        <v>6627047787</v>
      </c>
      <c r="S76" s="87">
        <v>4706315328</v>
      </c>
      <c r="T76" s="87">
        <v>1920732459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706</v>
      </c>
      <c r="P77" s="86">
        <v>150</v>
      </c>
      <c r="Q77" s="86">
        <v>556</v>
      </c>
      <c r="R77" s="87">
        <v>6068729878</v>
      </c>
      <c r="S77" s="87">
        <v>4667293324</v>
      </c>
      <c r="T77" s="87">
        <v>1401436554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831</v>
      </c>
      <c r="P78" s="86">
        <v>157</v>
      </c>
      <c r="Q78" s="86">
        <v>674</v>
      </c>
      <c r="R78" s="87">
        <v>5576627437</v>
      </c>
      <c r="S78" s="87">
        <v>3571627567</v>
      </c>
      <c r="T78" s="87">
        <v>2004999870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196</v>
      </c>
      <c r="Q79" s="86">
        <v>747</v>
      </c>
      <c r="R79" s="87">
        <v>7353749938</v>
      </c>
      <c r="S79" s="87">
        <v>5290868525</v>
      </c>
      <c r="T79" s="87">
        <v>2062881413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167</v>
      </c>
      <c r="Q80" s="86">
        <v>602</v>
      </c>
      <c r="R80" s="87">
        <v>5200454350</v>
      </c>
      <c r="S80" s="87">
        <v>3692254718</v>
      </c>
      <c r="T80" s="87">
        <v>1508199632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781</v>
      </c>
      <c r="P81" s="86">
        <v>177</v>
      </c>
      <c r="Q81" s="86">
        <v>604</v>
      </c>
      <c r="R81" s="87">
        <v>6957228499</v>
      </c>
      <c r="S81" s="87">
        <v>5300163114</v>
      </c>
      <c r="T81" s="87">
        <v>1657065385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748</v>
      </c>
      <c r="P82" s="86">
        <v>169</v>
      </c>
      <c r="Q82" s="86">
        <v>579</v>
      </c>
      <c r="R82" s="87">
        <v>7496512518</v>
      </c>
      <c r="S82" s="87">
        <v>6083651079</v>
      </c>
      <c r="T82" s="87">
        <v>1412861439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149</v>
      </c>
      <c r="Q83" s="86">
        <v>605</v>
      </c>
      <c r="R83" s="87">
        <v>4752681635</v>
      </c>
      <c r="S83" s="87">
        <v>3093616999</v>
      </c>
      <c r="T83" s="87">
        <v>1659064636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743</v>
      </c>
      <c r="P84" s="86">
        <v>155</v>
      </c>
      <c r="Q84" s="86">
        <v>588</v>
      </c>
      <c r="R84" s="87">
        <v>5256079262</v>
      </c>
      <c r="S84" s="87">
        <v>3794614442</v>
      </c>
      <c r="T84" s="87">
        <v>1461464820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967</v>
      </c>
      <c r="P85" s="86">
        <v>227</v>
      </c>
      <c r="Q85" s="86">
        <v>740</v>
      </c>
      <c r="R85" s="87">
        <v>9339315959</v>
      </c>
      <c r="S85" s="87">
        <v>7484206733</v>
      </c>
      <c r="T85" s="87">
        <v>1855109226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822</v>
      </c>
      <c r="P86" s="86">
        <v>165</v>
      </c>
      <c r="Q86" s="86">
        <v>657</v>
      </c>
      <c r="R86" s="87">
        <v>7727359615</v>
      </c>
      <c r="S86" s="87">
        <v>6123012271</v>
      </c>
      <c r="T86" s="87">
        <v>1604347344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731</v>
      </c>
      <c r="P87" s="86">
        <v>146</v>
      </c>
      <c r="Q87" s="86">
        <v>585</v>
      </c>
      <c r="R87" s="87">
        <v>5274956322</v>
      </c>
      <c r="S87" s="87">
        <v>3615477717</v>
      </c>
      <c r="T87" s="87">
        <v>1659478605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909</v>
      </c>
      <c r="P88" s="86">
        <v>174</v>
      </c>
      <c r="Q88" s="86">
        <v>735</v>
      </c>
      <c r="R88" s="87">
        <v>6844905364</v>
      </c>
      <c r="S88" s="87">
        <v>5019434754</v>
      </c>
      <c r="T88" s="87">
        <v>1825470610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873</v>
      </c>
      <c r="P89" s="86">
        <v>165</v>
      </c>
      <c r="Q89" s="86">
        <v>708</v>
      </c>
      <c r="R89" s="87">
        <v>6262529202</v>
      </c>
      <c r="S89" s="87">
        <v>4452538915</v>
      </c>
      <c r="T89" s="87">
        <v>1809990287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1001</v>
      </c>
      <c r="P90" s="86">
        <v>194</v>
      </c>
      <c r="Q90" s="86">
        <v>807</v>
      </c>
      <c r="R90" s="87">
        <v>7659187836</v>
      </c>
      <c r="S90" s="87">
        <v>5427021967</v>
      </c>
      <c r="T90" s="87">
        <v>2232165869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979</v>
      </c>
      <c r="P91" s="86">
        <v>211</v>
      </c>
      <c r="Q91" s="86">
        <v>768</v>
      </c>
      <c r="R91" s="87">
        <v>8254755494</v>
      </c>
      <c r="S91" s="87">
        <v>6269795252</v>
      </c>
      <c r="T91" s="87">
        <v>1984960242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180</v>
      </c>
      <c r="Q92" s="86">
        <v>736</v>
      </c>
      <c r="R92" s="87">
        <v>7537553885</v>
      </c>
      <c r="S92" s="87">
        <v>5603655103</v>
      </c>
      <c r="T92" s="87">
        <v>1933898782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991</v>
      </c>
      <c r="P93" s="86">
        <v>197</v>
      </c>
      <c r="Q93" s="86">
        <v>794</v>
      </c>
      <c r="R93" s="87">
        <v>7605199282</v>
      </c>
      <c r="S93" s="87">
        <v>5470247880</v>
      </c>
      <c r="T93" s="87">
        <v>2134951402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791</v>
      </c>
      <c r="P94" s="86">
        <v>150</v>
      </c>
      <c r="Q94" s="86">
        <v>641</v>
      </c>
      <c r="R94" s="87">
        <v>5389675319</v>
      </c>
      <c r="S94" s="87">
        <v>3821565947</v>
      </c>
      <c r="T94" s="87">
        <v>1568109372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127</v>
      </c>
      <c r="Q95" s="86">
        <v>667</v>
      </c>
      <c r="R95" s="87">
        <v>4917045944</v>
      </c>
      <c r="S95" s="87">
        <v>3177420775</v>
      </c>
      <c r="T95" s="87">
        <v>1739625169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748</v>
      </c>
      <c r="P96" s="86">
        <v>129</v>
      </c>
      <c r="Q96" s="86">
        <v>619</v>
      </c>
      <c r="R96" s="87">
        <v>4725582017</v>
      </c>
      <c r="S96" s="87">
        <v>3137530980</v>
      </c>
      <c r="T96" s="87">
        <v>1588051037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7273899924</v>
      </c>
      <c r="S97" s="87">
        <v>5690600061</v>
      </c>
      <c r="T97" s="87">
        <v>1583299863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713</v>
      </c>
      <c r="P98" s="86">
        <v>109</v>
      </c>
      <c r="Q98" s="86">
        <v>604</v>
      </c>
      <c r="R98" s="87">
        <v>3625752994</v>
      </c>
      <c r="S98" s="87">
        <v>2032698538</v>
      </c>
      <c r="T98" s="87">
        <v>1593054456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75" x14ac:dyDescent="0.25">
      <c r="N99" s="85">
        <v>39507</v>
      </c>
      <c r="O99" s="86">
        <v>625</v>
      </c>
      <c r="P99" s="86">
        <v>90</v>
      </c>
      <c r="Q99" s="86">
        <v>535</v>
      </c>
      <c r="R99" s="87">
        <v>3423406984</v>
      </c>
      <c r="S99" s="87">
        <v>2087953423</v>
      </c>
      <c r="T99" s="87">
        <v>1335453561</v>
      </c>
      <c r="U99" s="88">
        <v>15</v>
      </c>
      <c r="V99" s="88">
        <v>3</v>
      </c>
      <c r="W99" s="89">
        <v>2.4E-2</v>
      </c>
      <c r="X99" s="89">
        <v>4.7999999999999996E-3</v>
      </c>
    </row>
    <row r="100" spans="14:24" ht="15.75" x14ac:dyDescent="0.25">
      <c r="N100" s="85">
        <v>39538</v>
      </c>
      <c r="O100" s="86">
        <v>662</v>
      </c>
      <c r="P100" s="86">
        <v>77</v>
      </c>
      <c r="Q100" s="86">
        <v>585</v>
      </c>
      <c r="R100" s="87">
        <v>3181699993</v>
      </c>
      <c r="S100" s="87">
        <v>1829861821</v>
      </c>
      <c r="T100" s="87">
        <v>1351838172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631</v>
      </c>
      <c r="P101" s="86">
        <v>97</v>
      </c>
      <c r="Q101" s="86">
        <v>534</v>
      </c>
      <c r="R101" s="87">
        <v>3311193907</v>
      </c>
      <c r="S101" s="87">
        <v>1977749448</v>
      </c>
      <c r="T101" s="87">
        <v>1333444459</v>
      </c>
      <c r="U101" s="88">
        <v>14</v>
      </c>
      <c r="V101" s="88">
        <v>4</v>
      </c>
      <c r="W101" s="89">
        <v>2.2187004754358162E-2</v>
      </c>
      <c r="X101" s="89">
        <v>6.3391442155309036E-3</v>
      </c>
    </row>
    <row r="102" spans="14:24" ht="15.75" x14ac:dyDescent="0.25">
      <c r="N102" s="85">
        <v>39599</v>
      </c>
      <c r="O102" s="86">
        <v>693</v>
      </c>
      <c r="P102" s="86">
        <v>94</v>
      </c>
      <c r="Q102" s="86">
        <v>599</v>
      </c>
      <c r="R102" s="87">
        <v>3220068659</v>
      </c>
      <c r="S102" s="87">
        <v>1920888187</v>
      </c>
      <c r="T102" s="87">
        <v>1299180472</v>
      </c>
      <c r="U102" s="88">
        <v>12</v>
      </c>
      <c r="V102" s="88">
        <v>6</v>
      </c>
      <c r="W102" s="89">
        <v>1.7316017316017316E-2</v>
      </c>
      <c r="X102" s="89">
        <v>8.658008658008658E-3</v>
      </c>
    </row>
    <row r="103" spans="14:24" ht="15.75" x14ac:dyDescent="0.25">
      <c r="N103" s="85">
        <v>39629</v>
      </c>
      <c r="O103" s="86">
        <v>752</v>
      </c>
      <c r="P103" s="86">
        <v>97</v>
      </c>
      <c r="Q103" s="86">
        <v>655</v>
      </c>
      <c r="R103" s="87">
        <v>6588460054</v>
      </c>
      <c r="S103" s="87">
        <v>5174752363</v>
      </c>
      <c r="T103" s="87">
        <v>1413707691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100</v>
      </c>
      <c r="Q104" s="86">
        <v>598</v>
      </c>
      <c r="R104" s="87">
        <v>3110200624</v>
      </c>
      <c r="S104" s="87">
        <v>1853809667</v>
      </c>
      <c r="T104" s="87">
        <v>1256390957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629</v>
      </c>
      <c r="P105" s="86">
        <v>81</v>
      </c>
      <c r="Q105" s="86">
        <v>548</v>
      </c>
      <c r="R105" s="87">
        <v>2868796606</v>
      </c>
      <c r="S105" s="87">
        <v>1731968915</v>
      </c>
      <c r="T105" s="87">
        <v>1136827691</v>
      </c>
      <c r="U105" s="88">
        <v>29</v>
      </c>
      <c r="V105" s="88">
        <v>6</v>
      </c>
      <c r="W105" s="89">
        <v>4.6104928457869634E-2</v>
      </c>
      <c r="X105" s="89">
        <v>9.538950715421303E-3</v>
      </c>
    </row>
    <row r="106" spans="14:24" ht="15.75" x14ac:dyDescent="0.25">
      <c r="N106" s="85">
        <v>39721</v>
      </c>
      <c r="O106" s="86">
        <v>607</v>
      </c>
      <c r="P106" s="86">
        <v>81</v>
      </c>
      <c r="Q106" s="86">
        <v>526</v>
      </c>
      <c r="R106" s="87">
        <v>3373543417</v>
      </c>
      <c r="S106" s="87">
        <v>2086795797</v>
      </c>
      <c r="T106" s="87">
        <v>1286747620</v>
      </c>
      <c r="U106" s="88">
        <v>40</v>
      </c>
      <c r="V106" s="88">
        <v>4</v>
      </c>
      <c r="W106" s="89">
        <v>6.589785831960461E-2</v>
      </c>
      <c r="X106" s="89">
        <v>6.5897858319604614E-3</v>
      </c>
    </row>
    <row r="107" spans="14:24" ht="15.75" x14ac:dyDescent="0.25">
      <c r="N107" s="85">
        <v>39752</v>
      </c>
      <c r="O107" s="86">
        <v>566</v>
      </c>
      <c r="P107" s="86">
        <v>68</v>
      </c>
      <c r="Q107" s="86">
        <v>498</v>
      </c>
      <c r="R107" s="87">
        <v>2706589022</v>
      </c>
      <c r="S107" s="87">
        <v>1632693223</v>
      </c>
      <c r="T107" s="87">
        <v>1073895799</v>
      </c>
      <c r="U107" s="88">
        <v>40</v>
      </c>
      <c r="V107" s="88">
        <v>5</v>
      </c>
      <c r="W107" s="89">
        <v>7.0671378091872794E-2</v>
      </c>
      <c r="X107" s="89">
        <v>8.8339222614840993E-3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89</v>
      </c>
      <c r="Q109" s="86">
        <v>573</v>
      </c>
      <c r="R109" s="87">
        <v>2649931689</v>
      </c>
      <c r="S109" s="87">
        <v>1478449543</v>
      </c>
      <c r="T109" s="87">
        <v>1171482146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361</v>
      </c>
      <c r="P110" s="86">
        <v>45</v>
      </c>
      <c r="Q110" s="86">
        <v>316</v>
      </c>
      <c r="R110" s="87">
        <v>1195141105</v>
      </c>
      <c r="S110" s="87">
        <v>644715110</v>
      </c>
      <c r="T110" s="87">
        <v>550425995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75" x14ac:dyDescent="0.25">
      <c r="N111" s="85">
        <v>39872</v>
      </c>
      <c r="O111" s="86">
        <v>364</v>
      </c>
      <c r="P111" s="86">
        <v>34</v>
      </c>
      <c r="Q111" s="86">
        <v>330</v>
      </c>
      <c r="R111" s="87">
        <v>1283693519</v>
      </c>
      <c r="S111" s="87">
        <v>719442371</v>
      </c>
      <c r="T111" s="87">
        <v>564251148</v>
      </c>
      <c r="U111" s="88">
        <v>44</v>
      </c>
      <c r="V111" s="88">
        <v>5</v>
      </c>
      <c r="W111" s="89">
        <v>0.12087912087912088</v>
      </c>
      <c r="X111" s="89">
        <v>1.3736263736263736E-2</v>
      </c>
    </row>
    <row r="112" spans="14:24" ht="15.75" x14ac:dyDescent="0.2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417</v>
      </c>
      <c r="P113" s="86">
        <v>49</v>
      </c>
      <c r="Q113" s="86">
        <v>368</v>
      </c>
      <c r="R113" s="87">
        <v>1171541187</v>
      </c>
      <c r="S113" s="87">
        <v>633495751</v>
      </c>
      <c r="T113" s="87">
        <v>538045436</v>
      </c>
      <c r="U113" s="88">
        <v>84</v>
      </c>
      <c r="V113" s="88">
        <v>12</v>
      </c>
      <c r="W113" s="89">
        <v>0.20143884892086331</v>
      </c>
      <c r="X113" s="89">
        <v>2.8776978417266189E-2</v>
      </c>
    </row>
    <row r="114" spans="14:24" ht="15.75" x14ac:dyDescent="0.25">
      <c r="N114" s="85">
        <v>39964</v>
      </c>
      <c r="O114" s="86">
        <v>439</v>
      </c>
      <c r="P114" s="86">
        <v>34</v>
      </c>
      <c r="Q114" s="86">
        <v>405</v>
      </c>
      <c r="R114" s="87">
        <v>1059999889</v>
      </c>
      <c r="S114" s="87">
        <v>446191042</v>
      </c>
      <c r="T114" s="87">
        <v>613808847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497</v>
      </c>
      <c r="P116" s="86">
        <v>49</v>
      </c>
      <c r="Q116" s="86">
        <v>448</v>
      </c>
      <c r="R116" s="87">
        <v>1893500737</v>
      </c>
      <c r="S116" s="87">
        <v>1127062868</v>
      </c>
      <c r="T116" s="87">
        <v>766437869</v>
      </c>
      <c r="U116" s="88">
        <v>94</v>
      </c>
      <c r="V116" s="88">
        <v>14</v>
      </c>
      <c r="W116" s="89">
        <v>0.1891348088531187</v>
      </c>
      <c r="X116" s="89">
        <v>2.8169014084507043E-2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521</v>
      </c>
      <c r="P118" s="86">
        <v>70</v>
      </c>
      <c r="Q118" s="86">
        <v>451</v>
      </c>
      <c r="R118" s="87">
        <v>1547067437</v>
      </c>
      <c r="S118" s="87">
        <v>823433849</v>
      </c>
      <c r="T118" s="87">
        <v>723633588</v>
      </c>
      <c r="U118" s="88">
        <v>107</v>
      </c>
      <c r="V118" s="88">
        <v>32</v>
      </c>
      <c r="W118" s="89">
        <v>0.20537428023032631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76</v>
      </c>
      <c r="Q119" s="86">
        <v>429</v>
      </c>
      <c r="R119" s="87">
        <v>1695972482</v>
      </c>
      <c r="S119" s="87">
        <v>999062217</v>
      </c>
      <c r="T119" s="87">
        <v>696910265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466</v>
      </c>
      <c r="P120" s="86">
        <v>68</v>
      </c>
      <c r="Q120" s="86">
        <v>398</v>
      </c>
      <c r="R120" s="87">
        <v>1449187689</v>
      </c>
      <c r="S120" s="87">
        <v>760258677</v>
      </c>
      <c r="T120" s="87">
        <v>688929012</v>
      </c>
      <c r="U120" s="88">
        <v>108</v>
      </c>
      <c r="V120" s="88">
        <v>28</v>
      </c>
      <c r="W120" s="89">
        <v>0.23175965665236051</v>
      </c>
      <c r="X120" s="89">
        <v>6.0085836909871244E-2</v>
      </c>
    </row>
    <row r="121" spans="14:24" ht="15.75" x14ac:dyDescent="0.25">
      <c r="N121" s="85">
        <v>40178</v>
      </c>
      <c r="O121" s="86">
        <v>812</v>
      </c>
      <c r="P121" s="86">
        <v>141</v>
      </c>
      <c r="Q121" s="86">
        <v>671</v>
      </c>
      <c r="R121" s="87">
        <v>3275169739</v>
      </c>
      <c r="S121" s="87">
        <v>1914177810</v>
      </c>
      <c r="T121" s="87">
        <v>1360991929</v>
      </c>
      <c r="U121" s="88">
        <v>166</v>
      </c>
      <c r="V121" s="88">
        <v>48</v>
      </c>
      <c r="W121" s="89">
        <v>0.20443349753694581</v>
      </c>
      <c r="X121" s="89">
        <v>5.9113300492610835E-2</v>
      </c>
    </row>
    <row r="122" spans="14:24" ht="15.75" x14ac:dyDescent="0.25">
      <c r="N122" s="85">
        <v>40209</v>
      </c>
      <c r="O122" s="86">
        <v>489</v>
      </c>
      <c r="P122" s="86">
        <v>56</v>
      </c>
      <c r="Q122" s="86">
        <v>433</v>
      </c>
      <c r="R122" s="87">
        <v>1621407784</v>
      </c>
      <c r="S122" s="87">
        <v>885442254</v>
      </c>
      <c r="T122" s="87">
        <v>735965530</v>
      </c>
      <c r="U122" s="88">
        <v>121</v>
      </c>
      <c r="V122" s="88">
        <v>19</v>
      </c>
      <c r="W122" s="89">
        <v>0.2474437627811861</v>
      </c>
      <c r="X122" s="89">
        <v>3.8854805725971372E-2</v>
      </c>
    </row>
    <row r="123" spans="14:24" ht="15.75" x14ac:dyDescent="0.25">
      <c r="N123" s="85">
        <v>40237</v>
      </c>
      <c r="O123" s="86">
        <v>483</v>
      </c>
      <c r="P123" s="86">
        <v>52</v>
      </c>
      <c r="Q123" s="86">
        <v>431</v>
      </c>
      <c r="R123" s="87">
        <v>1968763183</v>
      </c>
      <c r="S123" s="87">
        <v>1194182649</v>
      </c>
      <c r="T123" s="87">
        <v>774580534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661</v>
      </c>
      <c r="P124" s="86">
        <v>76</v>
      </c>
      <c r="Q124" s="86">
        <v>585</v>
      </c>
      <c r="R124" s="87">
        <v>2270340443</v>
      </c>
      <c r="S124" s="87">
        <v>1288120764</v>
      </c>
      <c r="T124" s="87">
        <v>982219679</v>
      </c>
      <c r="U124" s="88">
        <v>186</v>
      </c>
      <c r="V124" s="88">
        <v>34</v>
      </c>
      <c r="W124" s="89">
        <v>0.28139183055975792</v>
      </c>
      <c r="X124" s="89">
        <v>5.1437216338880487E-2</v>
      </c>
    </row>
    <row r="125" spans="14:24" ht="15.75" x14ac:dyDescent="0.25">
      <c r="N125" s="85">
        <v>40298</v>
      </c>
      <c r="O125" s="86">
        <v>669</v>
      </c>
      <c r="P125" s="86">
        <v>81</v>
      </c>
      <c r="Q125" s="86">
        <v>588</v>
      </c>
      <c r="R125" s="87">
        <v>1811915806</v>
      </c>
      <c r="S125" s="87">
        <v>880391503</v>
      </c>
      <c r="T125" s="87">
        <v>931524303</v>
      </c>
      <c r="U125" s="88">
        <v>192</v>
      </c>
      <c r="V125" s="88">
        <v>34</v>
      </c>
      <c r="W125" s="89">
        <v>0.28699551569506726</v>
      </c>
      <c r="X125" s="89">
        <v>5.0822122571001493E-2</v>
      </c>
    </row>
    <row r="126" spans="14:24" ht="15.75" x14ac:dyDescent="0.25">
      <c r="N126" s="85">
        <v>40329</v>
      </c>
      <c r="O126" s="86">
        <v>579</v>
      </c>
      <c r="P126" s="86">
        <v>94</v>
      </c>
      <c r="Q126" s="86">
        <v>485</v>
      </c>
      <c r="R126" s="87">
        <v>2224186011</v>
      </c>
      <c r="S126" s="87">
        <v>1540771833</v>
      </c>
      <c r="T126" s="87">
        <v>683414178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75" x14ac:dyDescent="0.25">
      <c r="N127" s="85">
        <v>40359</v>
      </c>
      <c r="O127" s="86">
        <v>773</v>
      </c>
      <c r="P127" s="86">
        <v>126</v>
      </c>
      <c r="Q127" s="86">
        <v>647</v>
      </c>
      <c r="R127" s="87">
        <v>3348321884</v>
      </c>
      <c r="S127" s="87">
        <v>2363437023</v>
      </c>
      <c r="T127" s="87">
        <v>984884861</v>
      </c>
      <c r="U127" s="88">
        <v>198</v>
      </c>
      <c r="V127" s="88">
        <v>42</v>
      </c>
      <c r="W127" s="89">
        <v>0.25614489003880986</v>
      </c>
      <c r="X127" s="89">
        <v>5.4333764553686936E-2</v>
      </c>
    </row>
    <row r="128" spans="14:24" ht="15.75" x14ac:dyDescent="0.25">
      <c r="N128" s="85">
        <v>40390</v>
      </c>
      <c r="O128" s="86">
        <v>677</v>
      </c>
      <c r="P128" s="86">
        <v>102</v>
      </c>
      <c r="Q128" s="86">
        <v>575</v>
      </c>
      <c r="R128" s="87">
        <v>2429046928</v>
      </c>
      <c r="S128" s="87">
        <v>1365737137</v>
      </c>
      <c r="T128" s="87">
        <v>1063309791</v>
      </c>
      <c r="U128" s="88">
        <v>173</v>
      </c>
      <c r="V128" s="88">
        <v>41</v>
      </c>
      <c r="W128" s="89">
        <v>0.25553914327917282</v>
      </c>
      <c r="X128" s="89">
        <v>6.0561299852289516E-2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2778374437</v>
      </c>
      <c r="S129" s="87">
        <v>1848619651</v>
      </c>
      <c r="T129" s="87">
        <v>929754786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660</v>
      </c>
      <c r="P131" s="86">
        <v>101</v>
      </c>
      <c r="Q131" s="86">
        <v>559</v>
      </c>
      <c r="R131" s="87">
        <v>3323375492</v>
      </c>
      <c r="S131" s="87">
        <v>2364289275</v>
      </c>
      <c r="T131" s="87">
        <v>959086217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2453119267</v>
      </c>
      <c r="T132" s="87">
        <v>1281686770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75" x14ac:dyDescent="0.25">
      <c r="N133" s="85">
        <v>40543</v>
      </c>
      <c r="O133" s="86">
        <v>1210</v>
      </c>
      <c r="P133" s="86">
        <v>224</v>
      </c>
      <c r="Q133" s="86">
        <v>986</v>
      </c>
      <c r="R133" s="87">
        <v>6186564783</v>
      </c>
      <c r="S133" s="87">
        <v>4276717521</v>
      </c>
      <c r="T133" s="87">
        <v>1909847262</v>
      </c>
      <c r="U133" s="88">
        <v>287</v>
      </c>
      <c r="V133" s="88">
        <v>66</v>
      </c>
      <c r="W133" s="89">
        <v>0.2371900826446281</v>
      </c>
      <c r="X133" s="89">
        <v>5.4545454545454543E-2</v>
      </c>
    </row>
    <row r="134" spans="14:24" ht="15.75" x14ac:dyDescent="0.25">
      <c r="N134" s="85">
        <v>40574</v>
      </c>
      <c r="O134" s="86">
        <v>634</v>
      </c>
      <c r="P134" s="86">
        <v>110</v>
      </c>
      <c r="Q134" s="86">
        <v>524</v>
      </c>
      <c r="R134" s="87">
        <v>2572637184</v>
      </c>
      <c r="S134" s="87">
        <v>1722453837</v>
      </c>
      <c r="T134" s="87">
        <v>850183347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616</v>
      </c>
      <c r="P135" s="86">
        <v>106</v>
      </c>
      <c r="Q135" s="86">
        <v>510</v>
      </c>
      <c r="R135" s="87">
        <v>3532664683</v>
      </c>
      <c r="S135" s="87">
        <v>2796521479</v>
      </c>
      <c r="T135" s="87">
        <v>736143204</v>
      </c>
      <c r="U135" s="88">
        <v>156</v>
      </c>
      <c r="V135" s="88">
        <v>39</v>
      </c>
      <c r="W135" s="89">
        <v>0.25324675324675322</v>
      </c>
      <c r="X135" s="89">
        <v>6.3311688311688305E-2</v>
      </c>
    </row>
    <row r="136" spans="14:24" ht="15.75" x14ac:dyDescent="0.25">
      <c r="N136" s="85">
        <v>40633</v>
      </c>
      <c r="O136" s="86">
        <v>935</v>
      </c>
      <c r="P136" s="86">
        <v>132</v>
      </c>
      <c r="Q136" s="86">
        <v>803</v>
      </c>
      <c r="R136" s="87">
        <v>3308751366</v>
      </c>
      <c r="S136" s="87">
        <v>2033801715</v>
      </c>
      <c r="T136" s="87">
        <v>1274949651</v>
      </c>
      <c r="U136" s="88">
        <v>274</v>
      </c>
      <c r="V136" s="88">
        <v>70</v>
      </c>
      <c r="W136" s="89">
        <v>0.29304812834224597</v>
      </c>
      <c r="X136" s="89">
        <v>7.4866310160427801E-2</v>
      </c>
    </row>
    <row r="137" spans="14:24" ht="15.75" x14ac:dyDescent="0.25">
      <c r="N137" s="85">
        <v>40663</v>
      </c>
      <c r="O137" s="86">
        <v>881</v>
      </c>
      <c r="P137" s="86">
        <v>141</v>
      </c>
      <c r="Q137" s="86">
        <v>740</v>
      </c>
      <c r="R137" s="87">
        <v>3562963151</v>
      </c>
      <c r="S137" s="87">
        <v>2386740854</v>
      </c>
      <c r="T137" s="87">
        <v>1176222297</v>
      </c>
      <c r="U137" s="88">
        <v>226</v>
      </c>
      <c r="V137" s="88">
        <v>60</v>
      </c>
      <c r="W137" s="89">
        <v>0.25652667423382519</v>
      </c>
      <c r="X137" s="89">
        <v>6.8104426787741201E-2</v>
      </c>
    </row>
    <row r="138" spans="14:24" ht="15.75" x14ac:dyDescent="0.25">
      <c r="N138" s="85">
        <v>40694</v>
      </c>
      <c r="O138" s="86">
        <v>950</v>
      </c>
      <c r="P138" s="86">
        <v>162</v>
      </c>
      <c r="Q138" s="86">
        <v>788</v>
      </c>
      <c r="R138" s="87">
        <v>5206022180</v>
      </c>
      <c r="S138" s="87">
        <v>3938746368</v>
      </c>
      <c r="T138" s="87">
        <v>1267275812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1073</v>
      </c>
      <c r="P139" s="86">
        <v>199</v>
      </c>
      <c r="Q139" s="86">
        <v>874</v>
      </c>
      <c r="R139" s="87">
        <v>5657100413</v>
      </c>
      <c r="S139" s="87">
        <v>4130838074</v>
      </c>
      <c r="T139" s="87">
        <v>1526262339</v>
      </c>
      <c r="U139" s="88">
        <v>226</v>
      </c>
      <c r="V139" s="88">
        <v>72</v>
      </c>
      <c r="W139" s="89">
        <v>0.21062441752096925</v>
      </c>
      <c r="X139" s="89">
        <v>6.7101584342963649E-2</v>
      </c>
    </row>
    <row r="140" spans="14:24" ht="15.75" x14ac:dyDescent="0.25">
      <c r="N140" s="85">
        <v>40755</v>
      </c>
      <c r="O140" s="86">
        <v>873</v>
      </c>
      <c r="P140" s="86">
        <v>162</v>
      </c>
      <c r="Q140" s="86">
        <v>711</v>
      </c>
      <c r="R140" s="87">
        <v>4210147596</v>
      </c>
      <c r="S140" s="87">
        <v>3023881781</v>
      </c>
      <c r="T140" s="87">
        <v>1186265815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923</v>
      </c>
      <c r="P141" s="86">
        <v>152</v>
      </c>
      <c r="Q141" s="86">
        <v>771</v>
      </c>
      <c r="R141" s="87">
        <v>4821055207</v>
      </c>
      <c r="S141" s="87">
        <v>3462633249</v>
      </c>
      <c r="T141" s="87">
        <v>1358421958</v>
      </c>
      <c r="U141" s="88">
        <v>212</v>
      </c>
      <c r="V141" s="88">
        <v>52</v>
      </c>
      <c r="W141" s="89">
        <v>0.22968580715059589</v>
      </c>
      <c r="X141" s="89">
        <v>5.6338028169014086E-2</v>
      </c>
    </row>
    <row r="142" spans="14:24" ht="15.75" x14ac:dyDescent="0.25">
      <c r="N142" s="85">
        <v>40816</v>
      </c>
      <c r="O142" s="86">
        <v>917</v>
      </c>
      <c r="P142" s="86">
        <v>163</v>
      </c>
      <c r="Q142" s="86">
        <v>754</v>
      </c>
      <c r="R142" s="87">
        <v>4838354534</v>
      </c>
      <c r="S142" s="87">
        <v>3537351161</v>
      </c>
      <c r="T142" s="87">
        <v>1301003373</v>
      </c>
      <c r="U142" s="88">
        <v>200</v>
      </c>
      <c r="V142" s="88">
        <v>54</v>
      </c>
      <c r="W142" s="89">
        <v>0.21810250817884405</v>
      </c>
      <c r="X142" s="89">
        <v>5.8887677208287893E-2</v>
      </c>
    </row>
    <row r="143" spans="14:24" ht="15.75" x14ac:dyDescent="0.25">
      <c r="N143" s="85">
        <v>40847</v>
      </c>
      <c r="O143" s="86">
        <v>826</v>
      </c>
      <c r="P143" s="86">
        <v>158</v>
      </c>
      <c r="Q143" s="86">
        <v>668</v>
      </c>
      <c r="R143" s="87">
        <v>4823993173</v>
      </c>
      <c r="S143" s="87">
        <v>3609681419</v>
      </c>
      <c r="T143" s="87">
        <v>1214311754</v>
      </c>
      <c r="U143" s="88">
        <v>164</v>
      </c>
      <c r="V143" s="88">
        <v>52</v>
      </c>
      <c r="W143" s="89">
        <v>0.19854721549636803</v>
      </c>
      <c r="X143" s="89">
        <v>6.2953995157384993E-2</v>
      </c>
    </row>
    <row r="144" spans="14:24" ht="15.75" x14ac:dyDescent="0.25">
      <c r="N144" s="85">
        <v>40877</v>
      </c>
      <c r="O144" s="86">
        <v>833</v>
      </c>
      <c r="P144" s="86">
        <v>127</v>
      </c>
      <c r="Q144" s="86">
        <v>706</v>
      </c>
      <c r="R144" s="87">
        <v>3975132576</v>
      </c>
      <c r="S144" s="87">
        <v>2716884837</v>
      </c>
      <c r="T144" s="87">
        <v>1258247739</v>
      </c>
      <c r="U144" s="88">
        <v>199</v>
      </c>
      <c r="V144" s="88">
        <v>33</v>
      </c>
      <c r="W144" s="89">
        <v>0.23889555822328931</v>
      </c>
      <c r="X144" s="89">
        <v>3.9615846338535411E-2</v>
      </c>
    </row>
    <row r="145" spans="14:24" ht="15.75" x14ac:dyDescent="0.25">
      <c r="N145" s="85">
        <v>40908</v>
      </c>
      <c r="O145" s="86">
        <v>1322</v>
      </c>
      <c r="P145" s="86">
        <v>235</v>
      </c>
      <c r="Q145" s="86">
        <v>1087</v>
      </c>
      <c r="R145" s="87">
        <v>7374532514</v>
      </c>
      <c r="S145" s="87">
        <v>5500313393</v>
      </c>
      <c r="T145" s="87">
        <v>1874219121</v>
      </c>
      <c r="U145" s="88">
        <v>293</v>
      </c>
      <c r="V145" s="88">
        <v>64</v>
      </c>
      <c r="W145" s="89">
        <v>0.2216338880484115</v>
      </c>
      <c r="X145" s="89">
        <v>4.8411497730711045E-2</v>
      </c>
    </row>
    <row r="146" spans="14:24" ht="15.75" x14ac:dyDescent="0.25">
      <c r="N146" s="85">
        <v>40939</v>
      </c>
      <c r="O146" s="86">
        <v>724</v>
      </c>
      <c r="P146" s="86">
        <v>120</v>
      </c>
      <c r="Q146" s="86">
        <v>604</v>
      </c>
      <c r="R146" s="87">
        <v>3638462855</v>
      </c>
      <c r="S146" s="87">
        <v>2616274237</v>
      </c>
      <c r="T146" s="87">
        <v>1022188618</v>
      </c>
      <c r="U146" s="88">
        <v>145</v>
      </c>
      <c r="V146" s="88">
        <v>26</v>
      </c>
      <c r="W146" s="89">
        <v>0.20027624309392264</v>
      </c>
      <c r="X146" s="89">
        <v>3.591160220994475E-2</v>
      </c>
    </row>
    <row r="147" spans="14:24" ht="15.75" x14ac:dyDescent="0.25">
      <c r="N147" s="85">
        <v>40968</v>
      </c>
      <c r="O147" s="86">
        <v>844</v>
      </c>
      <c r="P147" s="86">
        <v>141</v>
      </c>
      <c r="Q147" s="86">
        <v>703</v>
      </c>
      <c r="R147" s="87">
        <v>3841099601</v>
      </c>
      <c r="S147" s="87">
        <v>2626471478</v>
      </c>
      <c r="T147" s="87">
        <v>1214628123</v>
      </c>
      <c r="U147" s="88">
        <v>190</v>
      </c>
      <c r="V147" s="88">
        <v>46</v>
      </c>
      <c r="W147" s="89">
        <v>0.22511848341232227</v>
      </c>
      <c r="X147" s="89">
        <v>5.4502369668246446E-2</v>
      </c>
    </row>
    <row r="148" spans="14:24" ht="15.75" x14ac:dyDescent="0.25">
      <c r="N148" s="85">
        <v>40999</v>
      </c>
      <c r="O148" s="86">
        <v>1083</v>
      </c>
      <c r="P148" s="86">
        <v>177</v>
      </c>
      <c r="Q148" s="86">
        <v>906</v>
      </c>
      <c r="R148" s="87">
        <v>5264379906</v>
      </c>
      <c r="S148" s="87">
        <v>3662380160</v>
      </c>
      <c r="T148" s="87">
        <v>1601999746</v>
      </c>
      <c r="U148" s="88">
        <v>233</v>
      </c>
      <c r="V148" s="88">
        <v>46</v>
      </c>
      <c r="W148" s="89">
        <v>0.21514312096029548</v>
      </c>
      <c r="X148" s="89">
        <v>4.2474607571560477E-2</v>
      </c>
    </row>
    <row r="149" spans="14:24" ht="15.75" x14ac:dyDescent="0.25">
      <c r="N149" s="85">
        <v>41029</v>
      </c>
      <c r="O149" s="86">
        <v>940</v>
      </c>
      <c r="P149" s="86">
        <v>145</v>
      </c>
      <c r="Q149" s="86">
        <v>795</v>
      </c>
      <c r="R149" s="87">
        <v>3992285241</v>
      </c>
      <c r="S149" s="87">
        <v>2733467831</v>
      </c>
      <c r="T149" s="87">
        <v>1258817410</v>
      </c>
      <c r="U149" s="88">
        <v>210</v>
      </c>
      <c r="V149" s="88">
        <v>52</v>
      </c>
      <c r="W149" s="89">
        <v>0.22340425531914893</v>
      </c>
      <c r="X149" s="89">
        <v>5.5319148936170209E-2</v>
      </c>
    </row>
    <row r="150" spans="14:24" ht="15.75" x14ac:dyDescent="0.25">
      <c r="N150" s="85">
        <v>41060</v>
      </c>
      <c r="O150" s="86">
        <v>1117</v>
      </c>
      <c r="P150" s="86">
        <v>174</v>
      </c>
      <c r="Q150" s="86">
        <v>943</v>
      </c>
      <c r="R150" s="87">
        <v>4962691038</v>
      </c>
      <c r="S150" s="87">
        <v>3088658443</v>
      </c>
      <c r="T150" s="87">
        <v>1874032595</v>
      </c>
      <c r="U150" s="88">
        <v>224</v>
      </c>
      <c r="V150" s="88">
        <v>55</v>
      </c>
      <c r="W150" s="89">
        <v>0.20053715308863027</v>
      </c>
      <c r="X150" s="89">
        <v>4.9239033124440466E-2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168</v>
      </c>
      <c r="Q152" s="86">
        <v>833</v>
      </c>
      <c r="R152" s="87">
        <v>5470694092</v>
      </c>
      <c r="S152" s="87">
        <v>3875747916</v>
      </c>
      <c r="T152" s="87">
        <v>1594946176</v>
      </c>
      <c r="U152" s="88">
        <v>200</v>
      </c>
      <c r="V152" s="88">
        <v>58</v>
      </c>
      <c r="W152" s="89">
        <v>0.19980019980019981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187</v>
      </c>
      <c r="Q153" s="86">
        <v>997</v>
      </c>
      <c r="R153" s="87">
        <v>5966079291</v>
      </c>
      <c r="S153" s="87">
        <v>4220838288</v>
      </c>
      <c r="T153" s="87">
        <v>1745241003</v>
      </c>
      <c r="U153" s="88">
        <v>207</v>
      </c>
      <c r="V153" s="88">
        <v>41</v>
      </c>
      <c r="W153" s="89">
        <v>0.17483108108108109</v>
      </c>
      <c r="X153" s="89">
        <v>3.4628378378378379E-2</v>
      </c>
    </row>
    <row r="154" spans="14:24" ht="15.75" x14ac:dyDescent="0.25">
      <c r="N154" s="85">
        <v>41182</v>
      </c>
      <c r="O154" s="86">
        <v>1025</v>
      </c>
      <c r="P154" s="86">
        <v>155</v>
      </c>
      <c r="Q154" s="86">
        <v>870</v>
      </c>
      <c r="R154" s="87">
        <v>4916842589</v>
      </c>
      <c r="S154" s="87">
        <v>3451944723</v>
      </c>
      <c r="T154" s="87">
        <v>1464897866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75" x14ac:dyDescent="0.25">
      <c r="N155" s="85">
        <v>41213</v>
      </c>
      <c r="O155" s="86">
        <v>1130</v>
      </c>
      <c r="P155" s="86">
        <v>166</v>
      </c>
      <c r="Q155" s="86">
        <v>964</v>
      </c>
      <c r="R155" s="87">
        <v>5065374326</v>
      </c>
      <c r="S155" s="87">
        <v>3257484568</v>
      </c>
      <c r="T155" s="87">
        <v>1807889758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1188</v>
      </c>
      <c r="P156" s="86">
        <v>219</v>
      </c>
      <c r="Q156" s="86">
        <v>969</v>
      </c>
      <c r="R156" s="87">
        <v>6097300156</v>
      </c>
      <c r="S156" s="87">
        <v>4222963677</v>
      </c>
      <c r="T156" s="87">
        <v>1874336479</v>
      </c>
      <c r="U156" s="88">
        <v>176</v>
      </c>
      <c r="V156" s="88">
        <v>58</v>
      </c>
      <c r="W156" s="89">
        <v>0.14814814814814814</v>
      </c>
      <c r="X156" s="89">
        <v>4.8821548821548821E-2</v>
      </c>
    </row>
    <row r="157" spans="14:24" ht="15.75" x14ac:dyDescent="0.25">
      <c r="N157" s="85">
        <v>41274</v>
      </c>
      <c r="O157" s="86">
        <v>2017</v>
      </c>
      <c r="P157" s="86">
        <v>369</v>
      </c>
      <c r="Q157" s="86">
        <v>1648</v>
      </c>
      <c r="R157" s="87">
        <v>11304881424</v>
      </c>
      <c r="S157" s="87">
        <v>7625156192</v>
      </c>
      <c r="T157" s="87">
        <v>3679725232</v>
      </c>
      <c r="U157" s="88">
        <v>264</v>
      </c>
      <c r="V157" s="88">
        <v>71</v>
      </c>
      <c r="W157" s="89">
        <v>0.13088745661874071</v>
      </c>
      <c r="X157" s="89">
        <v>3.5200793257312839E-2</v>
      </c>
    </row>
    <row r="158" spans="14:24" ht="15.75" x14ac:dyDescent="0.25">
      <c r="N158" s="85">
        <v>41305</v>
      </c>
      <c r="O158" s="86">
        <v>864</v>
      </c>
      <c r="P158" s="86">
        <v>129</v>
      </c>
      <c r="Q158" s="86">
        <v>735</v>
      </c>
      <c r="R158" s="87">
        <v>3557113587</v>
      </c>
      <c r="S158" s="87">
        <v>2457045628</v>
      </c>
      <c r="T158" s="87">
        <v>1100067959</v>
      </c>
      <c r="U158" s="88">
        <v>141</v>
      </c>
      <c r="V158" s="88">
        <v>41</v>
      </c>
      <c r="W158" s="89">
        <v>0.16319444444444445</v>
      </c>
      <c r="X158" s="89">
        <v>4.7453703703703706E-2</v>
      </c>
    </row>
    <row r="159" spans="14:24" ht="15.75" x14ac:dyDescent="0.25">
      <c r="N159" s="85">
        <v>41333</v>
      </c>
      <c r="O159" s="86">
        <v>836</v>
      </c>
      <c r="P159" s="86">
        <v>117</v>
      </c>
      <c r="Q159" s="86">
        <v>719</v>
      </c>
      <c r="R159" s="87">
        <v>3226975181</v>
      </c>
      <c r="S159" s="87">
        <v>1997601470</v>
      </c>
      <c r="T159" s="87">
        <v>1229373711</v>
      </c>
      <c r="U159" s="88">
        <v>138</v>
      </c>
      <c r="V159" s="88">
        <v>30</v>
      </c>
      <c r="W159" s="89">
        <v>0.16507177033492823</v>
      </c>
      <c r="X159" s="89">
        <v>3.5885167464114832E-2</v>
      </c>
    </row>
    <row r="160" spans="14:24" ht="15.75" x14ac:dyDescent="0.25">
      <c r="N160" s="85">
        <v>41364</v>
      </c>
      <c r="O160" s="86">
        <v>1209</v>
      </c>
      <c r="P160" s="86">
        <v>175</v>
      </c>
      <c r="Q160" s="86">
        <v>1034</v>
      </c>
      <c r="R160" s="87">
        <v>5611733057</v>
      </c>
      <c r="S160" s="87">
        <v>3835185165</v>
      </c>
      <c r="T160" s="87">
        <v>1776547892</v>
      </c>
      <c r="U160" s="88">
        <v>207</v>
      </c>
      <c r="V160" s="88">
        <v>35</v>
      </c>
      <c r="W160" s="89">
        <v>0.17121588089330025</v>
      </c>
      <c r="X160" s="89">
        <v>2.8949545078577336E-2</v>
      </c>
    </row>
    <row r="161" spans="14:24" ht="15.75" x14ac:dyDescent="0.25">
      <c r="N161" s="85">
        <v>41394</v>
      </c>
      <c r="O161" s="86">
        <v>1214</v>
      </c>
      <c r="P161" s="86">
        <v>186</v>
      </c>
      <c r="Q161" s="86">
        <v>1028</v>
      </c>
      <c r="R161" s="87">
        <v>6053153096</v>
      </c>
      <c r="S161" s="87">
        <v>4256290763</v>
      </c>
      <c r="T161" s="87">
        <v>1796862333</v>
      </c>
      <c r="U161" s="88">
        <v>172</v>
      </c>
      <c r="V161" s="88">
        <v>38</v>
      </c>
      <c r="W161" s="89">
        <v>0.14168039538714991</v>
      </c>
      <c r="X161" s="89">
        <v>3.130148270181219E-2</v>
      </c>
    </row>
    <row r="162" spans="14:24" ht="15.75" x14ac:dyDescent="0.25">
      <c r="N162" s="85">
        <v>41425</v>
      </c>
      <c r="O162" s="86">
        <v>1412</v>
      </c>
      <c r="P162" s="86">
        <v>196</v>
      </c>
      <c r="Q162" s="86">
        <v>1216</v>
      </c>
      <c r="R162" s="87">
        <v>6512407579</v>
      </c>
      <c r="S162" s="87">
        <v>4344707375</v>
      </c>
      <c r="T162" s="87">
        <v>2167700204</v>
      </c>
      <c r="U162" s="88">
        <v>204</v>
      </c>
      <c r="V162" s="88">
        <v>49</v>
      </c>
      <c r="W162" s="89">
        <v>0.14447592067988668</v>
      </c>
      <c r="X162" s="89">
        <v>3.4702549575070823E-2</v>
      </c>
    </row>
    <row r="163" spans="14:24" ht="15.75" x14ac:dyDescent="0.25">
      <c r="N163" s="85">
        <v>41455</v>
      </c>
      <c r="O163" s="86">
        <v>1442</v>
      </c>
      <c r="P163" s="86">
        <v>254</v>
      </c>
      <c r="Q163" s="86">
        <v>1188</v>
      </c>
      <c r="R163" s="87">
        <v>9176250753</v>
      </c>
      <c r="S163" s="87">
        <v>6632963046</v>
      </c>
      <c r="T163" s="87">
        <v>2543287707</v>
      </c>
      <c r="U163" s="88">
        <v>206</v>
      </c>
      <c r="V163" s="88">
        <v>48</v>
      </c>
      <c r="W163" s="89">
        <v>0.14285714285714285</v>
      </c>
      <c r="X163" s="89">
        <v>3.3287101248266296E-2</v>
      </c>
    </row>
    <row r="164" spans="14:24" ht="15.75" x14ac:dyDescent="0.25">
      <c r="N164" s="85">
        <v>41486</v>
      </c>
      <c r="O164" s="86">
        <v>1348</v>
      </c>
      <c r="P164" s="86">
        <v>196</v>
      </c>
      <c r="Q164" s="86">
        <v>1152</v>
      </c>
      <c r="R164" s="87">
        <v>6026374692</v>
      </c>
      <c r="S164" s="87">
        <v>3958175958</v>
      </c>
      <c r="T164" s="87">
        <v>2068198734</v>
      </c>
      <c r="U164" s="88">
        <v>150</v>
      </c>
      <c r="V164" s="88">
        <v>47</v>
      </c>
      <c r="W164" s="89">
        <v>0.11127596439169139</v>
      </c>
      <c r="X164" s="89">
        <v>3.4866468842729974E-2</v>
      </c>
    </row>
    <row r="165" spans="14:24" ht="15.75" x14ac:dyDescent="0.25">
      <c r="N165" s="85">
        <v>41517</v>
      </c>
      <c r="O165" s="86">
        <v>1418</v>
      </c>
      <c r="P165" s="86">
        <v>242</v>
      </c>
      <c r="Q165" s="86">
        <v>1176</v>
      </c>
      <c r="R165" s="87">
        <v>7382447746</v>
      </c>
      <c r="S165" s="87">
        <v>4957044656</v>
      </c>
      <c r="T165" s="87">
        <v>2425403090</v>
      </c>
      <c r="U165" s="88">
        <v>201</v>
      </c>
      <c r="V165" s="88">
        <v>43</v>
      </c>
      <c r="W165" s="89">
        <v>0.14174894217207334</v>
      </c>
      <c r="X165" s="89">
        <v>3.0324400564174896E-2</v>
      </c>
    </row>
    <row r="166" spans="14:24" ht="15.75" x14ac:dyDescent="0.25">
      <c r="N166" s="85">
        <v>41547</v>
      </c>
      <c r="O166" s="86">
        <v>1302</v>
      </c>
      <c r="P166" s="86">
        <v>196</v>
      </c>
      <c r="Q166" s="86">
        <v>1106</v>
      </c>
      <c r="R166" s="87">
        <v>7050600845</v>
      </c>
      <c r="S166" s="87">
        <v>4876370468</v>
      </c>
      <c r="T166" s="87">
        <v>2174230377</v>
      </c>
      <c r="U166" s="88">
        <v>152</v>
      </c>
      <c r="V166" s="88">
        <v>34</v>
      </c>
      <c r="W166" s="89">
        <v>0.11674347158218126</v>
      </c>
      <c r="X166" s="89">
        <v>2.6113671274961597E-2</v>
      </c>
    </row>
    <row r="167" spans="14:24" ht="15.75" x14ac:dyDescent="0.25">
      <c r="N167" s="85">
        <v>41578</v>
      </c>
      <c r="O167" s="86">
        <v>1412</v>
      </c>
      <c r="P167" s="86">
        <v>223</v>
      </c>
      <c r="Q167" s="86">
        <v>1189</v>
      </c>
      <c r="R167" s="87">
        <v>9047249156</v>
      </c>
      <c r="S167" s="87">
        <v>6764582929</v>
      </c>
      <c r="T167" s="87">
        <v>2282666227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1132</v>
      </c>
      <c r="P168" s="86">
        <v>197</v>
      </c>
      <c r="Q168" s="86">
        <v>935</v>
      </c>
      <c r="R168" s="87">
        <v>6019870513</v>
      </c>
      <c r="S168" s="87">
        <v>4156793265</v>
      </c>
      <c r="T168" s="87">
        <v>1863077248</v>
      </c>
      <c r="U168" s="88">
        <v>162</v>
      </c>
      <c r="V168" s="88">
        <v>44</v>
      </c>
      <c r="W168" s="89">
        <v>0.14310954063604239</v>
      </c>
      <c r="X168" s="89">
        <v>3.8869257950530034E-2</v>
      </c>
    </row>
    <row r="169" spans="14:24" ht="15.75" x14ac:dyDescent="0.25">
      <c r="N169" s="85">
        <v>41639</v>
      </c>
      <c r="O169" s="86">
        <v>1857</v>
      </c>
      <c r="P169" s="86">
        <v>366</v>
      </c>
      <c r="Q169" s="86">
        <v>1491</v>
      </c>
      <c r="R169" s="87">
        <v>11540168325</v>
      </c>
      <c r="S169" s="87">
        <v>8325764505</v>
      </c>
      <c r="T169" s="87">
        <v>3214403820</v>
      </c>
      <c r="U169" s="88">
        <v>198</v>
      </c>
      <c r="V169" s="88">
        <v>75</v>
      </c>
      <c r="W169" s="89">
        <v>0.10662358642972536</v>
      </c>
      <c r="X169" s="89">
        <v>4.0387722132471729E-2</v>
      </c>
    </row>
    <row r="170" spans="14:24" ht="15.75" x14ac:dyDescent="0.25">
      <c r="N170" s="85">
        <v>41670</v>
      </c>
      <c r="O170" s="86">
        <v>1220</v>
      </c>
      <c r="P170" s="86">
        <v>186</v>
      </c>
      <c r="Q170" s="86">
        <v>1034</v>
      </c>
      <c r="R170" s="87">
        <v>5142154767</v>
      </c>
      <c r="S170" s="87">
        <v>2817599647</v>
      </c>
      <c r="T170" s="87">
        <v>2324555120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1126</v>
      </c>
      <c r="P171" s="86">
        <v>164</v>
      </c>
      <c r="Q171" s="86">
        <v>962</v>
      </c>
      <c r="R171" s="87">
        <v>4953517029</v>
      </c>
      <c r="S171" s="87">
        <v>3205771061</v>
      </c>
      <c r="T171" s="87">
        <v>1747745968</v>
      </c>
      <c r="U171" s="88">
        <v>92</v>
      </c>
      <c r="V171" s="88">
        <v>27</v>
      </c>
      <c r="W171" s="89">
        <v>8.1705150976909419E-2</v>
      </c>
      <c r="X171" s="89">
        <v>2.3978685612788632E-2</v>
      </c>
    </row>
    <row r="172" spans="14:24" ht="15.75" x14ac:dyDescent="0.25">
      <c r="N172" s="85">
        <v>41729</v>
      </c>
      <c r="O172" s="86">
        <v>1279</v>
      </c>
      <c r="P172" s="86">
        <v>219</v>
      </c>
      <c r="Q172" s="86">
        <v>1060</v>
      </c>
      <c r="R172" s="87">
        <v>6801303221</v>
      </c>
      <c r="S172" s="87">
        <v>4613593638</v>
      </c>
      <c r="T172" s="87">
        <v>2187709583</v>
      </c>
      <c r="U172" s="88">
        <v>133</v>
      </c>
      <c r="V172" s="88">
        <v>33</v>
      </c>
      <c r="W172" s="89">
        <v>0.10398749022673964</v>
      </c>
      <c r="X172" s="89">
        <v>2.5801407349491792E-2</v>
      </c>
    </row>
    <row r="173" spans="14:24" ht="15.75" x14ac:dyDescent="0.25">
      <c r="N173" s="85">
        <v>41759</v>
      </c>
      <c r="O173" s="86">
        <v>1288</v>
      </c>
      <c r="P173" s="86">
        <v>199</v>
      </c>
      <c r="Q173" s="86">
        <v>1089</v>
      </c>
      <c r="R173" s="87">
        <v>6437065925</v>
      </c>
      <c r="S173" s="87">
        <v>4185834502</v>
      </c>
      <c r="T173" s="87">
        <v>2251231423</v>
      </c>
      <c r="U173" s="88">
        <v>154</v>
      </c>
      <c r="V173" s="88">
        <v>25</v>
      </c>
      <c r="W173" s="89">
        <v>0.11956521739130435</v>
      </c>
      <c r="X173" s="89">
        <v>1.9409937888198756E-2</v>
      </c>
    </row>
    <row r="174" spans="14:24" ht="15.75" x14ac:dyDescent="0.25">
      <c r="N174" s="85">
        <v>41790</v>
      </c>
      <c r="O174" s="86">
        <v>1432</v>
      </c>
      <c r="P174" s="86">
        <v>233</v>
      </c>
      <c r="Q174" s="86">
        <v>1199</v>
      </c>
      <c r="R174" s="87">
        <v>7966560042</v>
      </c>
      <c r="S174" s="87">
        <v>5585897115</v>
      </c>
      <c r="T174" s="87">
        <v>2380662927</v>
      </c>
      <c r="U174" s="88">
        <v>131</v>
      </c>
      <c r="V174" s="88">
        <v>49</v>
      </c>
      <c r="W174" s="89">
        <v>9.1480446927374295E-2</v>
      </c>
      <c r="X174" s="89">
        <v>3.4217877094972066E-2</v>
      </c>
    </row>
    <row r="175" spans="14:24" ht="15.75" x14ac:dyDescent="0.25">
      <c r="N175" s="85">
        <v>41820</v>
      </c>
      <c r="O175" s="86">
        <v>1620</v>
      </c>
      <c r="P175" s="86">
        <v>273</v>
      </c>
      <c r="Q175" s="86">
        <v>1347</v>
      </c>
      <c r="R175" s="87">
        <v>13151585513</v>
      </c>
      <c r="S175" s="87">
        <v>10222752768</v>
      </c>
      <c r="T175" s="87">
        <v>2928832745</v>
      </c>
      <c r="U175" s="88">
        <v>146</v>
      </c>
      <c r="V175" s="88">
        <v>33</v>
      </c>
      <c r="W175" s="89">
        <v>9.0123456790123457E-2</v>
      </c>
      <c r="X175" s="89">
        <v>2.0370370370370372E-2</v>
      </c>
    </row>
    <row r="176" spans="14:24" ht="15.75" x14ac:dyDescent="0.25">
      <c r="N176" s="85">
        <v>41851</v>
      </c>
      <c r="O176" s="86">
        <v>1501</v>
      </c>
      <c r="P176" s="86">
        <v>276</v>
      </c>
      <c r="Q176" s="86">
        <v>1225</v>
      </c>
      <c r="R176" s="87">
        <v>10138820165</v>
      </c>
      <c r="S176" s="87">
        <v>7253492696</v>
      </c>
      <c r="T176" s="87">
        <v>2885327469</v>
      </c>
      <c r="U176" s="88">
        <v>121</v>
      </c>
      <c r="V176" s="88">
        <v>31</v>
      </c>
      <c r="W176" s="89">
        <v>8.0612924716855425E-2</v>
      </c>
      <c r="X176" s="89">
        <v>2.0652898067954697E-2</v>
      </c>
    </row>
    <row r="177" spans="14:24" ht="15.75" x14ac:dyDescent="0.25">
      <c r="N177" s="85">
        <v>41882</v>
      </c>
      <c r="O177" s="86">
        <v>1436</v>
      </c>
      <c r="P177" s="86">
        <v>238</v>
      </c>
      <c r="Q177" s="86">
        <v>1198</v>
      </c>
      <c r="R177" s="87">
        <v>8672342249</v>
      </c>
      <c r="S177" s="87">
        <v>6075738069</v>
      </c>
      <c r="T177" s="87">
        <v>2596604180</v>
      </c>
      <c r="U177" s="88">
        <v>107</v>
      </c>
      <c r="V177" s="88">
        <v>17</v>
      </c>
      <c r="W177" s="89">
        <v>7.4512534818941503E-2</v>
      </c>
      <c r="X177" s="89">
        <v>1.1838440111420613E-2</v>
      </c>
    </row>
    <row r="178" spans="14:24" ht="15.75" x14ac:dyDescent="0.25">
      <c r="N178" s="85">
        <v>41912</v>
      </c>
      <c r="O178" s="86">
        <v>1438</v>
      </c>
      <c r="P178" s="86">
        <v>266</v>
      </c>
      <c r="Q178" s="86">
        <v>1172</v>
      </c>
      <c r="R178" s="87">
        <v>8914891162</v>
      </c>
      <c r="S178" s="87">
        <v>6350532492</v>
      </c>
      <c r="T178" s="87">
        <v>2564358670</v>
      </c>
      <c r="U178" s="88">
        <v>110</v>
      </c>
      <c r="V178" s="88">
        <v>24</v>
      </c>
      <c r="W178" s="89">
        <v>7.6495132127955487E-2</v>
      </c>
      <c r="X178" s="89">
        <v>1.6689847009735744E-2</v>
      </c>
    </row>
    <row r="179" spans="14:24" ht="15.75" x14ac:dyDescent="0.25">
      <c r="N179" s="85">
        <v>41943</v>
      </c>
      <c r="O179" s="86">
        <v>1576</v>
      </c>
      <c r="P179" s="86">
        <v>295</v>
      </c>
      <c r="Q179" s="86">
        <v>1281</v>
      </c>
      <c r="R179" s="87">
        <v>11077476892</v>
      </c>
      <c r="S179" s="87">
        <v>8162674291</v>
      </c>
      <c r="T179" s="87">
        <v>2914802601</v>
      </c>
      <c r="U179" s="88">
        <v>100</v>
      </c>
      <c r="V179" s="88">
        <v>26</v>
      </c>
      <c r="W179" s="89">
        <v>6.3451776649746189E-2</v>
      </c>
      <c r="X179" s="89">
        <v>1.6497461928934011E-2</v>
      </c>
    </row>
    <row r="180" spans="14:24" ht="15.75" x14ac:dyDescent="0.25">
      <c r="N180" s="85">
        <v>41973</v>
      </c>
      <c r="O180" s="86">
        <v>1300</v>
      </c>
      <c r="P180" s="86">
        <v>242</v>
      </c>
      <c r="Q180" s="86">
        <v>1058</v>
      </c>
      <c r="R180" s="87">
        <v>8439505617</v>
      </c>
      <c r="S180" s="87">
        <v>6159273892</v>
      </c>
      <c r="T180" s="87">
        <v>2280231725</v>
      </c>
      <c r="U180" s="88">
        <v>97</v>
      </c>
      <c r="V180" s="88">
        <v>17</v>
      </c>
      <c r="W180" s="89">
        <v>7.4615384615384611E-2</v>
      </c>
      <c r="X180" s="89">
        <v>1.3076923076923076E-2</v>
      </c>
    </row>
    <row r="181" spans="14:24" ht="15.75" x14ac:dyDescent="0.25">
      <c r="N181" s="85">
        <v>42004</v>
      </c>
      <c r="O181" s="86">
        <v>1959</v>
      </c>
      <c r="P181" s="86">
        <v>394</v>
      </c>
      <c r="Q181" s="86">
        <v>1565</v>
      </c>
      <c r="R181" s="87">
        <v>14095016164</v>
      </c>
      <c r="S181" s="87">
        <v>10516911185</v>
      </c>
      <c r="T181" s="87">
        <v>3578104979</v>
      </c>
      <c r="U181" s="88">
        <v>127</v>
      </c>
      <c r="V181" s="88">
        <v>38</v>
      </c>
      <c r="W181" s="89">
        <v>6.4828994384890246E-2</v>
      </c>
      <c r="X181" s="89">
        <v>1.9397651863195507E-2</v>
      </c>
    </row>
    <row r="182" spans="14:24" ht="15.75" x14ac:dyDescent="0.25">
      <c r="N182" s="85">
        <v>42035</v>
      </c>
      <c r="O182" s="86">
        <v>1270</v>
      </c>
      <c r="P182" s="86">
        <v>234</v>
      </c>
      <c r="Q182" s="86">
        <v>1036</v>
      </c>
      <c r="R182" s="87">
        <v>11599955235</v>
      </c>
      <c r="S182" s="87">
        <v>7016203943</v>
      </c>
      <c r="T182" s="87">
        <v>4583751292</v>
      </c>
      <c r="U182" s="88">
        <v>73</v>
      </c>
      <c r="V182" s="88">
        <v>20</v>
      </c>
      <c r="W182" s="89">
        <v>5.748031496062992E-2</v>
      </c>
      <c r="X182" s="89">
        <v>1.5748031496062992E-2</v>
      </c>
    </row>
    <row r="183" spans="14:24" ht="15.75" x14ac:dyDescent="0.25">
      <c r="N183" s="85">
        <v>42063</v>
      </c>
      <c r="O183" s="86">
        <v>1250</v>
      </c>
      <c r="P183" s="86">
        <v>199</v>
      </c>
      <c r="Q183" s="86">
        <v>1051</v>
      </c>
      <c r="R183" s="87">
        <v>8024277654</v>
      </c>
      <c r="S183" s="87">
        <v>5413475569</v>
      </c>
      <c r="T183" s="87">
        <v>2610802085</v>
      </c>
      <c r="U183" s="88">
        <v>72</v>
      </c>
      <c r="V183" s="88">
        <v>13</v>
      </c>
      <c r="W183" s="89">
        <v>5.7599999999999998E-2</v>
      </c>
      <c r="X183" s="89">
        <v>1.04E-2</v>
      </c>
    </row>
    <row r="184" spans="14:24" ht="15.75" x14ac:dyDescent="0.25">
      <c r="N184" s="85">
        <v>42094</v>
      </c>
      <c r="O184" s="86">
        <v>1492</v>
      </c>
      <c r="P184" s="86">
        <v>241</v>
      </c>
      <c r="Q184" s="86">
        <v>1251</v>
      </c>
      <c r="R184" s="87">
        <v>8989338360</v>
      </c>
      <c r="S184" s="87">
        <v>6131385866</v>
      </c>
      <c r="T184" s="87">
        <v>2857952494</v>
      </c>
      <c r="U184" s="88">
        <v>96</v>
      </c>
      <c r="V184" s="88">
        <v>22</v>
      </c>
      <c r="W184" s="89">
        <v>6.4343163538873996E-2</v>
      </c>
      <c r="X184" s="89">
        <v>1.4745308310991957E-2</v>
      </c>
    </row>
    <row r="185" spans="14:24" ht="15.75" x14ac:dyDescent="0.25">
      <c r="N185" s="85">
        <v>42124</v>
      </c>
      <c r="O185" s="86">
        <v>1449</v>
      </c>
      <c r="P185" s="86">
        <v>227</v>
      </c>
      <c r="Q185" s="86">
        <v>1222</v>
      </c>
      <c r="R185" s="87">
        <v>7662802082</v>
      </c>
      <c r="S185" s="87">
        <v>4901810353</v>
      </c>
      <c r="T185" s="87">
        <v>2760991729</v>
      </c>
      <c r="U185" s="88">
        <v>89</v>
      </c>
      <c r="V185" s="88">
        <v>21</v>
      </c>
      <c r="W185" s="89">
        <v>6.1421670117322288E-2</v>
      </c>
      <c r="X185" s="89">
        <v>1.4492753623188406E-2</v>
      </c>
    </row>
    <row r="186" spans="14:24" ht="15.75" x14ac:dyDescent="0.25">
      <c r="N186" s="85">
        <v>42155</v>
      </c>
      <c r="O186" s="86">
        <v>1429</v>
      </c>
      <c r="P186" s="86">
        <v>248</v>
      </c>
      <c r="Q186" s="86">
        <v>1181</v>
      </c>
      <c r="R186" s="87">
        <v>11862961657</v>
      </c>
      <c r="S186" s="87">
        <v>8771123008</v>
      </c>
      <c r="T186" s="87">
        <v>3091838649</v>
      </c>
      <c r="U186" s="88">
        <v>91</v>
      </c>
      <c r="V186" s="88">
        <v>20</v>
      </c>
      <c r="W186" s="89">
        <v>6.3680895731280621E-2</v>
      </c>
      <c r="X186" s="89">
        <v>1.3995801259622114E-2</v>
      </c>
    </row>
    <row r="187" spans="14:24" ht="15.75" x14ac:dyDescent="0.25">
      <c r="N187" s="85">
        <v>42185</v>
      </c>
      <c r="O187" s="86">
        <v>1748</v>
      </c>
      <c r="P187" s="86">
        <v>299</v>
      </c>
      <c r="Q187" s="86">
        <v>1449</v>
      </c>
      <c r="R187" s="87">
        <v>12514662531</v>
      </c>
      <c r="S187" s="87">
        <v>8727255048</v>
      </c>
      <c r="T187" s="87">
        <v>3787407483</v>
      </c>
      <c r="U187" s="88">
        <v>103</v>
      </c>
      <c r="V187" s="88">
        <v>23</v>
      </c>
      <c r="W187" s="89">
        <v>5.8924485125858121E-2</v>
      </c>
      <c r="X187" s="89">
        <v>1.3157894736842105E-2</v>
      </c>
    </row>
    <row r="188" spans="14:24" ht="15.75" x14ac:dyDescent="0.25">
      <c r="N188" s="85">
        <v>42216</v>
      </c>
      <c r="O188" s="86">
        <v>1695</v>
      </c>
      <c r="P188" s="86">
        <v>298</v>
      </c>
      <c r="Q188" s="86">
        <v>1397</v>
      </c>
      <c r="R188" s="87">
        <v>9940381500</v>
      </c>
      <c r="S188" s="87">
        <v>6426037621</v>
      </c>
      <c r="T188" s="87">
        <v>3514343879</v>
      </c>
      <c r="U188" s="88">
        <v>95</v>
      </c>
      <c r="V188" s="88">
        <v>23</v>
      </c>
      <c r="W188" s="89">
        <v>5.6047197640117993E-2</v>
      </c>
      <c r="X188" s="89">
        <v>1.3569321533923304E-2</v>
      </c>
    </row>
    <row r="189" spans="14:24" ht="15.75" x14ac:dyDescent="0.25">
      <c r="N189" s="85">
        <v>42247</v>
      </c>
      <c r="O189" s="86">
        <v>1468</v>
      </c>
      <c r="P189" s="86">
        <v>259</v>
      </c>
      <c r="Q189" s="86">
        <v>1209</v>
      </c>
      <c r="R189" s="87">
        <v>10979501740</v>
      </c>
      <c r="S189" s="87">
        <v>8094250783</v>
      </c>
      <c r="T189" s="87">
        <v>2885250957</v>
      </c>
      <c r="U189" s="88">
        <v>78</v>
      </c>
      <c r="V189" s="88">
        <v>21</v>
      </c>
      <c r="W189" s="89">
        <v>5.3133514986376022E-2</v>
      </c>
      <c r="X189" s="89">
        <v>1.4305177111716621E-2</v>
      </c>
    </row>
    <row r="190" spans="14:24" ht="15.75" x14ac:dyDescent="0.25">
      <c r="N190" s="85">
        <v>42277</v>
      </c>
      <c r="O190" s="86">
        <v>1548</v>
      </c>
      <c r="P190" s="86">
        <v>290</v>
      </c>
      <c r="Q190" s="86">
        <v>1258</v>
      </c>
      <c r="R190" s="87">
        <v>9995663506</v>
      </c>
      <c r="S190" s="87">
        <v>7057651249</v>
      </c>
      <c r="T190" s="87">
        <v>2938012257</v>
      </c>
      <c r="U190" s="88">
        <v>77</v>
      </c>
      <c r="V190" s="88">
        <v>19</v>
      </c>
      <c r="W190" s="89">
        <v>4.9741602067183463E-2</v>
      </c>
      <c r="X190" s="89">
        <v>1.227390180878553E-2</v>
      </c>
    </row>
    <row r="191" spans="14:24" ht="15.75" x14ac:dyDescent="0.25">
      <c r="N191" s="85">
        <v>42308</v>
      </c>
      <c r="O191" s="86">
        <v>1641</v>
      </c>
      <c r="P191" s="86">
        <v>313</v>
      </c>
      <c r="Q191" s="86">
        <v>1328</v>
      </c>
      <c r="R191" s="87">
        <v>10940467749</v>
      </c>
      <c r="S191" s="87">
        <v>7868547513</v>
      </c>
      <c r="T191" s="87">
        <v>3071920236</v>
      </c>
      <c r="U191" s="88">
        <v>72</v>
      </c>
      <c r="V191" s="88">
        <v>20</v>
      </c>
      <c r="W191" s="89">
        <v>4.3875685557586835E-2</v>
      </c>
      <c r="X191" s="89">
        <v>1.2187690432663011E-2</v>
      </c>
    </row>
    <row r="192" spans="14:24" ht="15.75" x14ac:dyDescent="0.25">
      <c r="N192" s="85">
        <v>42338</v>
      </c>
      <c r="O192" s="86">
        <v>1478</v>
      </c>
      <c r="P192" s="86">
        <v>247</v>
      </c>
      <c r="Q192" s="86">
        <v>1231</v>
      </c>
      <c r="R192" s="87">
        <v>8746734469</v>
      </c>
      <c r="S192" s="87">
        <v>5902734167</v>
      </c>
      <c r="T192" s="87">
        <v>2844000302</v>
      </c>
      <c r="U192" s="88">
        <v>66</v>
      </c>
      <c r="V192" s="88">
        <v>23</v>
      </c>
      <c r="W192" s="89">
        <v>4.4654939106901215E-2</v>
      </c>
      <c r="X192" s="89">
        <v>1.5561569688768605E-2</v>
      </c>
    </row>
    <row r="193" spans="14:24" ht="15.75" x14ac:dyDescent="0.25">
      <c r="N193" s="85">
        <v>42369</v>
      </c>
      <c r="O193" s="86">
        <v>2123</v>
      </c>
      <c r="P193" s="86">
        <v>423</v>
      </c>
      <c r="Q193" s="86">
        <v>1700</v>
      </c>
      <c r="R193" s="87">
        <v>20343195114</v>
      </c>
      <c r="S193" s="87">
        <v>16199323078</v>
      </c>
      <c r="T193" s="87">
        <v>4143872036</v>
      </c>
      <c r="U193" s="88">
        <v>117</v>
      </c>
      <c r="V193" s="88">
        <v>30</v>
      </c>
      <c r="W193" s="89">
        <v>5.5110692416391896E-2</v>
      </c>
      <c r="X193" s="89">
        <v>1.4130946773433821E-2</v>
      </c>
    </row>
    <row r="194" spans="14:24" ht="15.75" x14ac:dyDescent="0.25">
      <c r="N194" s="85">
        <v>42400</v>
      </c>
      <c r="O194" s="86">
        <v>1364</v>
      </c>
      <c r="P194" s="86">
        <v>234</v>
      </c>
      <c r="Q194" s="86">
        <v>1130</v>
      </c>
      <c r="R194" s="87">
        <v>8666767648</v>
      </c>
      <c r="S194" s="87">
        <v>5802652751</v>
      </c>
      <c r="T194" s="87">
        <v>2864114897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75" x14ac:dyDescent="0.25">
      <c r="N195" s="85">
        <v>42429</v>
      </c>
      <c r="O195" s="86">
        <v>1341</v>
      </c>
      <c r="P195" s="86">
        <v>232</v>
      </c>
      <c r="Q195" s="86">
        <v>1109</v>
      </c>
      <c r="R195" s="87">
        <v>8084720500</v>
      </c>
      <c r="S195" s="87">
        <v>5503098082</v>
      </c>
      <c r="T195" s="87">
        <v>2581622418</v>
      </c>
      <c r="U195" s="88">
        <v>57</v>
      </c>
      <c r="V195" s="88">
        <v>11</v>
      </c>
      <c r="W195" s="89">
        <v>4.2505592841163314E-2</v>
      </c>
      <c r="X195" s="89">
        <v>8.2028337061894104E-3</v>
      </c>
    </row>
    <row r="196" spans="14:24" ht="15.75" x14ac:dyDescent="0.25">
      <c r="N196" s="85">
        <v>42460</v>
      </c>
      <c r="O196" s="86">
        <v>1781</v>
      </c>
      <c r="P196" s="86">
        <v>291</v>
      </c>
      <c r="Q196" s="86">
        <v>1490</v>
      </c>
      <c r="R196" s="87">
        <v>9816190075</v>
      </c>
      <c r="S196" s="87">
        <v>6363660451</v>
      </c>
      <c r="T196" s="87">
        <v>3452529624</v>
      </c>
      <c r="U196" s="88">
        <v>82</v>
      </c>
      <c r="V196" s="88">
        <v>21</v>
      </c>
      <c r="W196" s="89">
        <v>4.6041549691184729E-2</v>
      </c>
      <c r="X196" s="89">
        <v>1.1791128579449747E-2</v>
      </c>
    </row>
    <row r="197" spans="14:24" ht="15.75" x14ac:dyDescent="0.25">
      <c r="N197" s="85">
        <v>42490</v>
      </c>
      <c r="O197" s="86">
        <v>1580</v>
      </c>
      <c r="P197" s="86">
        <v>218</v>
      </c>
      <c r="Q197" s="86">
        <v>1362</v>
      </c>
      <c r="R197" s="87">
        <v>7609151727</v>
      </c>
      <c r="S197" s="87">
        <v>4579870130</v>
      </c>
      <c r="T197" s="87">
        <v>3029281597</v>
      </c>
      <c r="U197" s="88">
        <v>79</v>
      </c>
      <c r="V197" s="88">
        <v>11</v>
      </c>
      <c r="W197" s="89">
        <v>0.05</v>
      </c>
      <c r="X197" s="89">
        <v>6.962025316455696E-3</v>
      </c>
    </row>
    <row r="198" spans="14:24" ht="15.75" x14ac:dyDescent="0.25">
      <c r="N198" s="85">
        <v>42521</v>
      </c>
      <c r="O198" s="86">
        <v>1667</v>
      </c>
      <c r="P198" s="86">
        <v>270</v>
      </c>
      <c r="Q198" s="86">
        <v>1397</v>
      </c>
      <c r="R198" s="87">
        <v>8882588524</v>
      </c>
      <c r="S198" s="87">
        <v>5855580263</v>
      </c>
      <c r="T198" s="87">
        <v>3027008261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1899</v>
      </c>
      <c r="P199" s="86">
        <v>365</v>
      </c>
      <c r="Q199" s="86">
        <v>1534</v>
      </c>
      <c r="R199" s="87">
        <v>16467519043</v>
      </c>
      <c r="S199" s="87">
        <v>12828294832</v>
      </c>
      <c r="T199" s="87">
        <v>3639224211</v>
      </c>
      <c r="U199" s="88">
        <v>73</v>
      </c>
      <c r="V199" s="88">
        <v>23</v>
      </c>
      <c r="W199" s="89">
        <v>3.8441284886782515E-2</v>
      </c>
      <c r="X199" s="89">
        <v>1.2111637704054766E-2</v>
      </c>
    </row>
    <row r="200" spans="14:24" ht="15.75" x14ac:dyDescent="0.25">
      <c r="N200" s="85">
        <v>42582</v>
      </c>
      <c r="O200" s="86">
        <v>1530</v>
      </c>
      <c r="P200" s="86">
        <v>274</v>
      </c>
      <c r="Q200" s="86">
        <v>1256</v>
      </c>
      <c r="R200" s="87">
        <v>10794751097</v>
      </c>
      <c r="S200" s="87">
        <v>7943197440</v>
      </c>
      <c r="T200" s="87">
        <v>2851553657</v>
      </c>
      <c r="U200" s="88">
        <v>40</v>
      </c>
      <c r="V200" s="88">
        <v>18</v>
      </c>
      <c r="W200" s="89">
        <v>2.6143790849673203E-2</v>
      </c>
      <c r="X200" s="89">
        <v>1.1764705882352941E-2</v>
      </c>
    </row>
    <row r="201" spans="14:24" ht="15.75" x14ac:dyDescent="0.25">
      <c r="N201" s="85">
        <v>42613</v>
      </c>
      <c r="O201" s="86">
        <v>1630</v>
      </c>
      <c r="P201" s="86">
        <v>292</v>
      </c>
      <c r="Q201" s="86">
        <v>1338</v>
      </c>
      <c r="R201" s="87">
        <v>11132140430</v>
      </c>
      <c r="S201" s="87">
        <v>8222332598</v>
      </c>
      <c r="T201" s="87">
        <v>2909807832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1650</v>
      </c>
      <c r="P202" s="86">
        <v>326</v>
      </c>
      <c r="Q202" s="86">
        <v>1324</v>
      </c>
      <c r="R202" s="87">
        <v>12426567363</v>
      </c>
      <c r="S202" s="87">
        <v>9143083555</v>
      </c>
      <c r="T202" s="87">
        <v>3283483808</v>
      </c>
      <c r="U202" s="88">
        <v>47</v>
      </c>
      <c r="V202" s="88">
        <v>24</v>
      </c>
      <c r="W202" s="89">
        <v>2.8484848484848484E-2</v>
      </c>
      <c r="X202" s="89">
        <v>1.4545454545454545E-2</v>
      </c>
    </row>
    <row r="203" spans="14:24" ht="15.75" x14ac:dyDescent="0.25">
      <c r="N203" s="85">
        <v>42674</v>
      </c>
      <c r="O203" s="86">
        <v>1494</v>
      </c>
      <c r="P203" s="86">
        <v>280</v>
      </c>
      <c r="Q203" s="86">
        <v>1214</v>
      </c>
      <c r="R203" s="87">
        <v>11150939925</v>
      </c>
      <c r="S203" s="87">
        <v>8388373886</v>
      </c>
      <c r="T203" s="87">
        <v>2762566039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1504</v>
      </c>
      <c r="P204" s="86">
        <v>312</v>
      </c>
      <c r="Q204" s="86">
        <v>1192</v>
      </c>
      <c r="R204" s="87">
        <v>12358237619</v>
      </c>
      <c r="S204" s="87">
        <v>9410381931</v>
      </c>
      <c r="T204" s="87">
        <v>2947855688</v>
      </c>
      <c r="U204" s="88">
        <v>46</v>
      </c>
      <c r="V204" s="88">
        <v>16</v>
      </c>
      <c r="W204" s="89">
        <v>3.0585106382978722E-2</v>
      </c>
      <c r="X204" s="89">
        <v>1.0638297872340425E-2</v>
      </c>
    </row>
    <row r="205" spans="14:24" ht="15.75" x14ac:dyDescent="0.25">
      <c r="N205" s="85">
        <v>42735</v>
      </c>
      <c r="O205" s="86">
        <v>1793</v>
      </c>
      <c r="P205" s="86">
        <v>383</v>
      </c>
      <c r="Q205" s="86">
        <v>1410</v>
      </c>
      <c r="R205" s="87">
        <v>14820737726</v>
      </c>
      <c r="S205" s="87">
        <v>11520326287</v>
      </c>
      <c r="T205" s="87">
        <v>3300411439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75" x14ac:dyDescent="0.25">
      <c r="N206" s="85">
        <v>42766</v>
      </c>
      <c r="O206" s="86">
        <v>1420</v>
      </c>
      <c r="P206" s="86">
        <v>285</v>
      </c>
      <c r="Q206" s="86">
        <v>1135</v>
      </c>
      <c r="R206" s="87">
        <v>11085139413</v>
      </c>
      <c r="S206" s="87">
        <v>8016941336</v>
      </c>
      <c r="T206" s="87">
        <v>3068198077</v>
      </c>
      <c r="U206" s="88">
        <v>29</v>
      </c>
      <c r="V206" s="88">
        <v>16</v>
      </c>
      <c r="W206" s="89">
        <v>2.0422535211267606E-2</v>
      </c>
      <c r="X206" s="89">
        <v>1.1267605633802818E-2</v>
      </c>
    </row>
    <row r="207" spans="14:24" ht="15.75" x14ac:dyDescent="0.25">
      <c r="N207" s="85">
        <v>42794</v>
      </c>
      <c r="O207" s="86">
        <v>1068</v>
      </c>
      <c r="P207" s="86">
        <v>210</v>
      </c>
      <c r="Q207" s="86">
        <v>858</v>
      </c>
      <c r="R207" s="87">
        <v>7976698728</v>
      </c>
      <c r="S207" s="87">
        <v>5848083618</v>
      </c>
      <c r="T207" s="87">
        <v>2128615110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1388</v>
      </c>
      <c r="P208" s="86">
        <v>272</v>
      </c>
      <c r="Q208" s="86">
        <v>1116</v>
      </c>
      <c r="R208" s="87">
        <v>10173531304</v>
      </c>
      <c r="S208" s="87">
        <v>7312627234</v>
      </c>
      <c r="T208" s="87">
        <v>2860904070</v>
      </c>
      <c r="U208" s="88">
        <v>37</v>
      </c>
      <c r="V208" s="88">
        <v>13</v>
      </c>
      <c r="W208" s="89">
        <v>2.6657060518731988E-2</v>
      </c>
      <c r="X208" s="89">
        <v>9.3659942363112387E-3</v>
      </c>
    </row>
    <row r="209" spans="14:24" ht="15.75" x14ac:dyDescent="0.25">
      <c r="N209" s="85">
        <v>42855</v>
      </c>
      <c r="O209" s="86">
        <v>960</v>
      </c>
      <c r="P209" s="86">
        <v>239</v>
      </c>
      <c r="Q209" s="86">
        <v>721</v>
      </c>
      <c r="R209" s="87">
        <v>9274020158</v>
      </c>
      <c r="S209" s="87">
        <v>7103933008</v>
      </c>
      <c r="T209" s="87">
        <v>2170087150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1131</v>
      </c>
      <c r="P210" s="86">
        <v>280</v>
      </c>
      <c r="Q210" s="86">
        <v>851</v>
      </c>
      <c r="R210" s="87">
        <v>9065861097</v>
      </c>
      <c r="S210" s="87">
        <v>6087014750</v>
      </c>
      <c r="T210" s="87">
        <v>2978846347</v>
      </c>
      <c r="U210" s="88">
        <v>17</v>
      </c>
      <c r="V210" s="88">
        <v>15</v>
      </c>
      <c r="W210" s="89">
        <v>1.5030946065428824E-2</v>
      </c>
      <c r="X210" s="89">
        <v>1.3262599469496022E-2</v>
      </c>
    </row>
    <row r="211" spans="14:24" ht="15.75" x14ac:dyDescent="0.25">
      <c r="N211" s="85">
        <v>42916</v>
      </c>
      <c r="O211" s="86">
        <v>1397</v>
      </c>
      <c r="P211" s="86">
        <v>366</v>
      </c>
      <c r="Q211" s="86">
        <v>1031</v>
      </c>
      <c r="R211" s="87">
        <v>13258244780</v>
      </c>
      <c r="S211" s="87">
        <v>9473481119</v>
      </c>
      <c r="T211" s="87">
        <v>3784763661</v>
      </c>
      <c r="U211" s="88">
        <v>12</v>
      </c>
      <c r="V211" s="88">
        <v>25</v>
      </c>
      <c r="W211" s="89">
        <v>8.5898353614889053E-3</v>
      </c>
      <c r="X211" s="89">
        <v>1.789549033643522E-2</v>
      </c>
    </row>
    <row r="212" spans="14:24" ht="15.75" x14ac:dyDescent="0.25">
      <c r="N212" s="85">
        <v>42947</v>
      </c>
      <c r="O212" s="86">
        <v>1113</v>
      </c>
      <c r="P212" s="86">
        <v>267</v>
      </c>
      <c r="Q212" s="86">
        <v>846</v>
      </c>
      <c r="R212" s="87">
        <v>10189061583</v>
      </c>
      <c r="S212" s="87">
        <v>7339536999</v>
      </c>
      <c r="T212" s="87">
        <v>2849524584</v>
      </c>
      <c r="U212" s="88">
        <v>15</v>
      </c>
      <c r="V212" s="88">
        <v>11</v>
      </c>
      <c r="W212" s="89">
        <v>1.3477088948787063E-2</v>
      </c>
      <c r="X212" s="89">
        <v>9.883198562443846E-3</v>
      </c>
    </row>
    <row r="213" spans="14:24" ht="15.75" x14ac:dyDescent="0.25">
      <c r="N213" s="85">
        <v>42978</v>
      </c>
      <c r="O213" s="86">
        <v>1263</v>
      </c>
      <c r="P213" s="86">
        <v>298</v>
      </c>
      <c r="Q213" s="86">
        <v>965</v>
      </c>
      <c r="R213" s="87">
        <v>11104177902</v>
      </c>
      <c r="S213" s="87">
        <v>7543511601</v>
      </c>
      <c r="T213" s="87">
        <v>3560666301</v>
      </c>
      <c r="U213" s="88">
        <v>15</v>
      </c>
      <c r="V213" s="88">
        <v>18</v>
      </c>
      <c r="W213" s="89">
        <v>1.1876484560570071E-2</v>
      </c>
      <c r="X213" s="89">
        <v>1.4251781472684086E-2</v>
      </c>
    </row>
    <row r="214" spans="14:24" ht="15.75" x14ac:dyDescent="0.25">
      <c r="N214" s="85">
        <v>43008</v>
      </c>
      <c r="O214" s="86">
        <v>1160</v>
      </c>
      <c r="P214" s="86">
        <v>291</v>
      </c>
      <c r="Q214" s="86">
        <v>869</v>
      </c>
      <c r="R214" s="87">
        <v>11140828041</v>
      </c>
      <c r="S214" s="87">
        <v>8267777793</v>
      </c>
      <c r="T214" s="87">
        <v>2873050248</v>
      </c>
      <c r="U214" s="88">
        <v>16</v>
      </c>
      <c r="V214" s="88">
        <v>13</v>
      </c>
      <c r="W214" s="89">
        <v>1.3793103448275862E-2</v>
      </c>
      <c r="X214" s="89">
        <v>1.1206896551724138E-2</v>
      </c>
    </row>
    <row r="215" spans="14:24" ht="15.75" x14ac:dyDescent="0.25">
      <c r="N215" s="85">
        <v>43039</v>
      </c>
      <c r="O215" s="86">
        <v>1286</v>
      </c>
      <c r="P215" s="86">
        <v>308</v>
      </c>
      <c r="Q215" s="86">
        <v>978</v>
      </c>
      <c r="R215" s="87">
        <v>12212824264</v>
      </c>
      <c r="S215" s="87">
        <v>9214062558</v>
      </c>
      <c r="T215" s="87">
        <v>2998761706</v>
      </c>
      <c r="U215" s="88">
        <v>21</v>
      </c>
      <c r="V215" s="88">
        <v>14</v>
      </c>
      <c r="W215" s="89">
        <v>1.6329704510108865E-2</v>
      </c>
      <c r="X215" s="89">
        <v>1.088646967340591E-2</v>
      </c>
    </row>
    <row r="216" spans="14:24" ht="15.75" x14ac:dyDescent="0.25">
      <c r="N216" s="85">
        <v>43069</v>
      </c>
      <c r="O216" s="86">
        <v>1198</v>
      </c>
      <c r="P216" s="86">
        <v>275</v>
      </c>
      <c r="Q216" s="86">
        <v>923</v>
      </c>
      <c r="R216" s="87">
        <v>11649934129</v>
      </c>
      <c r="S216" s="87">
        <v>8322846421</v>
      </c>
      <c r="T216" s="87">
        <v>3327087708</v>
      </c>
      <c r="U216" s="88">
        <v>23</v>
      </c>
      <c r="V216" s="88">
        <v>19</v>
      </c>
      <c r="W216" s="89">
        <v>1.9198664440734557E-2</v>
      </c>
      <c r="X216" s="89">
        <v>1.5859766277128547E-2</v>
      </c>
    </row>
    <row r="217" spans="14:24" ht="15.75" x14ac:dyDescent="0.25">
      <c r="N217" s="85">
        <v>43100</v>
      </c>
      <c r="O217" s="86">
        <v>1339</v>
      </c>
      <c r="P217" s="86">
        <v>346</v>
      </c>
      <c r="Q217" s="86">
        <v>993</v>
      </c>
      <c r="R217" s="87">
        <v>14079001970</v>
      </c>
      <c r="S217" s="87">
        <v>10458194451</v>
      </c>
      <c r="T217" s="87">
        <v>3620807519</v>
      </c>
      <c r="U217" s="88">
        <v>24</v>
      </c>
      <c r="V217" s="88">
        <v>16</v>
      </c>
      <c r="W217" s="89">
        <v>1.7923823749066467E-2</v>
      </c>
      <c r="X217" s="89">
        <v>1.1949215832710979E-2</v>
      </c>
    </row>
    <row r="218" spans="14:24" ht="15.75" x14ac:dyDescent="0.2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75" x14ac:dyDescent="0.25">
      <c r="N219" s="85">
        <v>43159</v>
      </c>
      <c r="O219" s="86">
        <v>988</v>
      </c>
      <c r="P219" s="86">
        <v>236</v>
      </c>
      <c r="Q219" s="86">
        <v>752</v>
      </c>
      <c r="R219" s="87">
        <v>9238393672</v>
      </c>
      <c r="S219" s="87">
        <v>6556003925</v>
      </c>
      <c r="T219" s="87">
        <v>2682389747</v>
      </c>
      <c r="U219" s="88">
        <v>11</v>
      </c>
      <c r="V219" s="88">
        <v>10</v>
      </c>
      <c r="W219" s="89">
        <v>1.1133603238866396E-2</v>
      </c>
      <c r="X219" s="89">
        <v>1.0121457489878543E-2</v>
      </c>
    </row>
    <row r="220" spans="14:24" ht="15.75" x14ac:dyDescent="0.25">
      <c r="N220" s="85">
        <v>43190</v>
      </c>
      <c r="O220" s="86">
        <v>1364</v>
      </c>
      <c r="P220" s="86">
        <v>274</v>
      </c>
      <c r="Q220" s="86">
        <v>1090</v>
      </c>
      <c r="R220" s="87">
        <v>13177470525</v>
      </c>
      <c r="S220" s="87">
        <v>9639971903</v>
      </c>
      <c r="T220" s="87">
        <v>3537498622</v>
      </c>
      <c r="U220" s="88">
        <v>22</v>
      </c>
      <c r="V220" s="88">
        <v>12</v>
      </c>
      <c r="W220" s="89">
        <v>1.6129032258064516E-2</v>
      </c>
      <c r="X220" s="89">
        <v>8.7976539589442824E-3</v>
      </c>
    </row>
    <row r="221" spans="14:24" ht="15.75" x14ac:dyDescent="0.25">
      <c r="N221" s="85">
        <v>43220</v>
      </c>
      <c r="O221" s="86">
        <v>1462</v>
      </c>
      <c r="P221" s="86">
        <v>247</v>
      </c>
      <c r="Q221" s="86">
        <v>1215</v>
      </c>
      <c r="R221" s="87">
        <v>9614583297</v>
      </c>
      <c r="S221" s="87">
        <v>6309244093</v>
      </c>
      <c r="T221" s="87">
        <v>3305339204</v>
      </c>
      <c r="U221" s="88">
        <v>25</v>
      </c>
      <c r="V221" s="88">
        <v>13</v>
      </c>
      <c r="W221" s="89">
        <v>1.7099863201094391E-2</v>
      </c>
      <c r="X221" s="89">
        <v>8.8919288645690833E-3</v>
      </c>
    </row>
    <row r="222" spans="14:24" ht="15.75" x14ac:dyDescent="0.25">
      <c r="N222" s="85">
        <v>43251</v>
      </c>
      <c r="O222" s="86">
        <v>1557</v>
      </c>
      <c r="P222" s="86">
        <v>275</v>
      </c>
      <c r="Q222" s="86">
        <v>1282</v>
      </c>
      <c r="R222" s="87">
        <v>11183205138</v>
      </c>
      <c r="S222" s="87">
        <v>7748702567</v>
      </c>
      <c r="T222" s="87">
        <v>3434502571</v>
      </c>
      <c r="U222" s="88">
        <v>19</v>
      </c>
      <c r="V222" s="88">
        <v>16</v>
      </c>
      <c r="W222" s="89">
        <v>1.2202954399486191E-2</v>
      </c>
      <c r="X222" s="89">
        <v>1.0276172125883108E-2</v>
      </c>
    </row>
    <row r="223" spans="14:24" ht="15.75" x14ac:dyDescent="0.25">
      <c r="N223" s="85">
        <v>43281</v>
      </c>
      <c r="O223" s="86">
        <v>1549</v>
      </c>
      <c r="P223" s="86">
        <v>309</v>
      </c>
      <c r="Q223" s="86">
        <v>1240</v>
      </c>
      <c r="R223" s="87">
        <v>13800444134</v>
      </c>
      <c r="S223" s="87">
        <v>9840763314</v>
      </c>
      <c r="T223" s="87">
        <v>3959680820</v>
      </c>
      <c r="U223" s="88">
        <v>25</v>
      </c>
      <c r="V223" s="88">
        <v>21</v>
      </c>
      <c r="W223" s="89">
        <v>1.6139444803098774E-2</v>
      </c>
      <c r="X223" s="89">
        <v>1.355713363460297E-2</v>
      </c>
    </row>
    <row r="224" spans="14:24" ht="15.75" x14ac:dyDescent="0.25">
      <c r="N224" s="85">
        <v>43312</v>
      </c>
      <c r="O224" s="86">
        <v>1410</v>
      </c>
      <c r="P224" s="86">
        <v>302</v>
      </c>
      <c r="Q224" s="86">
        <v>1108</v>
      </c>
      <c r="R224" s="87">
        <v>11416849218</v>
      </c>
      <c r="S224" s="87">
        <v>7977249779</v>
      </c>
      <c r="T224" s="87">
        <v>3439599439</v>
      </c>
      <c r="U224" s="88">
        <v>19</v>
      </c>
      <c r="V224" s="88">
        <v>13</v>
      </c>
      <c r="W224" s="89">
        <v>1.3475177304964539E-2</v>
      </c>
      <c r="X224" s="89">
        <v>9.2198581560283682E-3</v>
      </c>
    </row>
    <row r="225" spans="14:24" ht="15.75" x14ac:dyDescent="0.25">
      <c r="N225" s="85">
        <v>43343</v>
      </c>
      <c r="O225" s="86">
        <v>1512</v>
      </c>
      <c r="P225" s="86">
        <v>345</v>
      </c>
      <c r="Q225" s="86">
        <v>1167</v>
      </c>
      <c r="R225" s="87">
        <v>13720658420</v>
      </c>
      <c r="S225" s="87">
        <v>10062942480</v>
      </c>
      <c r="T225" s="87">
        <v>3657715940</v>
      </c>
      <c r="U225" s="88">
        <v>16</v>
      </c>
      <c r="V225" s="88">
        <v>18</v>
      </c>
      <c r="W225" s="89">
        <v>1.0582010582010581E-2</v>
      </c>
      <c r="X225" s="89">
        <v>1.1904761904761904E-2</v>
      </c>
    </row>
    <row r="226" spans="14:24" ht="15.75" x14ac:dyDescent="0.25">
      <c r="N226" s="85">
        <v>43373</v>
      </c>
      <c r="O226" s="86">
        <v>1227</v>
      </c>
      <c r="P226" s="86">
        <v>246</v>
      </c>
      <c r="Q226" s="86">
        <v>981</v>
      </c>
      <c r="R226" s="87">
        <v>11198761702</v>
      </c>
      <c r="S226" s="87">
        <v>8245368817</v>
      </c>
      <c r="T226" s="87">
        <v>2953392885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1476</v>
      </c>
      <c r="P227" s="86">
        <v>324</v>
      </c>
      <c r="Q227" s="86">
        <v>1152</v>
      </c>
      <c r="R227" s="87">
        <v>14165695222</v>
      </c>
      <c r="S227" s="87">
        <v>10496279488</v>
      </c>
      <c r="T227" s="87">
        <v>3669415734</v>
      </c>
      <c r="U227" s="88">
        <v>14</v>
      </c>
      <c r="V227" s="88">
        <v>14</v>
      </c>
      <c r="W227" s="89">
        <v>9.485094850948509E-3</v>
      </c>
      <c r="X227" s="89">
        <v>9.485094850948509E-3</v>
      </c>
    </row>
    <row r="228" spans="14:24" ht="15.75" x14ac:dyDescent="0.25">
      <c r="N228" s="85">
        <v>43434</v>
      </c>
      <c r="O228" s="86">
        <v>1348</v>
      </c>
      <c r="P228" s="86">
        <v>324</v>
      </c>
      <c r="Q228" s="86">
        <v>1024</v>
      </c>
      <c r="R228" s="87">
        <v>13614792551</v>
      </c>
      <c r="S228" s="87">
        <v>10017297816</v>
      </c>
      <c r="T228" s="87">
        <v>3597494735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1641</v>
      </c>
      <c r="P229" s="86">
        <v>395</v>
      </c>
      <c r="Q229" s="86">
        <v>1246</v>
      </c>
      <c r="R229" s="87">
        <v>17159866230</v>
      </c>
      <c r="S229" s="87">
        <v>13291258677</v>
      </c>
      <c r="T229" s="87">
        <v>3868607553</v>
      </c>
      <c r="U229" s="88">
        <v>19</v>
      </c>
      <c r="V229" s="88">
        <v>12</v>
      </c>
      <c r="W229" s="89">
        <v>1.157830591102986E-2</v>
      </c>
      <c r="X229" s="89">
        <v>7.3126142595978062E-3</v>
      </c>
    </row>
    <row r="230" spans="14:24" ht="15.75" x14ac:dyDescent="0.25">
      <c r="N230" s="85">
        <v>43496</v>
      </c>
      <c r="O230" s="86">
        <v>1255</v>
      </c>
      <c r="P230" s="86">
        <v>242</v>
      </c>
      <c r="Q230" s="86">
        <v>1013</v>
      </c>
      <c r="R230" s="87">
        <v>9432185657</v>
      </c>
      <c r="S230" s="87">
        <v>6313725875</v>
      </c>
      <c r="T230" s="87">
        <v>3118459782</v>
      </c>
      <c r="U230" s="88">
        <v>18</v>
      </c>
      <c r="V230" s="88">
        <v>12</v>
      </c>
      <c r="W230" s="89">
        <v>1.4342629482071713E-2</v>
      </c>
      <c r="X230" s="89">
        <v>9.5617529880478083E-3</v>
      </c>
    </row>
    <row r="231" spans="14:24" ht="15.75" x14ac:dyDescent="0.25">
      <c r="N231" s="85">
        <v>43524</v>
      </c>
      <c r="O231" s="86">
        <v>1089</v>
      </c>
      <c r="P231" s="86">
        <v>229</v>
      </c>
      <c r="Q231" s="86">
        <v>860</v>
      </c>
      <c r="R231" s="86">
        <v>9436140945</v>
      </c>
      <c r="S231" s="87">
        <v>6711793901</v>
      </c>
      <c r="T231" s="87">
        <v>2724347044</v>
      </c>
      <c r="U231" s="88">
        <v>14</v>
      </c>
      <c r="V231" s="88">
        <v>10</v>
      </c>
      <c r="W231" s="89">
        <v>1.2855831037649219E-2</v>
      </c>
      <c r="X231" s="89">
        <v>9.1827364554637279E-3</v>
      </c>
    </row>
    <row r="232" spans="14:24" ht="15.75" x14ac:dyDescent="0.25">
      <c r="N232" s="85">
        <v>43555</v>
      </c>
      <c r="O232" s="86">
        <v>1298</v>
      </c>
      <c r="P232" s="86">
        <v>257</v>
      </c>
      <c r="Q232" s="86">
        <v>1041</v>
      </c>
      <c r="R232" s="86">
        <v>10340812996</v>
      </c>
      <c r="S232" s="87">
        <v>6875938539</v>
      </c>
      <c r="T232" s="87">
        <v>3464874457</v>
      </c>
      <c r="U232" s="88">
        <v>19</v>
      </c>
      <c r="V232" s="88">
        <v>9</v>
      </c>
      <c r="W232" s="89">
        <v>1.4637904468412942E-2</v>
      </c>
      <c r="X232" s="89">
        <v>6.9337442218798152E-3</v>
      </c>
    </row>
    <row r="233" spans="14:24" ht="15.75" x14ac:dyDescent="0.25">
      <c r="N233" s="85">
        <v>43585</v>
      </c>
      <c r="O233" s="86">
        <v>1323</v>
      </c>
      <c r="P233" s="86">
        <v>247</v>
      </c>
      <c r="Q233" s="86">
        <v>1076</v>
      </c>
      <c r="R233" s="86">
        <v>8776496989</v>
      </c>
      <c r="S233" s="87">
        <v>5533167133</v>
      </c>
      <c r="T233" s="87">
        <v>3243329856</v>
      </c>
      <c r="U233" s="88">
        <v>19</v>
      </c>
      <c r="V233" s="88">
        <v>9</v>
      </c>
      <c r="W233" s="89">
        <v>1.436130007558579E-2</v>
      </c>
      <c r="X233" s="89">
        <v>6.8027210884353739E-3</v>
      </c>
    </row>
    <row r="234" spans="14:24" ht="15.75" x14ac:dyDescent="0.25">
      <c r="N234" s="85">
        <v>43616</v>
      </c>
      <c r="O234" s="86">
        <v>1516</v>
      </c>
      <c r="P234" s="86">
        <v>319</v>
      </c>
      <c r="Q234" s="86">
        <v>1197</v>
      </c>
      <c r="R234" s="86">
        <v>13644170077</v>
      </c>
      <c r="S234" s="87">
        <v>9600503869</v>
      </c>
      <c r="T234" s="87">
        <v>4043666208</v>
      </c>
      <c r="U234" s="88">
        <v>22</v>
      </c>
      <c r="V234" s="88">
        <v>16</v>
      </c>
      <c r="W234" s="89">
        <v>1.4511873350923483E-2</v>
      </c>
      <c r="X234" s="89">
        <v>1.0554089709762533E-2</v>
      </c>
    </row>
    <row r="235" spans="14:24" ht="15.75" x14ac:dyDescent="0.25">
      <c r="N235" s="85">
        <v>43646</v>
      </c>
      <c r="O235" s="86">
        <v>1462</v>
      </c>
      <c r="P235" s="86">
        <v>337</v>
      </c>
      <c r="Q235" s="86">
        <v>1125</v>
      </c>
      <c r="R235" s="86">
        <v>15889684222</v>
      </c>
      <c r="S235" s="87">
        <v>12002413256</v>
      </c>
      <c r="T235" s="87">
        <v>3887270966</v>
      </c>
      <c r="U235" s="88">
        <v>17</v>
      </c>
      <c r="V235" s="88">
        <v>7</v>
      </c>
      <c r="W235" s="89">
        <v>1.1627906976744186E-2</v>
      </c>
      <c r="X235" s="89">
        <v>4.7879616963064295E-3</v>
      </c>
    </row>
    <row r="236" spans="14:24" ht="15.75" x14ac:dyDescent="0.25">
      <c r="N236" s="85">
        <v>43677</v>
      </c>
      <c r="O236" s="86">
        <v>1464</v>
      </c>
      <c r="P236" s="86">
        <v>315</v>
      </c>
      <c r="Q236" s="86">
        <v>1149</v>
      </c>
      <c r="R236" s="86">
        <v>14038543375</v>
      </c>
      <c r="S236" s="87">
        <v>10129013270</v>
      </c>
      <c r="T236" s="87">
        <v>3909530105</v>
      </c>
      <c r="U236" s="88">
        <v>23</v>
      </c>
      <c r="V236" s="88">
        <v>10</v>
      </c>
      <c r="W236" s="89">
        <v>1.5710382513661202E-2</v>
      </c>
      <c r="X236" s="89">
        <v>6.8306010928961746E-3</v>
      </c>
    </row>
    <row r="237" spans="14:24" ht="15.75" x14ac:dyDescent="0.25">
      <c r="N237" s="85">
        <v>43708</v>
      </c>
      <c r="O237" s="86">
        <v>1542</v>
      </c>
      <c r="P237" s="86">
        <v>342</v>
      </c>
      <c r="Q237" s="86">
        <v>1200</v>
      </c>
      <c r="R237" s="86">
        <v>13699300713</v>
      </c>
      <c r="S237" s="87">
        <v>9857977806</v>
      </c>
      <c r="T237" s="87">
        <v>3841322907</v>
      </c>
      <c r="U237" s="88">
        <v>15</v>
      </c>
      <c r="V237" s="88">
        <v>9</v>
      </c>
      <c r="W237" s="89">
        <v>9.727626459143969E-3</v>
      </c>
      <c r="X237" s="89">
        <v>5.8365758754863814E-3</v>
      </c>
    </row>
    <row r="238" spans="14:24" ht="15.75" x14ac:dyDescent="0.25">
      <c r="N238" s="85">
        <v>43738</v>
      </c>
      <c r="O238" s="86">
        <v>1600</v>
      </c>
      <c r="P238" s="86">
        <v>347</v>
      </c>
      <c r="Q238" s="86">
        <v>1253</v>
      </c>
      <c r="R238" s="86">
        <v>15423430270</v>
      </c>
      <c r="S238" s="87">
        <v>11238570364</v>
      </c>
      <c r="T238" s="87">
        <v>4184859906</v>
      </c>
      <c r="U238" s="88">
        <v>19</v>
      </c>
      <c r="V238" s="88">
        <v>10</v>
      </c>
      <c r="W238" s="89">
        <v>1.1875E-2</v>
      </c>
      <c r="X238" s="89">
        <v>6.2500000000000003E-3</v>
      </c>
    </row>
    <row r="239" spans="14:24" ht="15.75" x14ac:dyDescent="0.25">
      <c r="N239" s="85">
        <v>43769</v>
      </c>
      <c r="O239" s="86">
        <v>1667</v>
      </c>
      <c r="P239" s="86">
        <v>312</v>
      </c>
      <c r="Q239" s="86">
        <v>1355</v>
      </c>
      <c r="R239" s="86">
        <v>13754986300</v>
      </c>
      <c r="S239" s="87">
        <v>9569498813</v>
      </c>
      <c r="T239" s="87">
        <v>4185487487</v>
      </c>
      <c r="U239" s="88">
        <v>15</v>
      </c>
      <c r="V239" s="88">
        <v>7</v>
      </c>
      <c r="W239" s="89">
        <v>8.9982003599280141E-3</v>
      </c>
      <c r="X239" s="89">
        <v>4.1991601679664068E-3</v>
      </c>
    </row>
    <row r="240" spans="14:24" ht="15.75" x14ac:dyDescent="0.25">
      <c r="N240" s="85">
        <v>43799</v>
      </c>
      <c r="O240" s="86">
        <v>1411</v>
      </c>
      <c r="P240" s="86">
        <v>288</v>
      </c>
      <c r="Q240" s="86">
        <v>1123</v>
      </c>
      <c r="R240" s="86">
        <v>13016511788</v>
      </c>
      <c r="S240" s="87">
        <v>9320544017</v>
      </c>
      <c r="T240" s="87">
        <v>3695967771</v>
      </c>
      <c r="U240" s="88">
        <v>20</v>
      </c>
      <c r="V240" s="88">
        <v>6</v>
      </c>
      <c r="W240" s="89">
        <v>1.4174344436569808E-2</v>
      </c>
      <c r="X240" s="89">
        <v>4.2523033309709423E-3</v>
      </c>
    </row>
    <row r="241" spans="14:24" ht="15.75" x14ac:dyDescent="0.25">
      <c r="N241" s="85">
        <v>43830</v>
      </c>
      <c r="O241" s="86">
        <v>1951</v>
      </c>
      <c r="P241" s="86">
        <v>431</v>
      </c>
      <c r="Q241" s="86">
        <v>1520</v>
      </c>
      <c r="R241" s="86">
        <v>20730209129</v>
      </c>
      <c r="S241" s="87">
        <v>15792330779</v>
      </c>
      <c r="T241" s="87">
        <v>4937878350</v>
      </c>
      <c r="U241" s="88">
        <v>26</v>
      </c>
      <c r="V241" s="88">
        <v>12</v>
      </c>
      <c r="W241" s="89">
        <v>1.3326499231163505E-2</v>
      </c>
      <c r="X241" s="89">
        <v>6.1506919528446953E-3</v>
      </c>
    </row>
    <row r="242" spans="14:24" ht="15.75" x14ac:dyDescent="0.25">
      <c r="N242" s="85">
        <v>43861</v>
      </c>
      <c r="O242" s="86">
        <v>1530</v>
      </c>
      <c r="P242" s="86">
        <v>272</v>
      </c>
      <c r="Q242" s="86">
        <v>1258</v>
      </c>
      <c r="R242" s="86">
        <v>11795223607</v>
      </c>
      <c r="S242" s="87">
        <v>7933455964</v>
      </c>
      <c r="T242" s="87">
        <v>3861767643</v>
      </c>
      <c r="U242" s="88">
        <v>18</v>
      </c>
      <c r="V242" s="88">
        <v>5</v>
      </c>
      <c r="W242" s="89">
        <v>1.1764705882352941E-2</v>
      </c>
      <c r="X242" s="89">
        <v>3.2679738562091504E-3</v>
      </c>
    </row>
    <row r="243" spans="14:24" ht="15.75" x14ac:dyDescent="0.25">
      <c r="N243" s="85">
        <v>43890</v>
      </c>
      <c r="O243" s="86">
        <v>1283</v>
      </c>
      <c r="P243" s="86">
        <v>244</v>
      </c>
      <c r="Q243" s="86">
        <v>1039</v>
      </c>
      <c r="R243" s="86">
        <v>10947144736</v>
      </c>
      <c r="S243" s="87">
        <v>7737763169</v>
      </c>
      <c r="T243" s="87">
        <v>3209381567</v>
      </c>
      <c r="U243" s="88">
        <v>14</v>
      </c>
      <c r="V243" s="88">
        <v>8</v>
      </c>
      <c r="W243" s="89">
        <v>1.0911925175370226E-2</v>
      </c>
      <c r="X243" s="89">
        <v>6.2353858144972721E-3</v>
      </c>
    </row>
    <row r="244" spans="14:24" ht="15.75" x14ac:dyDescent="0.25">
      <c r="N244" s="85">
        <v>43921</v>
      </c>
      <c r="O244" s="86">
        <v>1186</v>
      </c>
      <c r="P244" s="86">
        <v>216</v>
      </c>
      <c r="Q244" s="86">
        <v>970</v>
      </c>
      <c r="R244" s="86">
        <v>9251653798</v>
      </c>
      <c r="S244" s="87">
        <v>6329338301</v>
      </c>
      <c r="T244" s="87">
        <v>2922315497</v>
      </c>
      <c r="U244" s="88">
        <v>19</v>
      </c>
      <c r="V244" s="88">
        <v>5</v>
      </c>
      <c r="W244" s="89">
        <v>1.6020236087689713E-2</v>
      </c>
      <c r="X244" s="89">
        <v>4.2158516020236085E-3</v>
      </c>
    </row>
    <row r="245" spans="14:24" ht="15.75" x14ac:dyDescent="0.25">
      <c r="N245" s="85">
        <v>43951</v>
      </c>
      <c r="O245" s="86">
        <v>764</v>
      </c>
      <c r="P245" s="86">
        <v>124</v>
      </c>
      <c r="Q245" s="86">
        <v>640</v>
      </c>
      <c r="R245" s="86">
        <v>5454187714</v>
      </c>
      <c r="S245" s="87">
        <v>3669358834</v>
      </c>
      <c r="T245" s="87">
        <v>1784828880</v>
      </c>
      <c r="U245" s="88">
        <v>7</v>
      </c>
      <c r="V245" s="88">
        <v>3</v>
      </c>
      <c r="W245" s="89">
        <v>9.1623036649214652E-3</v>
      </c>
      <c r="X245" s="89">
        <v>3.9267015706806281E-3</v>
      </c>
    </row>
    <row r="246" spans="14:24" ht="15.75" x14ac:dyDescent="0.25">
      <c r="N246" s="85">
        <v>43982</v>
      </c>
      <c r="O246" s="86">
        <v>704</v>
      </c>
      <c r="P246" s="86">
        <v>108</v>
      </c>
      <c r="Q246" s="86">
        <v>596</v>
      </c>
      <c r="R246" s="86">
        <v>4036819022</v>
      </c>
      <c r="S246" s="87">
        <v>2308231738</v>
      </c>
      <c r="T246" s="87">
        <v>1728587284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892</v>
      </c>
      <c r="P247" s="86">
        <v>143</v>
      </c>
      <c r="Q247" s="86">
        <v>749</v>
      </c>
      <c r="R247" s="86">
        <v>4898197855</v>
      </c>
      <c r="S247" s="87">
        <v>2814646233</v>
      </c>
      <c r="T247" s="87">
        <v>2083551622</v>
      </c>
      <c r="U247" s="88">
        <v>14</v>
      </c>
      <c r="V247" s="88">
        <v>8</v>
      </c>
      <c r="W247" s="89">
        <v>1.5695067264573991E-2</v>
      </c>
      <c r="X247" s="89">
        <v>8.9686098654708519E-3</v>
      </c>
    </row>
    <row r="248" spans="14:24" ht="15.75" x14ac:dyDescent="0.25">
      <c r="N248" s="85">
        <v>44043</v>
      </c>
      <c r="O248" s="86">
        <v>1071</v>
      </c>
      <c r="P248" s="86">
        <v>160</v>
      </c>
      <c r="Q248" s="86">
        <v>911</v>
      </c>
      <c r="R248" s="86">
        <v>5662356841</v>
      </c>
      <c r="S248" s="87">
        <v>3216236649</v>
      </c>
      <c r="T248" s="87">
        <v>2446120192</v>
      </c>
      <c r="U248" s="88">
        <v>17</v>
      </c>
      <c r="V248" s="88">
        <v>8</v>
      </c>
      <c r="W248" s="89">
        <v>1.5873015873015872E-2</v>
      </c>
      <c r="X248" s="89">
        <v>7.4696545284780582E-3</v>
      </c>
    </row>
    <row r="249" spans="14:24" ht="15.75" x14ac:dyDescent="0.25">
      <c r="N249" s="85">
        <v>44074</v>
      </c>
      <c r="O249" s="86">
        <v>1079</v>
      </c>
      <c r="P249" s="86">
        <v>152</v>
      </c>
      <c r="Q249" s="86">
        <v>927</v>
      </c>
      <c r="R249" s="86">
        <v>5322183609</v>
      </c>
      <c r="S249" s="87">
        <v>2975389161</v>
      </c>
      <c r="T249" s="87">
        <v>2346794448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1324</v>
      </c>
      <c r="P250" s="86">
        <v>226</v>
      </c>
      <c r="Q250" s="86">
        <v>1098</v>
      </c>
      <c r="R250" s="86">
        <v>10169483927</v>
      </c>
      <c r="S250" s="87">
        <v>7167547577</v>
      </c>
      <c r="T250" s="87">
        <v>3001936350</v>
      </c>
      <c r="U250" s="88">
        <v>17</v>
      </c>
      <c r="V250" s="88">
        <v>7</v>
      </c>
      <c r="W250" s="89">
        <v>1.283987915407855E-2</v>
      </c>
      <c r="X250" s="89">
        <v>5.287009063444109E-3</v>
      </c>
    </row>
    <row r="251" spans="14:24" ht="15.75" x14ac:dyDescent="0.25">
      <c r="N251" s="85">
        <v>44135</v>
      </c>
      <c r="O251" s="86">
        <v>1403</v>
      </c>
      <c r="P251" s="86">
        <v>257</v>
      </c>
      <c r="Q251" s="86">
        <v>1146</v>
      </c>
      <c r="R251" s="86">
        <v>11000696022</v>
      </c>
      <c r="S251" s="87">
        <v>7450178305</v>
      </c>
      <c r="T251" s="87">
        <v>3550517717</v>
      </c>
      <c r="U251" s="88">
        <v>18</v>
      </c>
      <c r="V251" s="88">
        <v>9</v>
      </c>
      <c r="W251" s="89">
        <v>1.2829650748396294E-2</v>
      </c>
      <c r="X251" s="89">
        <v>6.4148253741981472E-3</v>
      </c>
    </row>
    <row r="252" spans="14:24" ht="15.75" x14ac:dyDescent="0.25">
      <c r="N252" s="85">
        <v>44165</v>
      </c>
      <c r="O252" s="86">
        <v>1331</v>
      </c>
      <c r="P252" s="86">
        <v>226</v>
      </c>
      <c r="Q252" s="86">
        <v>1105</v>
      </c>
      <c r="R252" s="86">
        <v>9800797499</v>
      </c>
      <c r="S252" s="87">
        <v>6463553196</v>
      </c>
      <c r="T252" s="87">
        <v>3337244303</v>
      </c>
      <c r="U252" s="88">
        <v>31</v>
      </c>
      <c r="V252" s="88">
        <v>5</v>
      </c>
      <c r="W252" s="89">
        <v>2.3290758827948909E-2</v>
      </c>
      <c r="X252" s="89">
        <v>3.7565740045078888E-3</v>
      </c>
    </row>
    <row r="253" spans="14:24" ht="15.75" x14ac:dyDescent="0.25">
      <c r="N253" s="85">
        <v>44196</v>
      </c>
      <c r="O253" s="86">
        <v>2426</v>
      </c>
      <c r="P253" s="86">
        <v>483</v>
      </c>
      <c r="Q253" s="86">
        <v>1943</v>
      </c>
      <c r="R253" s="86">
        <v>20664857775</v>
      </c>
      <c r="S253" s="87">
        <v>14515613208</v>
      </c>
      <c r="T253" s="87">
        <v>6149244567</v>
      </c>
      <c r="U253" s="88">
        <v>37</v>
      </c>
      <c r="V253" s="88">
        <v>16</v>
      </c>
      <c r="W253" s="89">
        <v>1.5251442704039572E-2</v>
      </c>
      <c r="X253" s="89">
        <v>6.5952184666117067E-3</v>
      </c>
    </row>
    <row r="254" spans="14:24" ht="15.75" x14ac:dyDescent="0.25">
      <c r="N254" s="85">
        <v>44227</v>
      </c>
      <c r="O254" s="86">
        <v>1335</v>
      </c>
      <c r="P254" s="86">
        <v>236</v>
      </c>
      <c r="Q254" s="86">
        <v>1099</v>
      </c>
      <c r="R254" s="86">
        <v>9586575733</v>
      </c>
      <c r="S254" s="87">
        <v>6561964082</v>
      </c>
      <c r="T254" s="87">
        <v>3024611651</v>
      </c>
      <c r="U254" s="88">
        <v>27</v>
      </c>
      <c r="V254" s="88">
        <v>7</v>
      </c>
      <c r="W254" s="89">
        <v>2.0224719101123594E-2</v>
      </c>
      <c r="X254" s="89">
        <v>5.2434456928838954E-3</v>
      </c>
    </row>
    <row r="255" spans="14:24" ht="15.75" x14ac:dyDescent="0.25">
      <c r="N255" s="85">
        <v>44255</v>
      </c>
      <c r="O255" s="86">
        <v>1316</v>
      </c>
      <c r="P255" s="86">
        <v>193</v>
      </c>
      <c r="Q255" s="86">
        <v>1123</v>
      </c>
      <c r="R255" s="86">
        <v>7674523369</v>
      </c>
      <c r="S255" s="87">
        <v>4460357545</v>
      </c>
      <c r="T255" s="87">
        <v>3214165824</v>
      </c>
      <c r="U255" s="88">
        <v>19</v>
      </c>
      <c r="V255" s="88">
        <v>2</v>
      </c>
      <c r="W255" s="89">
        <v>1.4437689969604863E-2</v>
      </c>
      <c r="X255" s="89">
        <v>1.5197568389057751E-3</v>
      </c>
    </row>
    <row r="256" spans="14:24" ht="15.75" x14ac:dyDescent="0.25">
      <c r="N256" s="85">
        <v>44286</v>
      </c>
      <c r="O256" s="86">
        <v>1833</v>
      </c>
      <c r="P256" s="86">
        <v>264</v>
      </c>
      <c r="Q256" s="86">
        <v>1569</v>
      </c>
      <c r="R256" s="86">
        <v>11197246818</v>
      </c>
      <c r="S256" s="87">
        <v>6756264965</v>
      </c>
      <c r="T256" s="87">
        <v>4440981853</v>
      </c>
      <c r="U256" s="88">
        <v>24</v>
      </c>
      <c r="V256" s="88">
        <v>12</v>
      </c>
      <c r="W256" s="89">
        <v>1.3093289689034371E-2</v>
      </c>
      <c r="X256" s="89">
        <v>6.5466448445171853E-3</v>
      </c>
    </row>
    <row r="257" spans="14:24" ht="15.75" x14ac:dyDescent="0.25">
      <c r="N257" s="85">
        <v>44316</v>
      </c>
      <c r="O257" s="86">
        <v>1900</v>
      </c>
      <c r="P257" s="86">
        <v>334</v>
      </c>
      <c r="Q257" s="86">
        <v>1566</v>
      </c>
      <c r="R257" s="86">
        <v>13820354288</v>
      </c>
      <c r="S257" s="87">
        <v>9008056792</v>
      </c>
      <c r="T257" s="87">
        <v>4812297496</v>
      </c>
      <c r="U257" s="88">
        <v>20</v>
      </c>
      <c r="V257" s="88">
        <v>10</v>
      </c>
      <c r="W257" s="89">
        <v>1.0526315789473684E-2</v>
      </c>
      <c r="X257" s="89">
        <v>5.263157894736842E-3</v>
      </c>
    </row>
    <row r="258" spans="14:24" ht="15.75" x14ac:dyDescent="0.25">
      <c r="N258" s="85">
        <v>44347</v>
      </c>
      <c r="O258" s="86">
        <v>1939</v>
      </c>
      <c r="P258" s="86">
        <v>308</v>
      </c>
      <c r="Q258" s="86">
        <v>1631</v>
      </c>
      <c r="R258" s="86">
        <v>12519863604</v>
      </c>
      <c r="S258" s="87">
        <v>7870699452</v>
      </c>
      <c r="T258" s="87">
        <v>4649164152</v>
      </c>
      <c r="U258" s="88">
        <v>27</v>
      </c>
      <c r="V258" s="88">
        <v>7</v>
      </c>
      <c r="W258" s="89">
        <v>1.3924703455389376E-2</v>
      </c>
      <c r="X258" s="89">
        <v>3.6101083032490976E-3</v>
      </c>
    </row>
    <row r="259" spans="14:24" ht="15.75" x14ac:dyDescent="0.25">
      <c r="N259" s="85">
        <v>44377</v>
      </c>
      <c r="O259" s="86">
        <v>2312</v>
      </c>
      <c r="P259" s="86">
        <v>383</v>
      </c>
      <c r="Q259" s="86">
        <v>1929</v>
      </c>
      <c r="R259" s="86">
        <v>17478682576</v>
      </c>
      <c r="S259" s="87">
        <v>11008880542</v>
      </c>
      <c r="T259" s="87">
        <v>6469802034</v>
      </c>
      <c r="U259" s="88">
        <v>42</v>
      </c>
      <c r="V259" s="88">
        <v>7</v>
      </c>
      <c r="W259" s="89">
        <v>1.8166089965397925E-2</v>
      </c>
      <c r="X259" s="89">
        <v>3.027681660899654E-3</v>
      </c>
    </row>
    <row r="260" spans="14:24" ht="15.75" x14ac:dyDescent="0.25">
      <c r="N260" s="85">
        <v>44408</v>
      </c>
      <c r="O260" s="86">
        <v>2118</v>
      </c>
      <c r="P260" s="86">
        <v>361</v>
      </c>
      <c r="Q260" s="86">
        <v>1757</v>
      </c>
      <c r="R260" s="86">
        <v>18033691704</v>
      </c>
      <c r="S260" s="87">
        <v>12145764269</v>
      </c>
      <c r="T260" s="87">
        <v>5887927435</v>
      </c>
      <c r="U260" s="88">
        <v>30</v>
      </c>
      <c r="V260" s="88">
        <v>12</v>
      </c>
      <c r="W260" s="89">
        <v>1.4164305949008499E-2</v>
      </c>
      <c r="X260" s="89">
        <v>5.6657223796033997E-3</v>
      </c>
    </row>
    <row r="261" spans="14:24" ht="15.75" x14ac:dyDescent="0.25">
      <c r="N261" s="85">
        <v>44439</v>
      </c>
      <c r="O261" s="86">
        <v>2244</v>
      </c>
      <c r="P261" s="86">
        <v>404</v>
      </c>
      <c r="Q261" s="86">
        <v>1840</v>
      </c>
      <c r="R261" s="86">
        <v>19963059892</v>
      </c>
      <c r="S261" s="87">
        <v>13927710703</v>
      </c>
      <c r="T261" s="87">
        <v>6035349189</v>
      </c>
      <c r="U261" s="88">
        <v>30</v>
      </c>
      <c r="V261" s="88">
        <v>10</v>
      </c>
      <c r="W261" s="89">
        <v>1.3368983957219251E-2</v>
      </c>
      <c r="X261" s="89">
        <v>4.4563279857397506E-3</v>
      </c>
    </row>
    <row r="262" spans="14:24" ht="15.75" x14ac:dyDescent="0.25">
      <c r="N262" s="85">
        <v>44469</v>
      </c>
      <c r="O262" s="86">
        <v>2284</v>
      </c>
      <c r="P262" s="86">
        <v>417</v>
      </c>
      <c r="Q262" s="86">
        <v>1867</v>
      </c>
      <c r="R262" s="86">
        <v>20674922443</v>
      </c>
      <c r="S262" s="87">
        <v>13946433491</v>
      </c>
      <c r="T262" s="87">
        <v>6728488952</v>
      </c>
      <c r="U262" s="88">
        <v>28</v>
      </c>
      <c r="V262" s="88">
        <v>9</v>
      </c>
      <c r="W262" s="89">
        <v>1.2259194395796848E-2</v>
      </c>
      <c r="X262" s="89">
        <v>3.9404553415061296E-3</v>
      </c>
    </row>
    <row r="263" spans="14:24" ht="15.75" x14ac:dyDescent="0.25">
      <c r="N263" s="85">
        <v>44500</v>
      </c>
      <c r="O263" s="86">
        <v>2295</v>
      </c>
      <c r="P263" s="86">
        <v>411</v>
      </c>
      <c r="Q263" s="86">
        <v>1884</v>
      </c>
      <c r="R263" s="86">
        <v>20727227717</v>
      </c>
      <c r="S263" s="87">
        <v>14245954589</v>
      </c>
      <c r="T263" s="87">
        <v>6481273128</v>
      </c>
      <c r="U263" s="88">
        <v>28</v>
      </c>
      <c r="V263" s="88">
        <v>8</v>
      </c>
      <c r="W263" s="89">
        <v>1.2200435729847494E-2</v>
      </c>
      <c r="X263" s="89">
        <v>3.4858387799564269E-3</v>
      </c>
    </row>
    <row r="264" spans="14:24" ht="15.75" x14ac:dyDescent="0.25">
      <c r="N264" s="85">
        <v>44530</v>
      </c>
      <c r="O264" s="86">
        <v>2307</v>
      </c>
      <c r="P264" s="86">
        <v>409</v>
      </c>
      <c r="Q264" s="86">
        <v>1898</v>
      </c>
      <c r="R264" s="86">
        <v>20326685975</v>
      </c>
      <c r="S264" s="87">
        <v>13847460495</v>
      </c>
      <c r="T264" s="87">
        <v>6479225480</v>
      </c>
      <c r="U264" s="88">
        <v>24</v>
      </c>
      <c r="V264" s="88">
        <v>6</v>
      </c>
      <c r="W264" s="89">
        <v>1.0403120936280884E-2</v>
      </c>
      <c r="X264" s="89">
        <v>2.6007802340702211E-3</v>
      </c>
    </row>
    <row r="265" spans="14:24" ht="15.75" x14ac:dyDescent="0.25">
      <c r="N265" s="85">
        <v>44561</v>
      </c>
      <c r="O265" s="86">
        <v>3824</v>
      </c>
      <c r="P265" s="86">
        <v>798</v>
      </c>
      <c r="Q265" s="86">
        <v>3026</v>
      </c>
      <c r="R265" s="86">
        <v>38979766471</v>
      </c>
      <c r="S265" s="87">
        <v>27142618989</v>
      </c>
      <c r="T265" s="87">
        <v>11837147482</v>
      </c>
      <c r="U265" s="88">
        <v>30</v>
      </c>
      <c r="V265" s="88">
        <v>20</v>
      </c>
      <c r="W265" s="89">
        <v>7.8451882845188281E-3</v>
      </c>
      <c r="X265" s="89">
        <v>5.2301255230125521E-3</v>
      </c>
    </row>
    <row r="266" spans="14:24" ht="15.75" x14ac:dyDescent="0.25">
      <c r="N266" s="85">
        <v>44592</v>
      </c>
      <c r="O266" s="86">
        <v>1741</v>
      </c>
      <c r="P266" s="86">
        <v>273</v>
      </c>
      <c r="Q266" s="86">
        <v>1468</v>
      </c>
      <c r="R266" s="86">
        <v>14147964294</v>
      </c>
      <c r="S266" s="87">
        <v>8814733594</v>
      </c>
      <c r="T266" s="87">
        <v>5333230700</v>
      </c>
      <c r="U266" s="88">
        <v>18</v>
      </c>
      <c r="V266" s="88">
        <v>8</v>
      </c>
      <c r="W266" s="89">
        <v>1.0338885697874785E-2</v>
      </c>
      <c r="X266" s="89">
        <v>4.595060310166571E-3</v>
      </c>
    </row>
    <row r="267" spans="14:24" ht="15.75" x14ac:dyDescent="0.25">
      <c r="N267" s="85">
        <v>44620</v>
      </c>
      <c r="O267" s="86">
        <v>1747</v>
      </c>
      <c r="P267" s="86">
        <v>282</v>
      </c>
      <c r="Q267" s="86">
        <v>1465</v>
      </c>
      <c r="R267" s="86">
        <v>14071534873</v>
      </c>
      <c r="S267" s="87">
        <v>8920527565</v>
      </c>
      <c r="T267" s="87">
        <v>5151007308</v>
      </c>
      <c r="U267" s="88">
        <v>19</v>
      </c>
      <c r="V267" s="88">
        <v>9</v>
      </c>
      <c r="W267" s="89">
        <v>1.0875787063537493E-2</v>
      </c>
      <c r="X267" s="89">
        <v>5.1516886090440753E-3</v>
      </c>
    </row>
    <row r="268" spans="14:24" ht="15.75" x14ac:dyDescent="0.25">
      <c r="N268" s="85">
        <v>44651</v>
      </c>
      <c r="O268" s="86">
        <v>2316</v>
      </c>
      <c r="P268" s="86">
        <v>378</v>
      </c>
      <c r="Q268" s="86">
        <v>1938</v>
      </c>
      <c r="R268" s="86">
        <v>19807996533</v>
      </c>
      <c r="S268" s="87">
        <v>13226636871</v>
      </c>
      <c r="T268" s="87">
        <v>6581359662</v>
      </c>
      <c r="U268" s="88">
        <v>28</v>
      </c>
      <c r="V268" s="88">
        <v>14</v>
      </c>
      <c r="W268" s="89">
        <v>1.2089810017271158E-2</v>
      </c>
      <c r="X268" s="89">
        <v>6.044905008635579E-3</v>
      </c>
    </row>
    <row r="269" spans="14:24" ht="15.75" x14ac:dyDescent="0.25">
      <c r="N269" s="85">
        <v>44681</v>
      </c>
      <c r="O269" s="86">
        <v>2226</v>
      </c>
      <c r="P269" s="86">
        <v>346</v>
      </c>
      <c r="Q269" s="86">
        <v>1880</v>
      </c>
      <c r="R269" s="86">
        <v>19071958099</v>
      </c>
      <c r="S269" s="87">
        <v>12072415414</v>
      </c>
      <c r="T269" s="87">
        <v>6999542685</v>
      </c>
      <c r="U269" s="88">
        <v>27</v>
      </c>
      <c r="V269" s="88">
        <v>10</v>
      </c>
      <c r="W269" s="89">
        <v>1.2129380053908356E-2</v>
      </c>
      <c r="X269" s="89">
        <v>4.4923629829290209E-3</v>
      </c>
    </row>
    <row r="270" spans="14:24" ht="15.75" x14ac:dyDescent="0.25">
      <c r="N270" s="85">
        <v>44712</v>
      </c>
      <c r="O270" s="86">
        <v>2159</v>
      </c>
      <c r="P270" s="86">
        <v>352</v>
      </c>
      <c r="Q270" s="86">
        <v>1807</v>
      </c>
      <c r="R270" s="86">
        <v>19207861640</v>
      </c>
      <c r="S270" s="87">
        <v>12071475780</v>
      </c>
      <c r="T270" s="87">
        <v>7136385860</v>
      </c>
      <c r="U270" s="88">
        <v>27</v>
      </c>
      <c r="V270" s="88">
        <v>9</v>
      </c>
      <c r="W270" s="89">
        <v>1.2505789717461788E-2</v>
      </c>
      <c r="X270" s="89">
        <v>4.1685965724872626E-3</v>
      </c>
    </row>
    <row r="271" spans="14:24" ht="15.75" x14ac:dyDescent="0.25">
      <c r="N271" s="85">
        <v>44742</v>
      </c>
      <c r="O271" s="86">
        <v>2442</v>
      </c>
      <c r="P271" s="86">
        <v>433</v>
      </c>
      <c r="Q271" s="86">
        <v>2009</v>
      </c>
      <c r="R271" s="86">
        <v>24200197558</v>
      </c>
      <c r="S271" s="87">
        <v>16385749368</v>
      </c>
      <c r="T271" s="87">
        <v>7814448190</v>
      </c>
      <c r="U271" s="88">
        <v>23</v>
      </c>
      <c r="V271" s="88">
        <v>11</v>
      </c>
      <c r="W271" s="89">
        <v>9.4185094185094183E-3</v>
      </c>
      <c r="X271" s="89">
        <v>4.5045045045045045E-3</v>
      </c>
    </row>
    <row r="272" spans="14:24" ht="15.75" x14ac:dyDescent="0.25">
      <c r="N272" s="85">
        <v>44773</v>
      </c>
      <c r="O272" s="86">
        <v>1906</v>
      </c>
      <c r="P272" s="86">
        <v>333</v>
      </c>
      <c r="Q272" s="86">
        <v>1573</v>
      </c>
      <c r="R272" s="86">
        <v>17001907715</v>
      </c>
      <c r="S272" s="87">
        <v>11185101133</v>
      </c>
      <c r="T272" s="87">
        <v>5816806582</v>
      </c>
      <c r="U272" s="88">
        <v>27</v>
      </c>
      <c r="V272" s="88">
        <v>8</v>
      </c>
      <c r="W272" s="89">
        <v>1.416579223504722E-2</v>
      </c>
      <c r="X272" s="89">
        <v>4.1972717733473244E-3</v>
      </c>
    </row>
    <row r="273" spans="14:24" ht="15.75" x14ac:dyDescent="0.25">
      <c r="N273" s="85">
        <v>44804</v>
      </c>
      <c r="O273" s="86">
        <v>1918</v>
      </c>
      <c r="P273" s="86">
        <v>316</v>
      </c>
      <c r="Q273" s="86">
        <v>1602</v>
      </c>
      <c r="R273" s="86">
        <v>15796404197</v>
      </c>
      <c r="S273" s="87">
        <v>9999903860</v>
      </c>
      <c r="T273" s="87">
        <v>5796500337</v>
      </c>
      <c r="U273" s="88">
        <v>23</v>
      </c>
      <c r="V273" s="88">
        <v>8</v>
      </c>
      <c r="W273" s="89">
        <v>1.1991657977059436E-2</v>
      </c>
      <c r="X273" s="89">
        <v>4.1710114702815434E-3</v>
      </c>
    </row>
    <row r="274" spans="14:24" ht="15.75" x14ac:dyDescent="0.25">
      <c r="N274" s="85">
        <v>44834</v>
      </c>
      <c r="O274" s="86">
        <v>1798</v>
      </c>
      <c r="P274" s="86">
        <v>300</v>
      </c>
      <c r="Q274" s="86">
        <v>1498</v>
      </c>
      <c r="R274" s="86">
        <v>16504761715</v>
      </c>
      <c r="S274" s="87">
        <v>10801589269</v>
      </c>
      <c r="T274" s="87">
        <v>5703172446</v>
      </c>
      <c r="U274" s="88">
        <v>30</v>
      </c>
      <c r="V274" s="88">
        <v>14</v>
      </c>
      <c r="W274" s="89">
        <v>1.6685205784204672E-2</v>
      </c>
      <c r="X274" s="89">
        <v>7.7864293659621799E-3</v>
      </c>
    </row>
    <row r="275" spans="14:24" ht="15.75" x14ac:dyDescent="0.25">
      <c r="N275" s="85">
        <v>44865</v>
      </c>
      <c r="O275" s="86">
        <v>1604</v>
      </c>
      <c r="P275" s="86">
        <v>263</v>
      </c>
      <c r="Q275" s="86">
        <v>1341</v>
      </c>
      <c r="R275" s="86">
        <v>13401572250</v>
      </c>
      <c r="S275" s="87">
        <v>8210652291</v>
      </c>
      <c r="T275" s="87">
        <v>5190919959</v>
      </c>
      <c r="U275" s="88">
        <v>25</v>
      </c>
      <c r="V275" s="88">
        <v>12</v>
      </c>
      <c r="W275" s="89">
        <v>1.5586034912718205E-2</v>
      </c>
      <c r="X275" s="89">
        <v>7.481296758104738E-3</v>
      </c>
    </row>
    <row r="276" spans="14:24" ht="15.75" x14ac:dyDescent="0.25">
      <c r="N276" s="85">
        <v>44895</v>
      </c>
      <c r="O276" s="86">
        <v>1473</v>
      </c>
      <c r="P276" s="86">
        <v>253</v>
      </c>
      <c r="Q276" s="86">
        <v>1220</v>
      </c>
      <c r="R276" s="86">
        <v>12110211700</v>
      </c>
      <c r="S276" s="87">
        <v>7964265041</v>
      </c>
      <c r="T276" s="87">
        <v>4145946659</v>
      </c>
      <c r="U276" s="88">
        <v>19</v>
      </c>
      <c r="V276" s="88">
        <v>13</v>
      </c>
      <c r="W276" s="89">
        <v>1.2898845892735914E-2</v>
      </c>
      <c r="X276" s="89">
        <v>8.8255261371350986E-3</v>
      </c>
    </row>
    <row r="277" spans="14:24" ht="15.75" x14ac:dyDescent="0.25">
      <c r="N277" s="85">
        <v>44926</v>
      </c>
      <c r="O277" s="86">
        <v>1737</v>
      </c>
      <c r="P277" s="86">
        <v>286</v>
      </c>
      <c r="Q277" s="86">
        <v>1451</v>
      </c>
      <c r="R277" s="86">
        <v>12861981587</v>
      </c>
      <c r="S277" s="87">
        <v>7650794913</v>
      </c>
      <c r="T277" s="87">
        <v>5211186674</v>
      </c>
      <c r="U277" s="88">
        <v>25</v>
      </c>
      <c r="V277" s="88">
        <v>15</v>
      </c>
      <c r="W277" s="89">
        <v>1.4392630972941854E-2</v>
      </c>
      <c r="X277" s="89">
        <v>8.6355785837651123E-3</v>
      </c>
    </row>
    <row r="278" spans="14:24" ht="15.75" x14ac:dyDescent="0.25">
      <c r="N278" s="85">
        <v>44957</v>
      </c>
      <c r="O278" s="86">
        <v>1199</v>
      </c>
      <c r="P278" s="86">
        <v>146</v>
      </c>
      <c r="Q278" s="86">
        <v>1053</v>
      </c>
      <c r="R278" s="86">
        <v>6825850518</v>
      </c>
      <c r="S278" s="87">
        <v>3401126730</v>
      </c>
      <c r="T278" s="87">
        <v>3424723788</v>
      </c>
      <c r="U278" s="88">
        <v>17</v>
      </c>
      <c r="V278" s="88">
        <v>9</v>
      </c>
      <c r="W278" s="89">
        <v>1.4178482068390326E-2</v>
      </c>
      <c r="X278" s="89">
        <v>7.5062552126772307E-3</v>
      </c>
    </row>
    <row r="279" spans="14:24" ht="15.75" x14ac:dyDescent="0.25">
      <c r="N279" s="85">
        <v>44985</v>
      </c>
      <c r="O279" s="86">
        <v>1045</v>
      </c>
      <c r="P279" s="86">
        <v>141</v>
      </c>
      <c r="Q279" s="86">
        <v>904</v>
      </c>
      <c r="R279" s="86">
        <v>6014401870</v>
      </c>
      <c r="S279" s="87">
        <v>2969893314</v>
      </c>
      <c r="T279" s="87">
        <v>3044508556</v>
      </c>
      <c r="U279" s="88">
        <v>15</v>
      </c>
      <c r="V279" s="88">
        <v>7</v>
      </c>
      <c r="W279" s="89">
        <v>1.4354066985645933E-2</v>
      </c>
      <c r="X279" s="89">
        <v>6.6985645933014355E-3</v>
      </c>
    </row>
    <row r="280" spans="14:24" ht="15.75" x14ac:dyDescent="0.25">
      <c r="N280" s="85">
        <v>45016</v>
      </c>
      <c r="O280" s="86">
        <v>1379</v>
      </c>
      <c r="P280" s="86">
        <v>179</v>
      </c>
      <c r="Q280" s="86">
        <v>1200</v>
      </c>
      <c r="R280" s="86">
        <v>9794675957</v>
      </c>
      <c r="S280" s="87">
        <v>5493571596</v>
      </c>
      <c r="T280" s="87">
        <v>4301104361</v>
      </c>
      <c r="U280" s="88">
        <v>24</v>
      </c>
      <c r="V280" s="88">
        <v>10</v>
      </c>
      <c r="W280" s="89">
        <v>1.7403915881073241E-2</v>
      </c>
      <c r="X280" s="89">
        <v>7.251631617113851E-3</v>
      </c>
    </row>
    <row r="281" spans="14:24" ht="15.75" x14ac:dyDescent="0.25">
      <c r="N281" s="85">
        <v>45046</v>
      </c>
      <c r="O281" s="86">
        <v>1102</v>
      </c>
      <c r="P281" s="86">
        <v>131</v>
      </c>
      <c r="Q281" s="86">
        <v>971</v>
      </c>
      <c r="R281" s="86">
        <v>5846127275</v>
      </c>
      <c r="S281" s="87">
        <v>2999035657</v>
      </c>
      <c r="T281" s="87">
        <v>2847091618</v>
      </c>
      <c r="U281" s="88">
        <v>23</v>
      </c>
      <c r="V281" s="88">
        <v>5</v>
      </c>
      <c r="W281" s="89">
        <v>2.0871143375680582E-2</v>
      </c>
      <c r="X281" s="89">
        <v>4.5372050816696917E-3</v>
      </c>
    </row>
    <row r="282" spans="14:24" ht="15.75" x14ac:dyDescent="0.25">
      <c r="N282" s="85">
        <v>45077</v>
      </c>
      <c r="O282" s="86">
        <v>1367</v>
      </c>
      <c r="P282" s="86">
        <v>160</v>
      </c>
      <c r="Q282" s="86">
        <v>1207</v>
      </c>
      <c r="R282" s="86">
        <v>7858264472</v>
      </c>
      <c r="S282" s="87">
        <v>3958151452</v>
      </c>
      <c r="T282" s="87">
        <v>3900113020</v>
      </c>
      <c r="U282" s="88">
        <v>20</v>
      </c>
      <c r="V282" s="88">
        <v>4</v>
      </c>
      <c r="W282" s="89">
        <v>1.4630577907827359E-2</v>
      </c>
      <c r="X282" s="89">
        <v>2.926115581565472E-3</v>
      </c>
    </row>
    <row r="283" spans="14:24" ht="15.75" x14ac:dyDescent="0.25">
      <c r="N283" s="85">
        <v>45107</v>
      </c>
      <c r="O283" s="86">
        <v>1446</v>
      </c>
      <c r="P283" s="86">
        <v>208</v>
      </c>
      <c r="Q283" s="86">
        <v>1238</v>
      </c>
      <c r="R283" s="86">
        <v>9873476752</v>
      </c>
      <c r="S283" s="87">
        <v>5459891639</v>
      </c>
      <c r="T283" s="87">
        <v>4413585113</v>
      </c>
      <c r="U283" s="88">
        <v>18</v>
      </c>
      <c r="V283" s="88">
        <v>16</v>
      </c>
      <c r="W283" s="89">
        <v>1.2448132780082987E-2</v>
      </c>
      <c r="X283" s="89">
        <v>1.1065006915629323E-2</v>
      </c>
    </row>
    <row r="284" spans="14:24" ht="15.75" x14ac:dyDescent="0.25">
      <c r="N284" s="85">
        <v>45138</v>
      </c>
      <c r="O284" s="86">
        <v>1147</v>
      </c>
      <c r="P284" s="86">
        <v>152</v>
      </c>
      <c r="Q284" s="86">
        <v>995</v>
      </c>
      <c r="R284" s="86">
        <v>7821011145</v>
      </c>
      <c r="S284" s="87">
        <v>4782990969</v>
      </c>
      <c r="T284" s="87">
        <v>3038020176</v>
      </c>
      <c r="U284" s="88">
        <v>23</v>
      </c>
      <c r="V284" s="88">
        <v>9</v>
      </c>
      <c r="W284" s="89">
        <v>2.0052310374891021E-2</v>
      </c>
      <c r="X284" s="89">
        <v>7.8465562336530077E-3</v>
      </c>
    </row>
    <row r="285" spans="14:24" ht="15.75" x14ac:dyDescent="0.25">
      <c r="N285" s="85">
        <v>45169</v>
      </c>
      <c r="O285" s="86">
        <v>1329</v>
      </c>
      <c r="P285" s="86">
        <v>196</v>
      </c>
      <c r="Q285" s="86">
        <v>1133</v>
      </c>
      <c r="R285" s="86">
        <v>9708550380</v>
      </c>
      <c r="S285" s="87">
        <v>6042251398</v>
      </c>
      <c r="T285" s="87">
        <v>3666298982</v>
      </c>
      <c r="U285" s="88">
        <v>23</v>
      </c>
      <c r="V285" s="88">
        <v>7</v>
      </c>
      <c r="W285" s="89">
        <v>1.7306245297215951E-2</v>
      </c>
      <c r="X285" s="89">
        <v>5.2671181339352894E-3</v>
      </c>
    </row>
    <row r="286" spans="14:24" ht="15.75" x14ac:dyDescent="0.25">
      <c r="N286" s="85">
        <v>45199</v>
      </c>
      <c r="O286" s="86">
        <v>1310</v>
      </c>
      <c r="P286" s="86">
        <v>201</v>
      </c>
      <c r="Q286" s="86">
        <v>1109</v>
      </c>
      <c r="R286" s="86">
        <v>9131144573</v>
      </c>
      <c r="S286" s="87">
        <v>5515119530</v>
      </c>
      <c r="T286" s="87">
        <v>3616025043</v>
      </c>
      <c r="U286" s="88">
        <v>17</v>
      </c>
      <c r="V286" s="88">
        <v>13</v>
      </c>
      <c r="W286" s="89">
        <v>1.2977099236641221E-2</v>
      </c>
      <c r="X286" s="89">
        <v>9.9236641221374048E-3</v>
      </c>
    </row>
    <row r="287" spans="14:24" ht="15.75" x14ac:dyDescent="0.25">
      <c r="N287" s="85">
        <v>45230</v>
      </c>
      <c r="O287" s="86">
        <v>1390</v>
      </c>
      <c r="P287" s="86">
        <v>193</v>
      </c>
      <c r="Q287" s="86">
        <v>1197</v>
      </c>
      <c r="R287" s="86">
        <v>9509151092</v>
      </c>
      <c r="S287" s="87">
        <v>5497984653</v>
      </c>
      <c r="T287" s="87">
        <v>4011166439</v>
      </c>
      <c r="U287" s="88">
        <v>22</v>
      </c>
      <c r="V287" s="88">
        <v>16</v>
      </c>
      <c r="W287" s="89">
        <v>1.5827338129496403E-2</v>
      </c>
      <c r="X287" s="89">
        <v>1.1510791366906475E-2</v>
      </c>
    </row>
    <row r="288" spans="14:24" ht="15.75" x14ac:dyDescent="0.25">
      <c r="N288" s="85">
        <v>45260</v>
      </c>
      <c r="O288" s="86">
        <v>1238</v>
      </c>
      <c r="P288" s="86">
        <v>154</v>
      </c>
      <c r="Q288" s="86">
        <v>1084</v>
      </c>
      <c r="R288" s="86">
        <v>6554868932</v>
      </c>
      <c r="S288" s="87">
        <v>3173083315</v>
      </c>
      <c r="T288" s="87">
        <v>3381785617</v>
      </c>
      <c r="U288" s="88">
        <v>33</v>
      </c>
      <c r="V288" s="88">
        <v>11</v>
      </c>
      <c r="W288" s="89">
        <v>2.665589660743134E-2</v>
      </c>
      <c r="X288" s="89">
        <v>8.8852988691437811E-3</v>
      </c>
    </row>
    <row r="289" spans="14:24" ht="15.75" x14ac:dyDescent="0.25">
      <c r="N289" s="85">
        <v>45291</v>
      </c>
      <c r="O289" s="86">
        <v>1476</v>
      </c>
      <c r="P289" s="86">
        <v>245</v>
      </c>
      <c r="Q289" s="86">
        <v>1231</v>
      </c>
      <c r="R289" s="86">
        <v>10445146413</v>
      </c>
      <c r="S289" s="87">
        <v>5823816249</v>
      </c>
      <c r="T289" s="87">
        <v>4621330164</v>
      </c>
      <c r="U289" s="88">
        <v>35</v>
      </c>
      <c r="V289" s="88">
        <v>24</v>
      </c>
      <c r="W289" s="89">
        <v>2.3712737127371274E-2</v>
      </c>
      <c r="X289" s="89">
        <v>1.6260162601626018E-2</v>
      </c>
    </row>
    <row r="290" spans="14:24" ht="15.75" x14ac:dyDescent="0.25">
      <c r="N290" s="85">
        <v>45322</v>
      </c>
      <c r="O290" s="86">
        <v>1140</v>
      </c>
      <c r="P290" s="86">
        <v>142</v>
      </c>
      <c r="Q290" s="86">
        <v>998</v>
      </c>
      <c r="R290" s="86">
        <v>6635242414</v>
      </c>
      <c r="S290" s="87">
        <v>3204533776</v>
      </c>
      <c r="T290" s="87">
        <v>3430708638</v>
      </c>
      <c r="U290" s="88">
        <v>23</v>
      </c>
      <c r="V290" s="88">
        <v>13</v>
      </c>
      <c r="W290" s="89">
        <v>2.0175438596491228E-2</v>
      </c>
      <c r="X290" s="89">
        <v>1.1403508771929825E-2</v>
      </c>
    </row>
    <row r="291" spans="14:24" ht="15.75" x14ac:dyDescent="0.25">
      <c r="N291" s="85">
        <v>45351</v>
      </c>
      <c r="O291" s="86">
        <v>970</v>
      </c>
      <c r="P291" s="86">
        <v>142</v>
      </c>
      <c r="Q291" s="86">
        <v>828</v>
      </c>
      <c r="R291" s="86">
        <v>5925346119</v>
      </c>
      <c r="S291" s="87">
        <v>3316720208</v>
      </c>
      <c r="T291" s="87">
        <v>2608625911</v>
      </c>
      <c r="U291" s="88">
        <v>16</v>
      </c>
      <c r="V291" s="88">
        <v>8</v>
      </c>
      <c r="W291" s="89">
        <v>1.6494845360824743E-2</v>
      </c>
      <c r="X291" s="89">
        <v>8.2474226804123713E-3</v>
      </c>
    </row>
    <row r="292" spans="14:24" ht="15.75" x14ac:dyDescent="0.25">
      <c r="N292" s="85">
        <v>45382</v>
      </c>
      <c r="O292" s="86">
        <v>1126</v>
      </c>
      <c r="P292" s="86">
        <v>159</v>
      </c>
      <c r="Q292" s="86">
        <v>967</v>
      </c>
      <c r="R292" s="86">
        <v>6970036768</v>
      </c>
      <c r="S292" s="87">
        <v>3948834479</v>
      </c>
      <c r="T292" s="87">
        <v>3021202289</v>
      </c>
      <c r="U292" s="88">
        <v>24</v>
      </c>
      <c r="V292" s="88">
        <v>16</v>
      </c>
      <c r="W292" s="89">
        <v>2.1314387211367674E-2</v>
      </c>
      <c r="X292" s="89">
        <v>1.4209591474245116E-2</v>
      </c>
    </row>
    <row r="293" spans="14:24" ht="15.75" x14ac:dyDescent="0.25">
      <c r="N293" s="85">
        <v>45412</v>
      </c>
      <c r="O293" s="86">
        <v>1310</v>
      </c>
      <c r="P293" s="86">
        <v>184</v>
      </c>
      <c r="Q293" s="86">
        <v>1126</v>
      </c>
      <c r="R293" s="86">
        <v>8912661813</v>
      </c>
      <c r="S293" s="87">
        <v>5194657742</v>
      </c>
      <c r="T293" s="87">
        <v>3718004071</v>
      </c>
      <c r="U293" s="88">
        <v>33</v>
      </c>
      <c r="V293" s="88">
        <v>15</v>
      </c>
      <c r="W293" s="89">
        <v>2.5190839694656488E-2</v>
      </c>
      <c r="X293" s="89">
        <v>1.1450381679389313E-2</v>
      </c>
    </row>
    <row r="294" spans="14:24" ht="15.75" x14ac:dyDescent="0.25">
      <c r="N294" s="85">
        <v>45443</v>
      </c>
      <c r="O294" s="86">
        <v>1453</v>
      </c>
      <c r="P294" s="86">
        <v>189</v>
      </c>
      <c r="Q294" s="86">
        <v>1264</v>
      </c>
      <c r="R294" s="86">
        <v>9621774850</v>
      </c>
      <c r="S294" s="87">
        <v>5412173931</v>
      </c>
      <c r="T294" s="87">
        <v>4209600919</v>
      </c>
      <c r="U294" s="88">
        <v>21</v>
      </c>
      <c r="V294" s="88">
        <v>14</v>
      </c>
      <c r="W294" s="89">
        <v>1.4452856159669649E-2</v>
      </c>
      <c r="X294" s="89">
        <v>9.635237439779766E-3</v>
      </c>
    </row>
    <row r="295" spans="14:24" ht="15.75" x14ac:dyDescent="0.25">
      <c r="N295" s="85">
        <v>45473</v>
      </c>
      <c r="O295" s="86">
        <v>1299</v>
      </c>
      <c r="P295" s="86">
        <v>189</v>
      </c>
      <c r="Q295" s="86">
        <v>1110</v>
      </c>
      <c r="R295" s="86">
        <v>9766227658</v>
      </c>
      <c r="S295" s="87">
        <v>6043085742</v>
      </c>
      <c r="T295" s="87">
        <v>3723141916</v>
      </c>
      <c r="U295" s="88">
        <v>18</v>
      </c>
      <c r="V295" s="88">
        <v>23</v>
      </c>
      <c r="W295" s="89">
        <v>1.3856812933025405E-2</v>
      </c>
      <c r="X295" s="89">
        <v>1.7705927636643571E-2</v>
      </c>
    </row>
    <row r="296" spans="14:24" ht="15.75" x14ac:dyDescent="0.25">
      <c r="N296" s="85">
        <v>45504</v>
      </c>
      <c r="O296" s="86">
        <v>1451</v>
      </c>
      <c r="P296" s="86">
        <v>194</v>
      </c>
      <c r="Q296" s="86">
        <v>1257</v>
      </c>
      <c r="R296" s="86">
        <v>9520961032</v>
      </c>
      <c r="S296" s="87">
        <v>5582103199</v>
      </c>
      <c r="T296" s="87">
        <v>3938857833</v>
      </c>
      <c r="U296" s="88">
        <v>30</v>
      </c>
      <c r="V296" s="88">
        <v>14</v>
      </c>
      <c r="W296" s="89">
        <v>2.0675396278428671E-2</v>
      </c>
      <c r="X296" s="89">
        <v>9.6485182632667123E-3</v>
      </c>
    </row>
    <row r="297" spans="14:24" ht="15.75" x14ac:dyDescent="0.25">
      <c r="N297" s="85">
        <v>45535</v>
      </c>
      <c r="O297" s="86">
        <v>1464</v>
      </c>
      <c r="P297" s="86">
        <v>231</v>
      </c>
      <c r="Q297" s="86">
        <v>1233</v>
      </c>
      <c r="R297" s="86">
        <v>9854209180</v>
      </c>
      <c r="S297" s="87">
        <v>5871738292</v>
      </c>
      <c r="T297" s="87">
        <v>3982470888</v>
      </c>
      <c r="U297" s="88">
        <v>34</v>
      </c>
      <c r="V297" s="88">
        <v>10</v>
      </c>
      <c r="W297" s="89">
        <v>2.3224043715846996E-2</v>
      </c>
      <c r="X297" s="89">
        <v>6.8306010928961746E-3</v>
      </c>
    </row>
    <row r="298" spans="14:24" ht="15.75" x14ac:dyDescent="0.25">
      <c r="N298" s="85">
        <v>45565</v>
      </c>
      <c r="O298" s="86">
        <v>1412</v>
      </c>
      <c r="P298" s="86">
        <v>227</v>
      </c>
      <c r="Q298" s="86">
        <v>1185</v>
      </c>
      <c r="R298" s="86">
        <v>11389097998</v>
      </c>
      <c r="S298" s="87">
        <v>7427352235</v>
      </c>
      <c r="T298" s="87">
        <v>3961745763</v>
      </c>
      <c r="U298" s="88">
        <v>29</v>
      </c>
      <c r="V298" s="88">
        <v>23</v>
      </c>
      <c r="W298" s="89">
        <v>2.0538243626062325E-2</v>
      </c>
      <c r="X298" s="89">
        <v>1.6288951841359773E-2</v>
      </c>
    </row>
    <row r="299" spans="14:24" ht="15.75" x14ac:dyDescent="0.25">
      <c r="N299" s="85">
        <v>45596</v>
      </c>
      <c r="O299" s="86">
        <v>1471</v>
      </c>
      <c r="P299" s="86">
        <v>207</v>
      </c>
      <c r="Q299" s="86">
        <v>1264</v>
      </c>
      <c r="R299" s="86">
        <v>11112992461</v>
      </c>
      <c r="S299" s="87">
        <v>6969568908</v>
      </c>
      <c r="T299" s="87">
        <v>4143423553</v>
      </c>
      <c r="U299" s="88">
        <v>24</v>
      </c>
      <c r="V299" s="88">
        <v>15</v>
      </c>
      <c r="W299" s="89">
        <v>1.6315431679129844E-2</v>
      </c>
      <c r="X299" s="89">
        <v>1.0197144799456152E-2</v>
      </c>
    </row>
    <row r="300" spans="14:24" ht="15.75" x14ac:dyDescent="0.25">
      <c r="N300" s="85">
        <v>45626</v>
      </c>
      <c r="O300" s="86">
        <v>1149</v>
      </c>
      <c r="P300" s="86">
        <v>183</v>
      </c>
      <c r="Q300" s="86">
        <v>966</v>
      </c>
      <c r="R300" s="86">
        <v>9200001167</v>
      </c>
      <c r="S300" s="87">
        <v>5679848846</v>
      </c>
      <c r="T300" s="87">
        <v>3520152321</v>
      </c>
      <c r="U300" s="88">
        <v>29</v>
      </c>
      <c r="V300" s="88">
        <v>18</v>
      </c>
      <c r="W300" s="89">
        <v>2.5239338555265448E-2</v>
      </c>
      <c r="X300" s="89">
        <v>1.5665796344647518E-2</v>
      </c>
    </row>
    <row r="301" spans="14:24" ht="15.75" x14ac:dyDescent="0.25">
      <c r="N301" s="85"/>
      <c r="O301" s="187">
        <f>SUM($O$2:$O300)</f>
        <v>315668</v>
      </c>
      <c r="P301" s="86" t="s">
        <v>77</v>
      </c>
      <c r="Q301" s="86" t="s">
        <v>77</v>
      </c>
      <c r="R301" s="87" t="s">
        <v>77</v>
      </c>
      <c r="S301" s="87" t="s">
        <v>77</v>
      </c>
      <c r="T301" s="87" t="s">
        <v>77</v>
      </c>
      <c r="U301" s="88" t="s">
        <v>77</v>
      </c>
      <c r="V301" s="88" t="s">
        <v>77</v>
      </c>
      <c r="W301" s="89" t="s">
        <v>77</v>
      </c>
      <c r="X301" s="89" t="s">
        <v>77</v>
      </c>
    </row>
    <row r="302" spans="14:24" ht="15.75" x14ac:dyDescent="0.25">
      <c r="N302" s="85">
        <v>42643</v>
      </c>
      <c r="O302" s="86" t="s">
        <v>77</v>
      </c>
      <c r="P302" s="86" t="s">
        <v>77</v>
      </c>
      <c r="Q302" s="86" t="s">
        <v>77</v>
      </c>
      <c r="R302" s="87" t="s">
        <v>77</v>
      </c>
      <c r="S302" s="87" t="s">
        <v>77</v>
      </c>
      <c r="T302" s="87" t="s">
        <v>77</v>
      </c>
      <c r="U302" s="88" t="s">
        <v>77</v>
      </c>
      <c r="V302" s="88" t="s">
        <v>77</v>
      </c>
      <c r="W302" s="89" t="s">
        <v>77</v>
      </c>
      <c r="X302" s="89" t="s">
        <v>77</v>
      </c>
    </row>
    <row r="303" spans="14:24" ht="15.75" x14ac:dyDescent="0.25">
      <c r="N303" s="85">
        <v>42674</v>
      </c>
      <c r="O303" s="86" t="s">
        <v>77</v>
      </c>
      <c r="P303" s="86" t="s">
        <v>77</v>
      </c>
      <c r="Q303" s="86" t="s">
        <v>77</v>
      </c>
      <c r="R303" s="87" t="s">
        <v>77</v>
      </c>
      <c r="S303" s="87" t="s">
        <v>77</v>
      </c>
      <c r="T303" s="87" t="s">
        <v>77</v>
      </c>
      <c r="U303" s="88" t="s">
        <v>77</v>
      </c>
      <c r="V303" s="88" t="s">
        <v>77</v>
      </c>
      <c r="W303" s="89" t="s">
        <v>77</v>
      </c>
      <c r="X303" s="89" t="s">
        <v>77</v>
      </c>
    </row>
    <row r="304" spans="14:24" ht="15.75" x14ac:dyDescent="0.25">
      <c r="N304" s="188"/>
      <c r="O304" s="189" t="s">
        <v>141</v>
      </c>
      <c r="P304" s="189" t="s">
        <v>142</v>
      </c>
      <c r="Q304" s="189" t="s">
        <v>143</v>
      </c>
      <c r="R304" s="190" t="s">
        <v>144</v>
      </c>
      <c r="S304" s="190" t="s">
        <v>142</v>
      </c>
      <c r="T304" s="190" t="s">
        <v>143</v>
      </c>
      <c r="U304" s="191" t="s">
        <v>77</v>
      </c>
      <c r="V304" s="191" t="s">
        <v>77</v>
      </c>
      <c r="W304" s="89" t="s">
        <v>77</v>
      </c>
      <c r="X304" s="89" t="s">
        <v>77</v>
      </c>
    </row>
    <row r="305" spans="14:24" ht="15.75" x14ac:dyDescent="0.25">
      <c r="N305" s="188">
        <v>42704</v>
      </c>
      <c r="O305" s="189" t="s">
        <v>77</v>
      </c>
      <c r="P305" s="189" t="s">
        <v>77</v>
      </c>
      <c r="Q305" s="189" t="s">
        <v>77</v>
      </c>
      <c r="R305" s="190" t="s">
        <v>77</v>
      </c>
      <c r="S305" s="190" t="s">
        <v>77</v>
      </c>
      <c r="T305" s="190" t="s">
        <v>77</v>
      </c>
      <c r="U305" s="191" t="s">
        <v>77</v>
      </c>
      <c r="V305" s="191" t="s">
        <v>77</v>
      </c>
      <c r="W305" s="89" t="s">
        <v>77</v>
      </c>
      <c r="X305" s="89" t="s">
        <v>77</v>
      </c>
    </row>
    <row r="306" spans="14:24" ht="15.75" x14ac:dyDescent="0.25">
      <c r="N306" s="192" t="s">
        <v>145</v>
      </c>
      <c r="O306" s="187">
        <f>SUM(O277:O288)</f>
        <v>15689</v>
      </c>
      <c r="P306" s="187">
        <f t="shared" ref="P306:S306" si="0">SUM(P277:P288)</f>
        <v>2147</v>
      </c>
      <c r="Q306" s="187">
        <f t="shared" si="0"/>
        <v>13542</v>
      </c>
      <c r="R306" s="187">
        <f>SUM(R277:R288)</f>
        <v>101799504553</v>
      </c>
      <c r="S306" s="187">
        <f t="shared" si="0"/>
        <v>56943895166</v>
      </c>
      <c r="T306" s="187">
        <f>SUM(T277:T288)</f>
        <v>44855609387</v>
      </c>
      <c r="U306" s="187">
        <f>SUM(U277:U288)</f>
        <v>260</v>
      </c>
      <c r="V306" s="187">
        <f>SUM(V277:V288)</f>
        <v>122</v>
      </c>
      <c r="W306" s="89" t="s">
        <v>77</v>
      </c>
      <c r="X306" s="89" t="s">
        <v>77</v>
      </c>
    </row>
    <row r="307" spans="14:24" ht="15.75" x14ac:dyDescent="0.25">
      <c r="N307" s="192" t="s">
        <v>146</v>
      </c>
      <c r="O307" s="187">
        <f>SUM(O289:O300)</f>
        <v>15721</v>
      </c>
      <c r="P307" s="187">
        <f t="shared" ref="P307:V307" si="1">SUM(P289:P300)</f>
        <v>2292</v>
      </c>
      <c r="Q307" s="187">
        <f t="shared" si="1"/>
        <v>13429</v>
      </c>
      <c r="R307" s="187">
        <f>SUM(R289:R300)</f>
        <v>109353697873</v>
      </c>
      <c r="S307" s="187">
        <f t="shared" si="1"/>
        <v>64474433607</v>
      </c>
      <c r="T307" s="187">
        <f t="shared" si="1"/>
        <v>44879264266</v>
      </c>
      <c r="U307" s="187">
        <f t="shared" si="1"/>
        <v>316</v>
      </c>
      <c r="V307" s="187">
        <f t="shared" si="1"/>
        <v>193</v>
      </c>
      <c r="W307" s="89" t="s">
        <v>77</v>
      </c>
      <c r="X307" s="89" t="s">
        <v>77</v>
      </c>
    </row>
    <row r="308" spans="14:24" ht="15.75" x14ac:dyDescent="0.25">
      <c r="N308" s="192" t="s">
        <v>147</v>
      </c>
      <c r="O308" s="193">
        <f>O307/O306-1</f>
        <v>2.0396456115749917E-3</v>
      </c>
      <c r="P308" s="193">
        <f>P307/P306-1</f>
        <v>6.7536096879366569E-2</v>
      </c>
      <c r="Q308" s="193">
        <f t="shared" ref="Q308:V308" si="2">Q307/Q306-1</f>
        <v>-8.3444099837542973E-3</v>
      </c>
      <c r="R308" s="193">
        <f>R307/R306-1</f>
        <v>7.4206582371597385E-2</v>
      </c>
      <c r="S308" s="193">
        <f t="shared" si="2"/>
        <v>0.13224487750701552</v>
      </c>
      <c r="T308" s="193">
        <f t="shared" si="2"/>
        <v>5.2735609488463453E-4</v>
      </c>
      <c r="U308" s="193">
        <f t="shared" si="2"/>
        <v>0.21538461538461529</v>
      </c>
      <c r="V308" s="193">
        <f t="shared" si="2"/>
        <v>0.58196721311475419</v>
      </c>
      <c r="W308" s="89" t="s">
        <v>77</v>
      </c>
      <c r="X308" s="89" t="s">
        <v>77</v>
      </c>
    </row>
    <row r="309" spans="14:24" ht="15.75" x14ac:dyDescent="0.25">
      <c r="N309" s="192" t="s">
        <v>148</v>
      </c>
      <c r="O309" s="189">
        <f>SUM(O$170:O252)</f>
        <v>116595</v>
      </c>
      <c r="P309" s="189">
        <f>SUM(P$170:P252)</f>
        <v>22522</v>
      </c>
      <c r="Q309" s="189">
        <f>SUM(Q$170:Q252)</f>
        <v>94073</v>
      </c>
      <c r="R309" s="189">
        <f>SUM(R$170:R252)</f>
        <v>896968107231</v>
      </c>
      <c r="S309" s="189">
        <f>SUM(S$170:S252)</f>
        <v>637606561801</v>
      </c>
      <c r="T309" s="189">
        <f>SUM(T$170:T252)</f>
        <v>259361545430</v>
      </c>
      <c r="U309" s="189">
        <f>SUM(U$170:U252)</f>
        <v>4049</v>
      </c>
      <c r="V309" s="189">
        <f>SUM(V$170:V252)</f>
        <v>1354</v>
      </c>
      <c r="W309" s="89" t="s">
        <v>77</v>
      </c>
      <c r="X309" s="89" t="s">
        <v>77</v>
      </c>
    </row>
    <row r="310" spans="14:24" ht="15.75" x14ac:dyDescent="0.25">
      <c r="N310" s="192" t="s">
        <v>149</v>
      </c>
      <c r="O310" s="189">
        <f>SUM(O$182:O264)</f>
        <v>123729</v>
      </c>
      <c r="P310" s="189">
        <f>SUM(P$182:P264)</f>
        <v>23740</v>
      </c>
      <c r="Q310" s="189">
        <f>SUM(Q$182:Q264)</f>
        <v>99989</v>
      </c>
      <c r="R310" s="189">
        <f>SUM(R$182:R264)</f>
        <v>983845560379</v>
      </c>
      <c r="S310" s="189">
        <f>SUM(S$182:S264)</f>
        <v>690751650578</v>
      </c>
      <c r="T310" s="189">
        <f>SUM(T$182:T264)</f>
        <v>293093909801</v>
      </c>
      <c r="U310" s="189">
        <f>SUM(U$182:U264)</f>
        <v>2947</v>
      </c>
      <c r="V310" s="189">
        <f>SUM(V$182:V264)</f>
        <v>1106</v>
      </c>
      <c r="W310" s="89" t="s">
        <v>77</v>
      </c>
      <c r="X310" s="89" t="s">
        <v>77</v>
      </c>
    </row>
    <row r="311" spans="14:24" ht="15.75" x14ac:dyDescent="0.25">
      <c r="N311" s="192" t="s">
        <v>150</v>
      </c>
      <c r="O311" s="189">
        <f>SUM(O$194:O276)</f>
        <v>130292</v>
      </c>
      <c r="P311" s="189">
        <f>SUM(P$194:P276)</f>
        <v>24789</v>
      </c>
      <c r="Q311" s="189">
        <f>SUM(Q$194:Q276)</f>
        <v>105503</v>
      </c>
      <c r="R311" s="189">
        <f>SUM(R$194:R276)</f>
        <v>1076547755827</v>
      </c>
      <c r="S311" s="189">
        <f>SUM(S$194:S276)</f>
        <v>745037521555</v>
      </c>
      <c r="T311" s="189">
        <f>SUM(T$194:T276)</f>
        <v>331510234272</v>
      </c>
      <c r="U311" s="189">
        <f>SUM(U$194:U276)</f>
        <v>2214</v>
      </c>
      <c r="V311" s="189">
        <f>SUM(V$194:V276)</f>
        <v>987</v>
      </c>
      <c r="W311" s="89" t="s">
        <v>77</v>
      </c>
      <c r="X311" s="89" t="s">
        <v>77</v>
      </c>
    </row>
    <row r="312" spans="14:24" ht="15.75" x14ac:dyDescent="0.25">
      <c r="N312" s="192" t="s">
        <v>151</v>
      </c>
      <c r="O312" s="189">
        <f>SUM(O$206:O288)</f>
        <v>126748</v>
      </c>
      <c r="P312" s="189">
        <f>SUM(P$206:P288)</f>
        <v>23459</v>
      </c>
      <c r="Q312" s="189">
        <f>SUM(Q$206:Q288)</f>
        <v>103289</v>
      </c>
      <c r="R312" s="189">
        <f>SUM(R$206:R288)</f>
        <v>1046136948703</v>
      </c>
      <c r="S312" s="189">
        <f>SUM(S$206:S288)</f>
        <v>706420564515</v>
      </c>
      <c r="T312" s="189">
        <f>SUM(T$206:T288)</f>
        <v>339716384188</v>
      </c>
      <c r="U312" s="189">
        <f>SUM(U$206:U288)</f>
        <v>1760</v>
      </c>
      <c r="V312" s="189">
        <f>SUM(V$206:V288)</f>
        <v>897</v>
      </c>
      <c r="W312" s="89" t="s">
        <v>77</v>
      </c>
      <c r="X312" s="89" t="s">
        <v>77</v>
      </c>
    </row>
    <row r="313" spans="14:24" ht="15.75" x14ac:dyDescent="0.25">
      <c r="N313" s="192" t="s">
        <v>152</v>
      </c>
      <c r="O313" s="189">
        <f>SUM(O$218:O300)</f>
        <v>127746</v>
      </c>
      <c r="P313" s="189">
        <f>SUM(P$218:P300)</f>
        <v>22314</v>
      </c>
      <c r="Q313" s="189">
        <f>SUM(Q$218:Q300)</f>
        <v>105432</v>
      </c>
      <c r="R313" s="189">
        <f>SUM(R$218:R300)</f>
        <v>1024281323207</v>
      </c>
      <c r="S313" s="189">
        <f>SUM(S$218:S300)</f>
        <v>675906987234</v>
      </c>
      <c r="T313" s="189">
        <f>SUM(T$218:T300)</f>
        <v>348374335973</v>
      </c>
      <c r="U313" s="189">
        <f>SUM(U$218:U300)</f>
        <v>1832</v>
      </c>
      <c r="V313" s="189">
        <f>SUM(V$218:V300)</f>
        <v>912</v>
      </c>
      <c r="W313" s="89" t="s">
        <v>77</v>
      </c>
      <c r="X313" s="89" t="s">
        <v>77</v>
      </c>
    </row>
    <row r="314" spans="14:24" ht="15.75" x14ac:dyDescent="0.25">
      <c r="N314" s="188" t="s">
        <v>153</v>
      </c>
      <c r="O314" s="194">
        <f>O313/O312-1</f>
        <v>7.8738915012466215E-3</v>
      </c>
      <c r="P314" s="194">
        <f t="shared" ref="P314:V314" si="3">P313/P312-1</f>
        <v>-4.8808559614646807E-2</v>
      </c>
      <c r="Q314" s="194">
        <f t="shared" si="3"/>
        <v>2.0747611071846972E-2</v>
      </c>
      <c r="R314" s="194">
        <f t="shared" si="3"/>
        <v>-2.0891744167048643E-2</v>
      </c>
      <c r="S314" s="194">
        <f>S313/S312-1</f>
        <v>-4.319463335831597E-2</v>
      </c>
      <c r="T314" s="194">
        <f t="shared" si="3"/>
        <v>2.54858234338462E-2</v>
      </c>
      <c r="U314" s="194">
        <f t="shared" si="3"/>
        <v>4.0909090909091006E-2</v>
      </c>
      <c r="V314" s="194">
        <f t="shared" si="3"/>
        <v>1.6722408026755842E-2</v>
      </c>
      <c r="W314" s="89" t="s">
        <v>77</v>
      </c>
      <c r="X314" s="89" t="s">
        <v>77</v>
      </c>
    </row>
    <row r="315" spans="14:24" ht="15.75" x14ac:dyDescent="0.25">
      <c r="N315" s="85">
        <v>46081</v>
      </c>
      <c r="O315" s="86" t="s">
        <v>77</v>
      </c>
      <c r="P315" s="86" t="s">
        <v>77</v>
      </c>
      <c r="Q315" s="86" t="s">
        <v>77</v>
      </c>
      <c r="R315" s="86" t="s">
        <v>77</v>
      </c>
      <c r="S315" s="87" t="s">
        <v>77</v>
      </c>
      <c r="T315" s="87" t="s">
        <v>77</v>
      </c>
      <c r="U315" s="88" t="s">
        <v>77</v>
      </c>
      <c r="V315" s="88" t="s">
        <v>77</v>
      </c>
      <c r="W315" s="89" t="s">
        <v>77</v>
      </c>
      <c r="X315" s="89" t="s">
        <v>77</v>
      </c>
    </row>
    <row r="316" spans="14:24" ht="15.75" x14ac:dyDescent="0.25">
      <c r="N316" s="85">
        <v>46112</v>
      </c>
      <c r="O316" s="86" t="s">
        <v>77</v>
      </c>
      <c r="P316" s="86" t="s">
        <v>77</v>
      </c>
      <c r="Q316" s="86" t="s">
        <v>77</v>
      </c>
      <c r="R316" s="86" t="s">
        <v>77</v>
      </c>
      <c r="S316" s="87" t="s">
        <v>77</v>
      </c>
      <c r="T316" s="87" t="s">
        <v>77</v>
      </c>
      <c r="U316" s="88" t="s">
        <v>77</v>
      </c>
      <c r="V316" s="88" t="s">
        <v>77</v>
      </c>
      <c r="W316" s="89" t="s">
        <v>77</v>
      </c>
      <c r="X316" s="89" t="s">
        <v>77</v>
      </c>
    </row>
    <row r="317" spans="14:24" ht="15.75" x14ac:dyDescent="0.25">
      <c r="N317" s="85">
        <v>46142</v>
      </c>
      <c r="O317" s="86" t="s">
        <v>77</v>
      </c>
      <c r="P317" s="86" t="s">
        <v>77</v>
      </c>
      <c r="Q317" s="86" t="s">
        <v>77</v>
      </c>
      <c r="R317" s="86" t="s">
        <v>77</v>
      </c>
      <c r="S317" s="87" t="s">
        <v>77</v>
      </c>
      <c r="T317" s="87" t="s">
        <v>77</v>
      </c>
      <c r="U317" s="88" t="s">
        <v>77</v>
      </c>
      <c r="V317" s="88" t="s">
        <v>77</v>
      </c>
      <c r="W317" s="89" t="s">
        <v>77</v>
      </c>
      <c r="X317" s="89" t="s">
        <v>77</v>
      </c>
    </row>
    <row r="318" spans="14:24" ht="15.75" x14ac:dyDescent="0.25">
      <c r="N318" s="85">
        <v>46173</v>
      </c>
      <c r="O318" s="86" t="s">
        <v>77</v>
      </c>
      <c r="P318" s="86" t="s">
        <v>77</v>
      </c>
      <c r="Q318" s="86" t="s">
        <v>77</v>
      </c>
      <c r="R318" s="86" t="s">
        <v>77</v>
      </c>
      <c r="S318" s="87" t="s">
        <v>77</v>
      </c>
      <c r="T318" s="87" t="s">
        <v>77</v>
      </c>
      <c r="U318" s="88" t="s">
        <v>77</v>
      </c>
      <c r="V318" s="88" t="s">
        <v>77</v>
      </c>
      <c r="W318" s="89" t="s">
        <v>77</v>
      </c>
      <c r="X318" s="89" t="s">
        <v>77</v>
      </c>
    </row>
    <row r="319" spans="14:24" ht="15.75" x14ac:dyDescent="0.25">
      <c r="N319" s="85">
        <v>46203</v>
      </c>
      <c r="O319" s="86" t="s">
        <v>77</v>
      </c>
      <c r="P319" s="86" t="s">
        <v>77</v>
      </c>
      <c r="Q319" s="86" t="s">
        <v>77</v>
      </c>
      <c r="R319" s="86" t="s">
        <v>77</v>
      </c>
      <c r="S319" s="87" t="s">
        <v>77</v>
      </c>
      <c r="T319" s="87" t="s">
        <v>77</v>
      </c>
      <c r="U319" s="88" t="s">
        <v>77</v>
      </c>
      <c r="V319" s="88" t="s">
        <v>77</v>
      </c>
      <c r="W319" s="89" t="s">
        <v>77</v>
      </c>
      <c r="X319" s="89" t="s">
        <v>77</v>
      </c>
    </row>
    <row r="320" spans="14:24" ht="15.75" x14ac:dyDescent="0.25">
      <c r="N320" s="85">
        <v>46234</v>
      </c>
      <c r="O320" s="86" t="s">
        <v>77</v>
      </c>
      <c r="P320" s="86" t="s">
        <v>77</v>
      </c>
      <c r="Q320" s="86" t="s">
        <v>77</v>
      </c>
      <c r="R320" s="86" t="s">
        <v>77</v>
      </c>
      <c r="S320" s="87" t="s">
        <v>77</v>
      </c>
      <c r="T320" s="87" t="s">
        <v>77</v>
      </c>
      <c r="U320" s="88" t="s">
        <v>77</v>
      </c>
      <c r="V320" s="88" t="s">
        <v>77</v>
      </c>
      <c r="W320" s="89" t="s">
        <v>77</v>
      </c>
      <c r="X320" s="89" t="s">
        <v>77</v>
      </c>
    </row>
    <row r="321" spans="14:24" ht="15.75" x14ac:dyDescent="0.25">
      <c r="N321" s="85">
        <v>46265</v>
      </c>
      <c r="O321" s="86" t="s">
        <v>77</v>
      </c>
      <c r="P321" s="86" t="s">
        <v>77</v>
      </c>
      <c r="Q321" s="86" t="s">
        <v>77</v>
      </c>
      <c r="R321" s="86" t="s">
        <v>77</v>
      </c>
      <c r="S321" s="87" t="s">
        <v>77</v>
      </c>
      <c r="T321" s="87" t="s">
        <v>77</v>
      </c>
      <c r="U321" s="88" t="s">
        <v>77</v>
      </c>
      <c r="V321" s="88" t="s">
        <v>77</v>
      </c>
      <c r="W321" s="89" t="s">
        <v>77</v>
      </c>
      <c r="X321" s="89" t="s">
        <v>77</v>
      </c>
    </row>
    <row r="322" spans="14:24" ht="15.75" x14ac:dyDescent="0.25">
      <c r="N322" s="85">
        <v>46295</v>
      </c>
      <c r="O322" s="86" t="s">
        <v>77</v>
      </c>
      <c r="P322" s="86" t="s">
        <v>77</v>
      </c>
      <c r="Q322" s="86" t="s">
        <v>77</v>
      </c>
      <c r="R322" s="86" t="s">
        <v>77</v>
      </c>
      <c r="S322" s="87" t="s">
        <v>77</v>
      </c>
      <c r="T322" s="87" t="s">
        <v>77</v>
      </c>
      <c r="U322" s="88" t="s">
        <v>77</v>
      </c>
      <c r="V322" s="88" t="s">
        <v>77</v>
      </c>
      <c r="W322" s="89" t="s">
        <v>77</v>
      </c>
      <c r="X322" s="89" t="s">
        <v>77</v>
      </c>
    </row>
    <row r="323" spans="14:24" ht="15.75" x14ac:dyDescent="0.25">
      <c r="N323" s="85">
        <v>46326</v>
      </c>
      <c r="O323" s="86" t="s">
        <v>77</v>
      </c>
      <c r="P323" s="86" t="s">
        <v>77</v>
      </c>
      <c r="Q323" s="86" t="s">
        <v>77</v>
      </c>
      <c r="R323" s="86" t="s">
        <v>77</v>
      </c>
      <c r="S323" s="87" t="s">
        <v>77</v>
      </c>
      <c r="T323" s="87" t="s">
        <v>77</v>
      </c>
      <c r="U323" s="88" t="s">
        <v>77</v>
      </c>
      <c r="V323" s="88" t="s">
        <v>77</v>
      </c>
      <c r="W323" s="89" t="s">
        <v>77</v>
      </c>
      <c r="X323" s="89" t="s">
        <v>77</v>
      </c>
    </row>
    <row r="324" spans="14:24" ht="15.75" x14ac:dyDescent="0.25">
      <c r="N324" s="85">
        <v>46356</v>
      </c>
      <c r="O324" s="86" t="s">
        <v>77</v>
      </c>
      <c r="P324" s="86" t="s">
        <v>77</v>
      </c>
      <c r="Q324" s="86" t="s">
        <v>77</v>
      </c>
      <c r="R324" s="86" t="s">
        <v>77</v>
      </c>
      <c r="S324" s="87" t="s">
        <v>77</v>
      </c>
      <c r="T324" s="87" t="s">
        <v>77</v>
      </c>
      <c r="U324" s="88" t="s">
        <v>77</v>
      </c>
      <c r="V324" s="88" t="s">
        <v>77</v>
      </c>
      <c r="W324" s="89" t="s">
        <v>77</v>
      </c>
      <c r="X324" s="89" t="s">
        <v>77</v>
      </c>
    </row>
    <row r="325" spans="14:24" ht="15.75" x14ac:dyDescent="0.25">
      <c r="N325" s="85">
        <v>46387</v>
      </c>
      <c r="O325" s="86" t="s">
        <v>77</v>
      </c>
      <c r="P325" s="86" t="s">
        <v>77</v>
      </c>
      <c r="Q325" s="86" t="s">
        <v>77</v>
      </c>
      <c r="R325" s="86" t="s">
        <v>77</v>
      </c>
      <c r="S325" s="87" t="s">
        <v>77</v>
      </c>
      <c r="T325" s="87" t="s">
        <v>77</v>
      </c>
      <c r="U325" s="88" t="s">
        <v>77</v>
      </c>
      <c r="V325" s="88" t="s">
        <v>77</v>
      </c>
      <c r="W325" s="89" t="s">
        <v>77</v>
      </c>
      <c r="X325" s="89" t="s">
        <v>77</v>
      </c>
    </row>
    <row r="326" spans="14:24" ht="15.75" x14ac:dyDescent="0.25">
      <c r="N326" s="85">
        <v>46418</v>
      </c>
      <c r="O326" s="86" t="s">
        <v>77</v>
      </c>
      <c r="P326" s="86" t="s">
        <v>77</v>
      </c>
      <c r="Q326" s="86" t="s">
        <v>77</v>
      </c>
      <c r="R326" s="86" t="s">
        <v>77</v>
      </c>
      <c r="S326" s="87" t="s">
        <v>77</v>
      </c>
      <c r="T326" s="87" t="s">
        <v>77</v>
      </c>
      <c r="U326" s="88" t="s">
        <v>77</v>
      </c>
      <c r="V326" s="88" t="s">
        <v>77</v>
      </c>
      <c r="W326" s="89" t="s">
        <v>77</v>
      </c>
      <c r="X326" s="89" t="s">
        <v>77</v>
      </c>
    </row>
    <row r="327" spans="14:24" ht="15.75" x14ac:dyDescent="0.25">
      <c r="N327" s="85">
        <v>46446</v>
      </c>
      <c r="O327" s="86" t="s">
        <v>77</v>
      </c>
      <c r="P327" s="86" t="s">
        <v>77</v>
      </c>
      <c r="Q327" s="86" t="s">
        <v>77</v>
      </c>
      <c r="R327" s="86" t="s">
        <v>77</v>
      </c>
      <c r="S327" s="87" t="s">
        <v>77</v>
      </c>
      <c r="T327" s="87" t="s">
        <v>77</v>
      </c>
      <c r="U327" s="88" t="s">
        <v>77</v>
      </c>
      <c r="V327" s="88" t="s">
        <v>77</v>
      </c>
      <c r="W327" s="89" t="s">
        <v>77</v>
      </c>
      <c r="X327" s="89" t="s">
        <v>77</v>
      </c>
    </row>
    <row r="328" spans="14:24" ht="15.75" x14ac:dyDescent="0.25">
      <c r="N328" s="85">
        <v>46477</v>
      </c>
      <c r="O328" s="86" t="s">
        <v>77</v>
      </c>
      <c r="P328" s="86" t="s">
        <v>77</v>
      </c>
      <c r="Q328" s="86" t="s">
        <v>77</v>
      </c>
      <c r="R328" s="86" t="s">
        <v>77</v>
      </c>
      <c r="S328" s="87" t="s">
        <v>77</v>
      </c>
      <c r="T328" s="87" t="s">
        <v>77</v>
      </c>
      <c r="U328" s="88" t="s">
        <v>77</v>
      </c>
      <c r="V328" s="88" t="s">
        <v>77</v>
      </c>
      <c r="W328" s="89" t="s">
        <v>77</v>
      </c>
      <c r="X328" s="89" t="s">
        <v>77</v>
      </c>
    </row>
    <row r="329" spans="14:24" ht="15.75" x14ac:dyDescent="0.25">
      <c r="N329" s="85">
        <v>46507</v>
      </c>
      <c r="O329" s="86" t="s">
        <v>77</v>
      </c>
      <c r="P329" s="86" t="s">
        <v>77</v>
      </c>
      <c r="Q329" s="86" t="s">
        <v>77</v>
      </c>
      <c r="R329" s="86" t="s">
        <v>77</v>
      </c>
      <c r="S329" s="87" t="s">
        <v>77</v>
      </c>
      <c r="T329" s="87" t="s">
        <v>77</v>
      </c>
      <c r="U329" s="88" t="s">
        <v>77</v>
      </c>
      <c r="V329" s="88" t="s">
        <v>77</v>
      </c>
      <c r="W329" s="89" t="s">
        <v>77</v>
      </c>
      <c r="X329" s="89" t="s">
        <v>77</v>
      </c>
    </row>
    <row r="330" spans="14:24" ht="15.75" x14ac:dyDescent="0.25">
      <c r="N330" s="85">
        <v>46538</v>
      </c>
      <c r="O330" s="86" t="s">
        <v>77</v>
      </c>
      <c r="P330" s="86" t="s">
        <v>77</v>
      </c>
      <c r="Q330" s="86" t="s">
        <v>77</v>
      </c>
      <c r="R330" s="86" t="s">
        <v>77</v>
      </c>
      <c r="S330" s="87" t="s">
        <v>77</v>
      </c>
      <c r="T330" s="87" t="s">
        <v>77</v>
      </c>
      <c r="U330" s="88" t="s">
        <v>77</v>
      </c>
      <c r="V330" s="88" t="s">
        <v>77</v>
      </c>
      <c r="W330" s="89" t="s">
        <v>77</v>
      </c>
      <c r="X330" s="89" t="s">
        <v>77</v>
      </c>
    </row>
    <row r="331" spans="14:24" ht="15.75" x14ac:dyDescent="0.25">
      <c r="N331" s="85">
        <v>46568</v>
      </c>
      <c r="O331" s="86" t="s">
        <v>77</v>
      </c>
      <c r="P331" s="86" t="s">
        <v>77</v>
      </c>
      <c r="Q331" s="86" t="s">
        <v>77</v>
      </c>
      <c r="R331" s="86" t="s">
        <v>77</v>
      </c>
      <c r="S331" s="87" t="s">
        <v>77</v>
      </c>
      <c r="T331" s="87" t="s">
        <v>77</v>
      </c>
      <c r="U331" s="88" t="s">
        <v>77</v>
      </c>
      <c r="V331" s="88" t="s">
        <v>77</v>
      </c>
      <c r="W331" s="89" t="s">
        <v>77</v>
      </c>
      <c r="X331" s="89" t="s">
        <v>77</v>
      </c>
    </row>
    <row r="332" spans="14:24" ht="15.75" x14ac:dyDescent="0.25">
      <c r="N332" s="85">
        <v>46599</v>
      </c>
      <c r="O332" s="86" t="s">
        <v>77</v>
      </c>
      <c r="P332" s="86" t="s">
        <v>77</v>
      </c>
      <c r="Q332" s="86" t="s">
        <v>77</v>
      </c>
      <c r="R332" s="86" t="s">
        <v>77</v>
      </c>
      <c r="S332" s="87" t="s">
        <v>77</v>
      </c>
      <c r="T332" s="87" t="s">
        <v>77</v>
      </c>
      <c r="U332" s="88" t="s">
        <v>77</v>
      </c>
      <c r="V332" s="88" t="s">
        <v>77</v>
      </c>
      <c r="W332" s="89" t="s">
        <v>77</v>
      </c>
      <c r="X332" s="89" t="s">
        <v>77</v>
      </c>
    </row>
    <row r="333" spans="14:24" ht="15.75" x14ac:dyDescent="0.25">
      <c r="N333" s="85">
        <v>46630</v>
      </c>
      <c r="O333" s="86" t="s">
        <v>77</v>
      </c>
      <c r="P333" s="86" t="s">
        <v>77</v>
      </c>
      <c r="Q333" s="86" t="s">
        <v>77</v>
      </c>
      <c r="R333" s="86" t="s">
        <v>77</v>
      </c>
      <c r="S333" s="87" t="s">
        <v>77</v>
      </c>
      <c r="T333" s="87" t="s">
        <v>77</v>
      </c>
      <c r="U333" s="88" t="s">
        <v>77</v>
      </c>
      <c r="V333" s="88" t="s">
        <v>77</v>
      </c>
      <c r="W333" s="89" t="s">
        <v>77</v>
      </c>
      <c r="X333" s="89" t="s">
        <v>77</v>
      </c>
    </row>
    <row r="334" spans="14:24" ht="15.75" x14ac:dyDescent="0.25">
      <c r="N334" s="85">
        <v>46660</v>
      </c>
      <c r="O334" s="86" t="s">
        <v>77</v>
      </c>
      <c r="P334" s="86" t="s">
        <v>77</v>
      </c>
      <c r="Q334" s="86" t="s">
        <v>77</v>
      </c>
      <c r="R334" s="86" t="s">
        <v>77</v>
      </c>
      <c r="S334" s="87" t="s">
        <v>77</v>
      </c>
      <c r="T334" s="87" t="s">
        <v>77</v>
      </c>
      <c r="U334" s="88" t="s">
        <v>77</v>
      </c>
      <c r="V334" s="88" t="s">
        <v>77</v>
      </c>
      <c r="W334" s="89" t="s">
        <v>77</v>
      </c>
      <c r="X334" s="89" t="s">
        <v>77</v>
      </c>
    </row>
    <row r="335" spans="14:24" ht="15.75" x14ac:dyDescent="0.25">
      <c r="N335" s="85">
        <v>46691</v>
      </c>
      <c r="O335" s="86" t="s">
        <v>77</v>
      </c>
      <c r="P335" s="86" t="s">
        <v>77</v>
      </c>
      <c r="Q335" s="86" t="s">
        <v>77</v>
      </c>
      <c r="R335" s="86" t="s">
        <v>77</v>
      </c>
      <c r="S335" s="87" t="s">
        <v>77</v>
      </c>
      <c r="T335" s="87" t="s">
        <v>77</v>
      </c>
      <c r="U335" s="88" t="s">
        <v>77</v>
      </c>
      <c r="V335" s="88" t="s">
        <v>77</v>
      </c>
      <c r="W335" s="89" t="s">
        <v>77</v>
      </c>
      <c r="X335" s="89" t="s">
        <v>77</v>
      </c>
    </row>
    <row r="336" spans="14:24" ht="15.75" x14ac:dyDescent="0.25">
      <c r="N336" s="85">
        <v>46721</v>
      </c>
      <c r="O336" s="86" t="s">
        <v>77</v>
      </c>
      <c r="P336" s="86" t="s">
        <v>77</v>
      </c>
      <c r="Q336" s="86" t="s">
        <v>77</v>
      </c>
      <c r="R336" s="86" t="s">
        <v>77</v>
      </c>
      <c r="S336" s="87" t="s">
        <v>77</v>
      </c>
      <c r="T336" s="87" t="s">
        <v>77</v>
      </c>
      <c r="U336" s="88" t="s">
        <v>77</v>
      </c>
      <c r="V336" s="88" t="s">
        <v>77</v>
      </c>
      <c r="W336" s="89" t="s">
        <v>77</v>
      </c>
      <c r="X336" s="89" t="s">
        <v>77</v>
      </c>
    </row>
    <row r="337" spans="14:24" ht="15.75" x14ac:dyDescent="0.25">
      <c r="N337" s="85">
        <v>46752</v>
      </c>
      <c r="O337" s="86" t="s">
        <v>77</v>
      </c>
      <c r="P337" s="86" t="s">
        <v>77</v>
      </c>
      <c r="Q337" s="86" t="s">
        <v>77</v>
      </c>
      <c r="R337" s="86" t="s">
        <v>77</v>
      </c>
      <c r="S337" s="87" t="s">
        <v>77</v>
      </c>
      <c r="T337" s="87" t="s">
        <v>77</v>
      </c>
      <c r="U337" s="88" t="s">
        <v>77</v>
      </c>
      <c r="V337" s="88" t="s">
        <v>77</v>
      </c>
      <c r="W337" s="89" t="s">
        <v>77</v>
      </c>
      <c r="X337" s="89" t="s">
        <v>77</v>
      </c>
    </row>
    <row r="338" spans="14:24" ht="15.75" x14ac:dyDescent="0.25">
      <c r="N338" s="85">
        <v>46783</v>
      </c>
      <c r="O338" s="86" t="s">
        <v>77</v>
      </c>
      <c r="P338" s="86" t="s">
        <v>77</v>
      </c>
      <c r="Q338" s="86" t="s">
        <v>77</v>
      </c>
      <c r="R338" s="86" t="s">
        <v>77</v>
      </c>
      <c r="S338" s="87" t="s">
        <v>77</v>
      </c>
      <c r="T338" s="87" t="s">
        <v>77</v>
      </c>
      <c r="U338" s="88" t="s">
        <v>77</v>
      </c>
      <c r="V338" s="88" t="s">
        <v>77</v>
      </c>
      <c r="W338" s="89" t="s">
        <v>77</v>
      </c>
      <c r="X338" s="89" t="s">
        <v>77</v>
      </c>
    </row>
    <row r="339" spans="14:24" ht="15.75" x14ac:dyDescent="0.25">
      <c r="N339" s="85">
        <v>46812</v>
      </c>
      <c r="O339" s="86" t="s">
        <v>77</v>
      </c>
      <c r="P339" s="86" t="s">
        <v>77</v>
      </c>
      <c r="Q339" s="86" t="s">
        <v>77</v>
      </c>
      <c r="R339" s="86" t="s">
        <v>77</v>
      </c>
      <c r="S339" s="87" t="s">
        <v>77</v>
      </c>
      <c r="T339" s="87" t="s">
        <v>77</v>
      </c>
      <c r="U339" s="88" t="s">
        <v>77</v>
      </c>
      <c r="V339" s="88" t="s">
        <v>77</v>
      </c>
      <c r="W339" s="89" t="s">
        <v>77</v>
      </c>
      <c r="X339" s="89" t="s">
        <v>77</v>
      </c>
    </row>
    <row r="340" spans="14:24" ht="15.75" x14ac:dyDescent="0.25">
      <c r="N340" s="85">
        <v>46843</v>
      </c>
      <c r="O340" s="86" t="s">
        <v>77</v>
      </c>
      <c r="P340" s="86" t="s">
        <v>77</v>
      </c>
      <c r="Q340" s="86" t="s">
        <v>77</v>
      </c>
      <c r="R340" s="86" t="s">
        <v>77</v>
      </c>
      <c r="S340" s="87" t="s">
        <v>77</v>
      </c>
      <c r="T340" s="87" t="s">
        <v>77</v>
      </c>
      <c r="U340" s="88" t="s">
        <v>77</v>
      </c>
      <c r="V340" s="88" t="s">
        <v>77</v>
      </c>
      <c r="W340" s="89" t="s">
        <v>77</v>
      </c>
      <c r="X340" s="89" t="s">
        <v>77</v>
      </c>
    </row>
    <row r="341" spans="14:24" ht="15.75" x14ac:dyDescent="0.25">
      <c r="N341" s="85">
        <v>46873</v>
      </c>
      <c r="O341" s="86" t="s">
        <v>77</v>
      </c>
      <c r="P341" s="86" t="s">
        <v>77</v>
      </c>
      <c r="Q341" s="86" t="s">
        <v>77</v>
      </c>
      <c r="R341" s="86" t="s">
        <v>77</v>
      </c>
      <c r="S341" s="87" t="s">
        <v>77</v>
      </c>
      <c r="T341" s="87" t="s">
        <v>77</v>
      </c>
      <c r="U341" s="88" t="s">
        <v>77</v>
      </c>
      <c r="V341" s="88" t="s">
        <v>77</v>
      </c>
      <c r="W341" s="89" t="s">
        <v>77</v>
      </c>
      <c r="X341" s="89" t="s">
        <v>77</v>
      </c>
    </row>
    <row r="342" spans="14:24" ht="15.75" x14ac:dyDescent="0.25">
      <c r="N342" s="85">
        <v>46904</v>
      </c>
      <c r="O342" s="86" t="s">
        <v>77</v>
      </c>
      <c r="P342" s="86" t="s">
        <v>77</v>
      </c>
      <c r="Q342" s="86" t="s">
        <v>77</v>
      </c>
      <c r="R342" s="86" t="s">
        <v>77</v>
      </c>
      <c r="S342" s="87" t="s">
        <v>77</v>
      </c>
      <c r="T342" s="87" t="s">
        <v>77</v>
      </c>
      <c r="U342" s="88" t="s">
        <v>77</v>
      </c>
      <c r="V342" s="88" t="s">
        <v>77</v>
      </c>
      <c r="W342" s="89" t="s">
        <v>77</v>
      </c>
      <c r="X342" s="89" t="s">
        <v>77</v>
      </c>
    </row>
    <row r="343" spans="14:24" ht="15.75" x14ac:dyDescent="0.25">
      <c r="N343" s="85">
        <v>46934</v>
      </c>
      <c r="O343" s="86" t="s">
        <v>77</v>
      </c>
      <c r="P343" s="86" t="s">
        <v>77</v>
      </c>
      <c r="Q343" s="86" t="s">
        <v>77</v>
      </c>
      <c r="R343" s="86" t="s">
        <v>77</v>
      </c>
      <c r="S343" s="87" t="s">
        <v>77</v>
      </c>
      <c r="T343" s="87" t="s">
        <v>77</v>
      </c>
      <c r="U343" s="88" t="s">
        <v>77</v>
      </c>
      <c r="V343" s="88" t="s">
        <v>77</v>
      </c>
      <c r="W343" s="89" t="s">
        <v>77</v>
      </c>
      <c r="X343" s="89" t="s">
        <v>77</v>
      </c>
    </row>
    <row r="344" spans="14:24" ht="15.75" x14ac:dyDescent="0.25">
      <c r="N344" s="85">
        <v>46965</v>
      </c>
      <c r="O344" s="86" t="s">
        <v>77</v>
      </c>
      <c r="P344" s="86" t="s">
        <v>77</v>
      </c>
      <c r="Q344" s="86" t="s">
        <v>77</v>
      </c>
      <c r="R344" s="86" t="s">
        <v>77</v>
      </c>
      <c r="S344" s="87" t="s">
        <v>77</v>
      </c>
      <c r="T344" s="87" t="s">
        <v>77</v>
      </c>
      <c r="U344" s="88" t="s">
        <v>77</v>
      </c>
      <c r="V344" s="88" t="s">
        <v>77</v>
      </c>
      <c r="W344" s="89" t="s">
        <v>77</v>
      </c>
      <c r="X344" s="89" t="s">
        <v>77</v>
      </c>
    </row>
    <row r="345" spans="14:24" ht="15.75" x14ac:dyDescent="0.25">
      <c r="N345" s="85">
        <v>46996</v>
      </c>
      <c r="O345" s="86" t="s">
        <v>77</v>
      </c>
      <c r="P345" s="86" t="s">
        <v>77</v>
      </c>
      <c r="Q345" s="86" t="s">
        <v>77</v>
      </c>
      <c r="R345" s="86" t="s">
        <v>77</v>
      </c>
      <c r="S345" s="87" t="s">
        <v>77</v>
      </c>
      <c r="T345" s="87" t="s">
        <v>77</v>
      </c>
      <c r="U345" s="88" t="s">
        <v>77</v>
      </c>
      <c r="V345" s="88" t="s">
        <v>77</v>
      </c>
      <c r="W345" s="89" t="s">
        <v>77</v>
      </c>
      <c r="X345" s="89" t="s">
        <v>77</v>
      </c>
    </row>
    <row r="346" spans="14:24" ht="15.75" x14ac:dyDescent="0.25">
      <c r="N346" s="85">
        <v>47026</v>
      </c>
      <c r="O346" s="86" t="s">
        <v>77</v>
      </c>
      <c r="P346" s="86" t="s">
        <v>77</v>
      </c>
      <c r="Q346" s="86" t="s">
        <v>77</v>
      </c>
      <c r="R346" s="86" t="s">
        <v>77</v>
      </c>
      <c r="S346" s="87" t="s">
        <v>77</v>
      </c>
      <c r="T346" s="87" t="s">
        <v>77</v>
      </c>
      <c r="U346" s="88" t="s">
        <v>77</v>
      </c>
      <c r="V346" s="88" t="s">
        <v>77</v>
      </c>
      <c r="W346" s="89" t="s">
        <v>77</v>
      </c>
      <c r="X346" s="89" t="s">
        <v>77</v>
      </c>
    </row>
    <row r="347" spans="14:24" ht="15.75" x14ac:dyDescent="0.25">
      <c r="N347" s="85">
        <v>47057</v>
      </c>
      <c r="O347" s="86" t="s">
        <v>77</v>
      </c>
      <c r="P347" s="86" t="s">
        <v>77</v>
      </c>
      <c r="Q347" s="86" t="s">
        <v>77</v>
      </c>
      <c r="R347" s="86" t="s">
        <v>77</v>
      </c>
      <c r="S347" s="87" t="s">
        <v>77</v>
      </c>
      <c r="T347" s="87" t="s">
        <v>77</v>
      </c>
      <c r="U347" s="88" t="s">
        <v>77</v>
      </c>
      <c r="V347" s="88" t="s">
        <v>77</v>
      </c>
      <c r="W347" s="89" t="s">
        <v>77</v>
      </c>
      <c r="X347" s="89" t="s">
        <v>77</v>
      </c>
    </row>
    <row r="348" spans="14:24" ht="15.75" x14ac:dyDescent="0.25">
      <c r="N348" s="85">
        <v>47087</v>
      </c>
      <c r="O348" s="86" t="s">
        <v>77</v>
      </c>
      <c r="P348" s="86" t="s">
        <v>77</v>
      </c>
      <c r="Q348" s="86" t="s">
        <v>77</v>
      </c>
      <c r="R348" s="86" t="s">
        <v>77</v>
      </c>
      <c r="S348" s="87" t="s">
        <v>77</v>
      </c>
      <c r="T348" s="87" t="s">
        <v>77</v>
      </c>
      <c r="U348" s="88" t="s">
        <v>77</v>
      </c>
      <c r="V348" s="88" t="s">
        <v>77</v>
      </c>
      <c r="W348" s="89" t="s">
        <v>77</v>
      </c>
      <c r="X348" s="89" t="s">
        <v>77</v>
      </c>
    </row>
    <row r="349" spans="14:24" ht="15.75" x14ac:dyDescent="0.25">
      <c r="N349" s="85">
        <v>47118</v>
      </c>
      <c r="O349" s="86" t="s">
        <v>77</v>
      </c>
      <c r="P349" s="86" t="s">
        <v>77</v>
      </c>
      <c r="Q349" s="86" t="s">
        <v>77</v>
      </c>
      <c r="R349" s="86" t="s">
        <v>77</v>
      </c>
      <c r="S349" s="87" t="s">
        <v>77</v>
      </c>
      <c r="T349" s="87" t="s">
        <v>77</v>
      </c>
      <c r="U349" s="88" t="s">
        <v>77</v>
      </c>
      <c r="V349" s="88" t="s">
        <v>77</v>
      </c>
      <c r="W349" s="89" t="s">
        <v>77</v>
      </c>
      <c r="X349" s="89" t="s">
        <v>77</v>
      </c>
    </row>
    <row r="350" spans="14:24" ht="15.75" x14ac:dyDescent="0.25">
      <c r="N350" s="85">
        <v>47149</v>
      </c>
      <c r="O350" s="86" t="s">
        <v>77</v>
      </c>
      <c r="P350" s="86" t="s">
        <v>77</v>
      </c>
      <c r="Q350" s="86" t="s">
        <v>77</v>
      </c>
      <c r="R350" s="86" t="s">
        <v>77</v>
      </c>
      <c r="S350" s="87" t="s">
        <v>77</v>
      </c>
      <c r="T350" s="87" t="s">
        <v>77</v>
      </c>
      <c r="U350" s="88" t="s">
        <v>77</v>
      </c>
      <c r="V350" s="88" t="s">
        <v>77</v>
      </c>
      <c r="W350" s="89" t="s">
        <v>77</v>
      </c>
      <c r="X350" s="89" t="s">
        <v>77</v>
      </c>
    </row>
    <row r="351" spans="14:24" ht="15.75" x14ac:dyDescent="0.25">
      <c r="N351" s="85">
        <v>47177</v>
      </c>
      <c r="O351" s="86" t="s">
        <v>77</v>
      </c>
      <c r="P351" s="86" t="s">
        <v>77</v>
      </c>
      <c r="Q351" s="86" t="s">
        <v>77</v>
      </c>
      <c r="R351" s="86" t="s">
        <v>77</v>
      </c>
      <c r="S351" s="87" t="s">
        <v>77</v>
      </c>
      <c r="T351" s="87" t="s">
        <v>77</v>
      </c>
      <c r="U351" s="88" t="s">
        <v>77</v>
      </c>
      <c r="V351" s="88" t="s">
        <v>77</v>
      </c>
      <c r="W351" s="89" t="s">
        <v>77</v>
      </c>
      <c r="X351" s="89" t="s">
        <v>77</v>
      </c>
    </row>
    <row r="352" spans="14:24" ht="15.75" x14ac:dyDescent="0.25">
      <c r="N352" s="85">
        <v>47208</v>
      </c>
      <c r="O352" s="86" t="s">
        <v>77</v>
      </c>
      <c r="P352" s="86" t="s">
        <v>77</v>
      </c>
      <c r="Q352" s="86" t="s">
        <v>77</v>
      </c>
      <c r="R352" s="86" t="s">
        <v>77</v>
      </c>
      <c r="S352" s="87" t="s">
        <v>77</v>
      </c>
      <c r="T352" s="87" t="s">
        <v>77</v>
      </c>
      <c r="U352" s="88" t="s">
        <v>77</v>
      </c>
      <c r="V352" s="88" t="s">
        <v>77</v>
      </c>
      <c r="W352" s="89" t="s">
        <v>77</v>
      </c>
      <c r="X352" s="89" t="s">
        <v>77</v>
      </c>
    </row>
    <row r="353" spans="14:24" ht="15.75" x14ac:dyDescent="0.25">
      <c r="N353" s="85">
        <v>47238</v>
      </c>
      <c r="O353" s="86" t="s">
        <v>77</v>
      </c>
      <c r="P353" s="86" t="s">
        <v>77</v>
      </c>
      <c r="Q353" s="86" t="s">
        <v>77</v>
      </c>
      <c r="R353" s="86" t="s">
        <v>77</v>
      </c>
      <c r="S353" s="87" t="s">
        <v>77</v>
      </c>
      <c r="T353" s="87" t="s">
        <v>77</v>
      </c>
      <c r="U353" s="88" t="s">
        <v>77</v>
      </c>
      <c r="V353" s="88" t="s">
        <v>77</v>
      </c>
      <c r="W353" s="89" t="s">
        <v>77</v>
      </c>
      <c r="X353" s="89" t="s">
        <v>77</v>
      </c>
    </row>
    <row r="354" spans="14:24" ht="15.75" x14ac:dyDescent="0.25">
      <c r="N354" s="85">
        <v>47269</v>
      </c>
      <c r="O354" s="86" t="s">
        <v>77</v>
      </c>
      <c r="P354" s="86" t="s">
        <v>77</v>
      </c>
      <c r="Q354" s="86" t="s">
        <v>77</v>
      </c>
      <c r="R354" s="86" t="s">
        <v>77</v>
      </c>
      <c r="S354" s="87" t="s">
        <v>77</v>
      </c>
      <c r="T354" s="87" t="s">
        <v>77</v>
      </c>
      <c r="U354" s="88" t="s">
        <v>77</v>
      </c>
      <c r="V354" s="88" t="s">
        <v>77</v>
      </c>
      <c r="W354" s="89" t="s">
        <v>77</v>
      </c>
      <c r="X354" s="89" t="s">
        <v>77</v>
      </c>
    </row>
    <row r="355" spans="14:24" ht="15.75" x14ac:dyDescent="0.25">
      <c r="N355" s="85">
        <v>47299</v>
      </c>
      <c r="O355" s="86" t="s">
        <v>77</v>
      </c>
      <c r="P355" s="86" t="s">
        <v>77</v>
      </c>
      <c r="Q355" s="86" t="s">
        <v>77</v>
      </c>
      <c r="R355" s="86" t="s">
        <v>77</v>
      </c>
      <c r="S355" s="87" t="s">
        <v>77</v>
      </c>
      <c r="T355" s="87" t="s">
        <v>77</v>
      </c>
      <c r="U355" s="88" t="s">
        <v>77</v>
      </c>
      <c r="V355" s="88" t="s">
        <v>77</v>
      </c>
      <c r="W355" s="89" t="s">
        <v>77</v>
      </c>
      <c r="X355" s="89" t="s">
        <v>77</v>
      </c>
    </row>
    <row r="356" spans="14:24" ht="15.75" x14ac:dyDescent="0.25">
      <c r="N356" s="85">
        <v>47330</v>
      </c>
      <c r="O356" s="86" t="s">
        <v>77</v>
      </c>
      <c r="P356" s="86" t="s">
        <v>77</v>
      </c>
      <c r="Q356" s="86" t="s">
        <v>77</v>
      </c>
      <c r="R356" s="86" t="s">
        <v>77</v>
      </c>
      <c r="S356" s="87" t="s">
        <v>77</v>
      </c>
      <c r="T356" s="87" t="s">
        <v>77</v>
      </c>
      <c r="U356" s="88" t="s">
        <v>77</v>
      </c>
      <c r="V356" s="88" t="s">
        <v>77</v>
      </c>
      <c r="W356" s="89" t="s">
        <v>77</v>
      </c>
      <c r="X356" s="89" t="s">
        <v>77</v>
      </c>
    </row>
    <row r="357" spans="14:24" ht="15.75" x14ac:dyDescent="0.25">
      <c r="N357" s="85">
        <v>47361</v>
      </c>
      <c r="O357" s="86" t="s">
        <v>77</v>
      </c>
      <c r="P357" s="86" t="s">
        <v>77</v>
      </c>
      <c r="Q357" s="86" t="s">
        <v>77</v>
      </c>
      <c r="R357" s="86" t="s">
        <v>77</v>
      </c>
      <c r="S357" s="87" t="s">
        <v>77</v>
      </c>
      <c r="T357" s="87" t="s">
        <v>77</v>
      </c>
      <c r="U357" s="88" t="s">
        <v>77</v>
      </c>
      <c r="V357" s="88" t="s">
        <v>77</v>
      </c>
      <c r="W357" s="89" t="s">
        <v>77</v>
      </c>
      <c r="X357" s="89" t="s">
        <v>77</v>
      </c>
    </row>
    <row r="358" spans="14:24" ht="15.75" x14ac:dyDescent="0.25">
      <c r="N358" s="85">
        <v>47391</v>
      </c>
      <c r="O358" s="86" t="s">
        <v>77</v>
      </c>
      <c r="P358" s="86" t="s">
        <v>77</v>
      </c>
      <c r="Q358" s="86" t="s">
        <v>77</v>
      </c>
      <c r="R358" s="86" t="s">
        <v>77</v>
      </c>
      <c r="S358" s="87" t="s">
        <v>77</v>
      </c>
      <c r="T358" s="87" t="s">
        <v>77</v>
      </c>
      <c r="U358" s="88" t="s">
        <v>77</v>
      </c>
      <c r="V358" s="88" t="s">
        <v>77</v>
      </c>
      <c r="W358" s="89" t="s">
        <v>77</v>
      </c>
      <c r="X358" s="89" t="s">
        <v>77</v>
      </c>
    </row>
    <row r="359" spans="14:24" ht="15.75" x14ac:dyDescent="0.25">
      <c r="N359" s="85">
        <v>47422</v>
      </c>
      <c r="O359" s="86" t="s">
        <v>77</v>
      </c>
      <c r="P359" s="86" t="s">
        <v>77</v>
      </c>
      <c r="Q359" s="86" t="s">
        <v>77</v>
      </c>
      <c r="R359" s="86" t="s">
        <v>77</v>
      </c>
      <c r="S359" s="87" t="s">
        <v>77</v>
      </c>
      <c r="T359" s="87" t="s">
        <v>77</v>
      </c>
      <c r="U359" s="88" t="s">
        <v>77</v>
      </c>
      <c r="V359" s="88" t="s">
        <v>77</v>
      </c>
      <c r="W359" s="89" t="s">
        <v>77</v>
      </c>
      <c r="X359" s="89" t="s">
        <v>77</v>
      </c>
    </row>
    <row r="360" spans="14:24" ht="15.75" x14ac:dyDescent="0.25">
      <c r="N360" s="85">
        <v>47452</v>
      </c>
      <c r="O360" s="86" t="s">
        <v>77</v>
      </c>
      <c r="P360" s="86" t="s">
        <v>77</v>
      </c>
      <c r="Q360" s="86" t="s">
        <v>77</v>
      </c>
      <c r="R360" s="86" t="s">
        <v>77</v>
      </c>
      <c r="S360" s="87" t="s">
        <v>77</v>
      </c>
      <c r="T360" s="87" t="s">
        <v>77</v>
      </c>
      <c r="U360" s="88" t="s">
        <v>77</v>
      </c>
      <c r="V360" s="88" t="s">
        <v>77</v>
      </c>
      <c r="W360" s="89" t="s">
        <v>77</v>
      </c>
      <c r="X360" s="89" t="s">
        <v>77</v>
      </c>
    </row>
    <row r="361" spans="14:24" ht="15.75" x14ac:dyDescent="0.25">
      <c r="N361" s="85">
        <v>47483</v>
      </c>
      <c r="O361" s="86" t="s">
        <v>77</v>
      </c>
      <c r="P361" s="86" t="s">
        <v>77</v>
      </c>
      <c r="Q361" s="86" t="s">
        <v>77</v>
      </c>
      <c r="R361" s="86" t="s">
        <v>77</v>
      </c>
      <c r="S361" s="87" t="s">
        <v>77</v>
      </c>
      <c r="T361" s="87" t="s">
        <v>77</v>
      </c>
      <c r="U361" s="88" t="s">
        <v>77</v>
      </c>
      <c r="V361" s="88" t="s">
        <v>77</v>
      </c>
      <c r="W361" s="89" t="s">
        <v>77</v>
      </c>
      <c r="X361" s="89" t="s">
        <v>77</v>
      </c>
    </row>
    <row r="362" spans="14:24" ht="15.75" x14ac:dyDescent="0.25">
      <c r="N362" s="85">
        <v>47514</v>
      </c>
      <c r="O362" s="86" t="s">
        <v>77</v>
      </c>
      <c r="P362" s="86" t="s">
        <v>77</v>
      </c>
      <c r="Q362" s="86" t="s">
        <v>77</v>
      </c>
      <c r="R362" s="86" t="s">
        <v>77</v>
      </c>
      <c r="S362" s="87" t="s">
        <v>77</v>
      </c>
      <c r="T362" s="87" t="s">
        <v>77</v>
      </c>
      <c r="U362" s="88" t="s">
        <v>77</v>
      </c>
      <c r="V362" s="88" t="s">
        <v>77</v>
      </c>
      <c r="W362" s="89" t="s">
        <v>77</v>
      </c>
      <c r="X362" s="89" t="s">
        <v>77</v>
      </c>
    </row>
    <row r="363" spans="14:24" ht="15.75" x14ac:dyDescent="0.25">
      <c r="N363" s="85">
        <v>47542</v>
      </c>
      <c r="O363" s="86" t="s">
        <v>77</v>
      </c>
      <c r="P363" s="86" t="s">
        <v>77</v>
      </c>
      <c r="Q363" s="86" t="s">
        <v>77</v>
      </c>
      <c r="R363" s="86" t="s">
        <v>77</v>
      </c>
      <c r="S363" s="87" t="s">
        <v>77</v>
      </c>
      <c r="T363" s="87" t="s">
        <v>77</v>
      </c>
      <c r="U363" s="88" t="s">
        <v>77</v>
      </c>
      <c r="V363" s="88" t="s">
        <v>77</v>
      </c>
      <c r="W363" s="89" t="s">
        <v>77</v>
      </c>
      <c r="X363" s="89" t="s">
        <v>77</v>
      </c>
    </row>
    <row r="364" spans="14:24" ht="15.75" x14ac:dyDescent="0.25">
      <c r="N364" s="85">
        <v>47573</v>
      </c>
      <c r="O364" s="86" t="s">
        <v>77</v>
      </c>
      <c r="P364" s="86" t="s">
        <v>77</v>
      </c>
      <c r="Q364" s="86" t="s">
        <v>77</v>
      </c>
      <c r="R364" s="86" t="s">
        <v>77</v>
      </c>
      <c r="S364" s="87" t="s">
        <v>77</v>
      </c>
      <c r="T364" s="87" t="s">
        <v>77</v>
      </c>
      <c r="U364" s="88" t="s">
        <v>77</v>
      </c>
      <c r="V364" s="88" t="s">
        <v>77</v>
      </c>
      <c r="W364" s="89" t="s">
        <v>77</v>
      </c>
      <c r="X364" s="89" t="s">
        <v>77</v>
      </c>
    </row>
    <row r="365" spans="14:24" ht="15.75" x14ac:dyDescent="0.25">
      <c r="N365" s="85">
        <v>47603</v>
      </c>
      <c r="O365" s="86" t="s">
        <v>77</v>
      </c>
      <c r="P365" s="86" t="s">
        <v>77</v>
      </c>
      <c r="Q365" s="86" t="s">
        <v>77</v>
      </c>
      <c r="R365" s="86" t="s">
        <v>77</v>
      </c>
      <c r="S365" s="87" t="s">
        <v>77</v>
      </c>
      <c r="T365" s="87" t="s">
        <v>77</v>
      </c>
      <c r="U365" s="88" t="s">
        <v>77</v>
      </c>
      <c r="V365" s="88" t="s">
        <v>77</v>
      </c>
      <c r="W365" s="89" t="s">
        <v>77</v>
      </c>
      <c r="X365" s="89" t="s">
        <v>77</v>
      </c>
    </row>
    <row r="366" spans="14:24" ht="15.75" x14ac:dyDescent="0.25">
      <c r="N366" s="85">
        <v>47634</v>
      </c>
      <c r="O366" s="86" t="s">
        <v>77</v>
      </c>
      <c r="P366" s="86" t="s">
        <v>77</v>
      </c>
      <c r="Q366" s="86" t="s">
        <v>77</v>
      </c>
      <c r="R366" s="86" t="s">
        <v>77</v>
      </c>
      <c r="S366" s="87" t="s">
        <v>77</v>
      </c>
      <c r="T366" s="87" t="s">
        <v>77</v>
      </c>
      <c r="U366" s="88" t="s">
        <v>77</v>
      </c>
      <c r="V366" s="88" t="s">
        <v>77</v>
      </c>
      <c r="W366" s="89" t="s">
        <v>77</v>
      </c>
      <c r="X366" s="89" t="s">
        <v>77</v>
      </c>
    </row>
    <row r="367" spans="14:24" ht="15.75" x14ac:dyDescent="0.25">
      <c r="N367" s="85">
        <v>47664</v>
      </c>
      <c r="O367" s="86" t="s">
        <v>77</v>
      </c>
      <c r="P367" s="86" t="s">
        <v>77</v>
      </c>
      <c r="Q367" s="86" t="s">
        <v>77</v>
      </c>
      <c r="R367" s="86" t="s">
        <v>77</v>
      </c>
      <c r="S367" s="87" t="s">
        <v>77</v>
      </c>
      <c r="T367" s="87" t="s">
        <v>77</v>
      </c>
      <c r="U367" s="88" t="s">
        <v>77</v>
      </c>
      <c r="V367" s="88" t="s">
        <v>77</v>
      </c>
      <c r="W367" s="89" t="s">
        <v>77</v>
      </c>
      <c r="X367" s="89" t="s">
        <v>77</v>
      </c>
    </row>
    <row r="368" spans="14:24" ht="15.75" x14ac:dyDescent="0.25">
      <c r="N368" s="85">
        <v>47695</v>
      </c>
      <c r="O368" s="86" t="s">
        <v>77</v>
      </c>
      <c r="P368" s="86" t="s">
        <v>77</v>
      </c>
      <c r="Q368" s="86" t="s">
        <v>77</v>
      </c>
      <c r="R368" s="86" t="s">
        <v>77</v>
      </c>
      <c r="S368" s="87" t="s">
        <v>77</v>
      </c>
      <c r="T368" s="87" t="s">
        <v>77</v>
      </c>
      <c r="U368" s="88" t="s">
        <v>77</v>
      </c>
      <c r="V368" s="88" t="s">
        <v>77</v>
      </c>
      <c r="W368" s="89" t="s">
        <v>77</v>
      </c>
      <c r="X368" s="89" t="s">
        <v>77</v>
      </c>
    </row>
    <row r="369" spans="14:24" ht="15.75" x14ac:dyDescent="0.25">
      <c r="N369" s="85">
        <v>47726</v>
      </c>
      <c r="O369" s="86" t="s">
        <v>77</v>
      </c>
      <c r="P369" s="86" t="s">
        <v>77</v>
      </c>
      <c r="Q369" s="86" t="s">
        <v>77</v>
      </c>
      <c r="R369" s="86" t="s">
        <v>77</v>
      </c>
      <c r="S369" s="87" t="s">
        <v>77</v>
      </c>
      <c r="T369" s="87" t="s">
        <v>77</v>
      </c>
      <c r="U369" s="88" t="s">
        <v>77</v>
      </c>
      <c r="V369" s="88" t="s">
        <v>77</v>
      </c>
      <c r="W369" s="89" t="s">
        <v>77</v>
      </c>
      <c r="X369" s="89" t="s">
        <v>77</v>
      </c>
    </row>
    <row r="370" spans="14:24" ht="15.75" x14ac:dyDescent="0.25">
      <c r="N370" s="85">
        <v>47756</v>
      </c>
      <c r="O370" s="86" t="s">
        <v>77</v>
      </c>
      <c r="P370" s="86" t="s">
        <v>77</v>
      </c>
      <c r="Q370" s="86" t="s">
        <v>77</v>
      </c>
      <c r="R370" s="86" t="s">
        <v>77</v>
      </c>
      <c r="S370" s="87" t="s">
        <v>77</v>
      </c>
      <c r="T370" s="87" t="s">
        <v>77</v>
      </c>
      <c r="U370" s="88" t="s">
        <v>77</v>
      </c>
      <c r="V370" s="88" t="s">
        <v>77</v>
      </c>
      <c r="W370" s="89" t="s">
        <v>77</v>
      </c>
      <c r="X370" s="89" t="s">
        <v>77</v>
      </c>
    </row>
    <row r="371" spans="14:24" ht="15.75" x14ac:dyDescent="0.25">
      <c r="N371" s="85">
        <v>47787</v>
      </c>
      <c r="O371" s="86" t="s">
        <v>77</v>
      </c>
      <c r="P371" s="86" t="s">
        <v>77</v>
      </c>
      <c r="Q371" s="86" t="s">
        <v>77</v>
      </c>
      <c r="R371" s="86" t="s">
        <v>77</v>
      </c>
      <c r="S371" s="87" t="s">
        <v>77</v>
      </c>
      <c r="T371" s="87" t="s">
        <v>77</v>
      </c>
      <c r="U371" s="88" t="s">
        <v>77</v>
      </c>
      <c r="V371" s="88" t="s">
        <v>77</v>
      </c>
      <c r="W371" s="89" t="s">
        <v>77</v>
      </c>
      <c r="X371" s="89" t="s">
        <v>77</v>
      </c>
    </row>
    <row r="372" spans="14:24" ht="15.75" x14ac:dyDescent="0.25">
      <c r="N372" s="85">
        <v>47817</v>
      </c>
      <c r="O372" s="86" t="s">
        <v>77</v>
      </c>
      <c r="P372" s="86" t="s">
        <v>77</v>
      </c>
      <c r="Q372" s="86" t="s">
        <v>77</v>
      </c>
      <c r="R372" s="86" t="s">
        <v>77</v>
      </c>
      <c r="S372" s="87" t="s">
        <v>77</v>
      </c>
      <c r="T372" s="87" t="s">
        <v>77</v>
      </c>
      <c r="U372" s="88" t="s">
        <v>77</v>
      </c>
      <c r="V372" s="88" t="s">
        <v>77</v>
      </c>
      <c r="W372" s="89" t="s">
        <v>77</v>
      </c>
      <c r="X372" s="89" t="s">
        <v>77</v>
      </c>
    </row>
    <row r="373" spans="14:24" ht="15.75" x14ac:dyDescent="0.25">
      <c r="N373" s="85">
        <v>47848</v>
      </c>
      <c r="O373" s="86" t="s">
        <v>77</v>
      </c>
      <c r="P373" s="86" t="s">
        <v>77</v>
      </c>
      <c r="Q373" s="86" t="s">
        <v>77</v>
      </c>
      <c r="R373" s="86" t="s">
        <v>77</v>
      </c>
      <c r="S373" s="87" t="s">
        <v>77</v>
      </c>
      <c r="T373" s="87" t="s">
        <v>77</v>
      </c>
      <c r="U373" s="88" t="s">
        <v>77</v>
      </c>
      <c r="V373" s="88" t="s">
        <v>77</v>
      </c>
      <c r="W373" s="89" t="s">
        <v>77</v>
      </c>
      <c r="X373" s="89" t="s">
        <v>77</v>
      </c>
    </row>
    <row r="374" spans="14:24" ht="15.75" x14ac:dyDescent="0.25">
      <c r="N374" s="85">
        <v>47879</v>
      </c>
      <c r="O374" s="86" t="s">
        <v>77</v>
      </c>
      <c r="P374" s="86" t="s">
        <v>77</v>
      </c>
      <c r="Q374" s="86" t="s">
        <v>77</v>
      </c>
      <c r="R374" s="86" t="s">
        <v>77</v>
      </c>
      <c r="S374" s="87" t="s">
        <v>77</v>
      </c>
      <c r="T374" s="87" t="s">
        <v>77</v>
      </c>
      <c r="U374" s="88" t="s">
        <v>77</v>
      </c>
      <c r="V374" s="88" t="s">
        <v>77</v>
      </c>
      <c r="W374" s="89" t="s">
        <v>77</v>
      </c>
      <c r="X374" s="89" t="s">
        <v>77</v>
      </c>
    </row>
    <row r="375" spans="14:24" ht="15.75" x14ac:dyDescent="0.25">
      <c r="N375" s="85">
        <v>47907</v>
      </c>
      <c r="O375" s="86" t="s">
        <v>77</v>
      </c>
      <c r="P375" s="86" t="s">
        <v>77</v>
      </c>
      <c r="Q375" s="86" t="s">
        <v>77</v>
      </c>
      <c r="R375" s="86" t="s">
        <v>77</v>
      </c>
      <c r="S375" s="87" t="s">
        <v>77</v>
      </c>
      <c r="T375" s="87" t="s">
        <v>77</v>
      </c>
      <c r="U375" s="88" t="s">
        <v>77</v>
      </c>
      <c r="V375" s="88" t="s">
        <v>77</v>
      </c>
      <c r="W375" s="89" t="s">
        <v>77</v>
      </c>
      <c r="X375" s="89" t="s">
        <v>77</v>
      </c>
    </row>
    <row r="376" spans="14:24" ht="15.75" x14ac:dyDescent="0.25">
      <c r="N376" s="85">
        <v>47938</v>
      </c>
      <c r="O376" s="86" t="s">
        <v>77</v>
      </c>
      <c r="P376" s="86" t="s">
        <v>77</v>
      </c>
      <c r="Q376" s="86" t="s">
        <v>77</v>
      </c>
      <c r="R376" s="86" t="s">
        <v>77</v>
      </c>
      <c r="S376" s="87" t="s">
        <v>77</v>
      </c>
      <c r="T376" s="87" t="s">
        <v>77</v>
      </c>
      <c r="U376" s="88" t="s">
        <v>77</v>
      </c>
      <c r="V376" s="88" t="s">
        <v>77</v>
      </c>
      <c r="W376" s="89" t="s">
        <v>77</v>
      </c>
      <c r="X376" s="89" t="s">
        <v>77</v>
      </c>
    </row>
    <row r="377" spans="14:24" ht="15.75" x14ac:dyDescent="0.25">
      <c r="N377" s="85">
        <v>47968</v>
      </c>
      <c r="O377" s="86" t="s">
        <v>77</v>
      </c>
      <c r="P377" s="86" t="s">
        <v>77</v>
      </c>
      <c r="Q377" s="86" t="s">
        <v>77</v>
      </c>
      <c r="R377" s="86" t="s">
        <v>77</v>
      </c>
      <c r="S377" s="87" t="s">
        <v>77</v>
      </c>
      <c r="T377" s="87" t="s">
        <v>77</v>
      </c>
      <c r="U377" s="88" t="s">
        <v>77</v>
      </c>
      <c r="V377" s="88" t="s">
        <v>77</v>
      </c>
      <c r="W377" s="89" t="s">
        <v>77</v>
      </c>
      <c r="X377" s="89" t="s">
        <v>77</v>
      </c>
    </row>
    <row r="378" spans="14:24" ht="15.75" x14ac:dyDescent="0.25">
      <c r="N378" s="85">
        <v>47999</v>
      </c>
      <c r="O378" s="86" t="s">
        <v>77</v>
      </c>
      <c r="P378" s="86" t="s">
        <v>77</v>
      </c>
      <c r="Q378" s="86" t="s">
        <v>77</v>
      </c>
      <c r="R378" s="86" t="s">
        <v>77</v>
      </c>
      <c r="S378" s="87" t="s">
        <v>77</v>
      </c>
      <c r="T378" s="87" t="s">
        <v>77</v>
      </c>
      <c r="U378" s="88" t="s">
        <v>77</v>
      </c>
      <c r="V378" s="88" t="s">
        <v>77</v>
      </c>
      <c r="W378" s="89" t="s">
        <v>77</v>
      </c>
      <c r="X378" s="89" t="s">
        <v>77</v>
      </c>
    </row>
    <row r="379" spans="14:24" ht="15.75" x14ac:dyDescent="0.25">
      <c r="N379" s="85">
        <v>48029</v>
      </c>
      <c r="O379" s="86" t="s">
        <v>77</v>
      </c>
      <c r="P379" s="86" t="s">
        <v>77</v>
      </c>
      <c r="Q379" s="86" t="s">
        <v>77</v>
      </c>
      <c r="R379" s="86" t="s">
        <v>77</v>
      </c>
      <c r="S379" s="87" t="s">
        <v>77</v>
      </c>
      <c r="T379" s="87" t="s">
        <v>77</v>
      </c>
      <c r="U379" s="88" t="s">
        <v>77</v>
      </c>
      <c r="V379" s="88" t="s">
        <v>77</v>
      </c>
      <c r="W379" s="89" t="s">
        <v>77</v>
      </c>
      <c r="X379" s="89" t="s">
        <v>77</v>
      </c>
    </row>
    <row r="380" spans="14:24" ht="15.75" x14ac:dyDescent="0.25">
      <c r="N380" s="85">
        <v>48060</v>
      </c>
      <c r="O380" s="86" t="s">
        <v>77</v>
      </c>
      <c r="P380" s="86" t="s">
        <v>77</v>
      </c>
      <c r="Q380" s="86" t="s">
        <v>77</v>
      </c>
      <c r="R380" s="86" t="s">
        <v>77</v>
      </c>
      <c r="S380" s="87" t="s">
        <v>77</v>
      </c>
      <c r="T380" s="87" t="s">
        <v>77</v>
      </c>
      <c r="U380" s="88" t="s">
        <v>77</v>
      </c>
      <c r="V380" s="88" t="s">
        <v>77</v>
      </c>
      <c r="W380" s="89" t="s">
        <v>77</v>
      </c>
      <c r="X380" s="89" t="s">
        <v>77</v>
      </c>
    </row>
    <row r="381" spans="14:24" ht="15.75" x14ac:dyDescent="0.25">
      <c r="N381" s="85">
        <v>48091</v>
      </c>
      <c r="O381" s="86" t="s">
        <v>77</v>
      </c>
      <c r="P381" s="86" t="s">
        <v>77</v>
      </c>
      <c r="Q381" s="86" t="s">
        <v>77</v>
      </c>
      <c r="R381" s="86" t="s">
        <v>77</v>
      </c>
      <c r="S381" s="87" t="s">
        <v>77</v>
      </c>
      <c r="T381" s="87" t="s">
        <v>77</v>
      </c>
      <c r="U381" s="88" t="s">
        <v>77</v>
      </c>
      <c r="V381" s="88" t="s">
        <v>77</v>
      </c>
      <c r="W381" s="89" t="s">
        <v>77</v>
      </c>
      <c r="X381" s="89" t="s">
        <v>77</v>
      </c>
    </row>
    <row r="382" spans="14:24" ht="15.75" x14ac:dyDescent="0.25">
      <c r="N382" s="85">
        <v>48121</v>
      </c>
      <c r="O382" s="86" t="s">
        <v>77</v>
      </c>
      <c r="P382" s="86" t="s">
        <v>77</v>
      </c>
      <c r="Q382" s="86" t="s">
        <v>77</v>
      </c>
      <c r="R382" s="86" t="s">
        <v>77</v>
      </c>
      <c r="S382" s="87" t="s">
        <v>77</v>
      </c>
      <c r="T382" s="87" t="s">
        <v>77</v>
      </c>
      <c r="U382" s="88" t="s">
        <v>77</v>
      </c>
      <c r="V382" s="88" t="s">
        <v>77</v>
      </c>
      <c r="W382" s="89" t="s">
        <v>77</v>
      </c>
      <c r="X382" s="89" t="s">
        <v>77</v>
      </c>
    </row>
    <row r="383" spans="14:24" ht="15.75" x14ac:dyDescent="0.25">
      <c r="N383" s="85">
        <v>48152</v>
      </c>
      <c r="O383" s="86" t="s">
        <v>77</v>
      </c>
      <c r="P383" s="86" t="s">
        <v>77</v>
      </c>
      <c r="Q383" s="86" t="s">
        <v>77</v>
      </c>
      <c r="R383" s="86" t="s">
        <v>77</v>
      </c>
      <c r="S383" s="87" t="s">
        <v>77</v>
      </c>
      <c r="T383" s="87" t="s">
        <v>77</v>
      </c>
      <c r="U383" s="88" t="s">
        <v>77</v>
      </c>
      <c r="V383" s="88" t="s">
        <v>77</v>
      </c>
      <c r="W383" s="89" t="s">
        <v>77</v>
      </c>
      <c r="X383" s="89" t="s">
        <v>77</v>
      </c>
    </row>
    <row r="384" spans="14:24" ht="15.75" x14ac:dyDescent="0.25">
      <c r="N384" s="85">
        <v>48182</v>
      </c>
      <c r="O384" s="86" t="s">
        <v>77</v>
      </c>
      <c r="P384" s="86" t="s">
        <v>77</v>
      </c>
      <c r="Q384" s="86" t="s">
        <v>77</v>
      </c>
      <c r="R384" s="86" t="s">
        <v>77</v>
      </c>
      <c r="S384" s="87" t="s">
        <v>77</v>
      </c>
      <c r="T384" s="87" t="s">
        <v>77</v>
      </c>
      <c r="U384" s="88" t="s">
        <v>77</v>
      </c>
      <c r="V384" s="88" t="s">
        <v>77</v>
      </c>
      <c r="W384" s="89" t="s">
        <v>77</v>
      </c>
      <c r="X384" s="89" t="s">
        <v>77</v>
      </c>
    </row>
    <row r="385" spans="14:24" ht="15.75" x14ac:dyDescent="0.25">
      <c r="N385" s="85">
        <v>48213</v>
      </c>
      <c r="O385" s="86" t="s">
        <v>77</v>
      </c>
      <c r="P385" s="86" t="s">
        <v>77</v>
      </c>
      <c r="Q385" s="86" t="s">
        <v>77</v>
      </c>
      <c r="R385" s="86" t="s">
        <v>77</v>
      </c>
      <c r="S385" s="87" t="s">
        <v>77</v>
      </c>
      <c r="T385" s="87" t="s">
        <v>77</v>
      </c>
      <c r="U385" s="88" t="s">
        <v>77</v>
      </c>
      <c r="V385" s="88" t="s">
        <v>77</v>
      </c>
      <c r="W385" s="89" t="s">
        <v>77</v>
      </c>
      <c r="X385" s="89" t="s">
        <v>77</v>
      </c>
    </row>
    <row r="386" spans="14:24" ht="15.75" x14ac:dyDescent="0.25">
      <c r="N386" s="85">
        <v>48244</v>
      </c>
      <c r="O386" s="86" t="s">
        <v>77</v>
      </c>
      <c r="P386" s="86" t="s">
        <v>77</v>
      </c>
      <c r="Q386" s="86" t="s">
        <v>77</v>
      </c>
      <c r="R386" s="86" t="s">
        <v>77</v>
      </c>
      <c r="S386" s="87" t="s">
        <v>77</v>
      </c>
      <c r="T386" s="87" t="s">
        <v>77</v>
      </c>
      <c r="U386" s="88" t="s">
        <v>77</v>
      </c>
      <c r="V386" s="88" t="s">
        <v>77</v>
      </c>
      <c r="W386" s="89" t="s">
        <v>77</v>
      </c>
      <c r="X386" s="89" t="s">
        <v>77</v>
      </c>
    </row>
    <row r="387" spans="14:24" ht="15.75" x14ac:dyDescent="0.25">
      <c r="N387" s="85">
        <v>48273</v>
      </c>
      <c r="O387" s="86" t="s">
        <v>77</v>
      </c>
      <c r="P387" s="86" t="s">
        <v>77</v>
      </c>
      <c r="Q387" s="86" t="s">
        <v>77</v>
      </c>
      <c r="R387" s="86" t="s">
        <v>77</v>
      </c>
      <c r="S387" s="87" t="s">
        <v>77</v>
      </c>
      <c r="T387" s="87" t="s">
        <v>77</v>
      </c>
      <c r="U387" s="88" t="s">
        <v>77</v>
      </c>
      <c r="V387" s="88" t="s">
        <v>77</v>
      </c>
      <c r="W387" s="89" t="s">
        <v>77</v>
      </c>
      <c r="X387" s="89" t="s">
        <v>77</v>
      </c>
    </row>
    <row r="388" spans="14:24" ht="15.75" x14ac:dyDescent="0.25">
      <c r="N388" s="85">
        <v>48304</v>
      </c>
      <c r="O388" s="86" t="s">
        <v>77</v>
      </c>
      <c r="P388" s="86" t="s">
        <v>77</v>
      </c>
      <c r="Q388" s="86" t="s">
        <v>77</v>
      </c>
      <c r="R388" s="86" t="s">
        <v>77</v>
      </c>
      <c r="S388" s="87" t="s">
        <v>77</v>
      </c>
      <c r="T388" s="87" t="s">
        <v>77</v>
      </c>
      <c r="U388" s="88" t="s">
        <v>77</v>
      </c>
      <c r="V388" s="88" t="s">
        <v>77</v>
      </c>
      <c r="W388" s="89" t="s">
        <v>77</v>
      </c>
      <c r="X388" s="89" t="s">
        <v>77</v>
      </c>
    </row>
    <row r="389" spans="14:24" ht="15.75" x14ac:dyDescent="0.25">
      <c r="N389" s="85">
        <v>48334</v>
      </c>
      <c r="O389" s="86" t="s">
        <v>77</v>
      </c>
      <c r="P389" s="86" t="s">
        <v>77</v>
      </c>
      <c r="Q389" s="86" t="s">
        <v>77</v>
      </c>
      <c r="R389" s="86" t="s">
        <v>77</v>
      </c>
      <c r="S389" s="87" t="s">
        <v>77</v>
      </c>
      <c r="T389" s="87" t="s">
        <v>77</v>
      </c>
      <c r="U389" s="88" t="s">
        <v>77</v>
      </c>
      <c r="V389" s="88" t="s">
        <v>77</v>
      </c>
      <c r="W389" s="89" t="s">
        <v>77</v>
      </c>
      <c r="X389" s="89" t="s">
        <v>77</v>
      </c>
    </row>
    <row r="390" spans="14:24" ht="15.75" x14ac:dyDescent="0.25">
      <c r="N390" s="85">
        <v>48365</v>
      </c>
      <c r="O390" s="86" t="s">
        <v>77</v>
      </c>
      <c r="P390" s="86" t="s">
        <v>77</v>
      </c>
      <c r="Q390" s="86" t="s">
        <v>77</v>
      </c>
      <c r="R390" s="86" t="s">
        <v>77</v>
      </c>
      <c r="S390" s="87" t="s">
        <v>77</v>
      </c>
      <c r="T390" s="87" t="s">
        <v>77</v>
      </c>
      <c r="U390" s="88" t="s">
        <v>77</v>
      </c>
      <c r="V390" s="88" t="s">
        <v>77</v>
      </c>
      <c r="W390" s="89" t="s">
        <v>77</v>
      </c>
      <c r="X390" s="89" t="s">
        <v>77</v>
      </c>
    </row>
    <row r="391" spans="14:24" ht="15.75" x14ac:dyDescent="0.25">
      <c r="N391" s="85">
        <v>48395</v>
      </c>
      <c r="O391" s="86" t="s">
        <v>77</v>
      </c>
      <c r="P391" s="86" t="s">
        <v>77</v>
      </c>
      <c r="Q391" s="86" t="s">
        <v>77</v>
      </c>
      <c r="R391" s="86" t="s">
        <v>77</v>
      </c>
      <c r="S391" s="87" t="s">
        <v>77</v>
      </c>
      <c r="T391" s="87" t="s">
        <v>77</v>
      </c>
      <c r="U391" s="88" t="s">
        <v>77</v>
      </c>
      <c r="V391" s="88" t="s">
        <v>77</v>
      </c>
      <c r="W391" s="89" t="s">
        <v>77</v>
      </c>
      <c r="X391" s="89" t="s">
        <v>77</v>
      </c>
    </row>
    <row r="392" spans="14:24" ht="15.75" x14ac:dyDescent="0.25">
      <c r="N392" s="85">
        <v>48426</v>
      </c>
      <c r="O392" s="86" t="s">
        <v>77</v>
      </c>
      <c r="P392" s="86" t="s">
        <v>77</v>
      </c>
      <c r="Q392" s="86" t="s">
        <v>77</v>
      </c>
      <c r="R392" s="86" t="s">
        <v>77</v>
      </c>
      <c r="S392" s="87" t="s">
        <v>77</v>
      </c>
      <c r="T392" s="87" t="s">
        <v>77</v>
      </c>
      <c r="U392" s="88" t="s">
        <v>77</v>
      </c>
      <c r="V392" s="88" t="s">
        <v>77</v>
      </c>
      <c r="W392" s="89" t="s">
        <v>77</v>
      </c>
      <c r="X392" s="89" t="s">
        <v>77</v>
      </c>
    </row>
    <row r="393" spans="14:24" ht="15.75" x14ac:dyDescent="0.25">
      <c r="N393" s="85">
        <v>48457</v>
      </c>
      <c r="O393" s="86" t="s">
        <v>77</v>
      </c>
      <c r="P393" s="86" t="s">
        <v>77</v>
      </c>
      <c r="Q393" s="86" t="s">
        <v>77</v>
      </c>
      <c r="R393" s="86" t="s">
        <v>77</v>
      </c>
      <c r="S393" s="87" t="s">
        <v>77</v>
      </c>
      <c r="T393" s="87" t="s">
        <v>77</v>
      </c>
      <c r="U393" s="88" t="s">
        <v>77</v>
      </c>
      <c r="V393" s="88" t="s">
        <v>77</v>
      </c>
      <c r="W393" s="89" t="s">
        <v>77</v>
      </c>
      <c r="X393" s="89" t="s">
        <v>77</v>
      </c>
    </row>
    <row r="394" spans="14:24" ht="15.75" x14ac:dyDescent="0.25">
      <c r="N394" s="85">
        <v>48487</v>
      </c>
      <c r="O394" s="86" t="s">
        <v>77</v>
      </c>
      <c r="P394" s="86" t="s">
        <v>77</v>
      </c>
      <c r="Q394" s="86" t="s">
        <v>77</v>
      </c>
      <c r="R394" s="86" t="s">
        <v>77</v>
      </c>
      <c r="S394" s="87" t="s">
        <v>77</v>
      </c>
      <c r="T394" s="87" t="s">
        <v>77</v>
      </c>
      <c r="U394" s="88" t="s">
        <v>77</v>
      </c>
      <c r="V394" s="88" t="s">
        <v>77</v>
      </c>
      <c r="W394" s="89" t="s">
        <v>77</v>
      </c>
      <c r="X394" s="89" t="s">
        <v>77</v>
      </c>
    </row>
    <row r="395" spans="14:24" ht="15.75" x14ac:dyDescent="0.25">
      <c r="N395" s="85">
        <v>48518</v>
      </c>
      <c r="O395" s="86" t="s">
        <v>77</v>
      </c>
      <c r="P395" s="86" t="s">
        <v>77</v>
      </c>
      <c r="Q395" s="86" t="s">
        <v>77</v>
      </c>
      <c r="R395" s="86" t="s">
        <v>77</v>
      </c>
      <c r="S395" s="87" t="s">
        <v>77</v>
      </c>
      <c r="T395" s="87" t="s">
        <v>77</v>
      </c>
      <c r="U395" s="88" t="s">
        <v>77</v>
      </c>
      <c r="V395" s="88" t="s">
        <v>77</v>
      </c>
      <c r="W395" s="89" t="s">
        <v>77</v>
      </c>
      <c r="X395" s="89" t="s">
        <v>77</v>
      </c>
    </row>
    <row r="396" spans="14:24" ht="15.75" x14ac:dyDescent="0.25">
      <c r="N396" s="85">
        <v>48548</v>
      </c>
      <c r="O396" s="86" t="s">
        <v>77</v>
      </c>
      <c r="P396" s="86" t="s">
        <v>77</v>
      </c>
      <c r="Q396" s="86" t="s">
        <v>77</v>
      </c>
      <c r="R396" s="86" t="s">
        <v>77</v>
      </c>
      <c r="S396" s="87" t="s">
        <v>77</v>
      </c>
      <c r="T396" s="87" t="s">
        <v>77</v>
      </c>
      <c r="U396" s="88" t="s">
        <v>77</v>
      </c>
      <c r="V396" s="88" t="s">
        <v>77</v>
      </c>
      <c r="W396" s="89" t="s">
        <v>77</v>
      </c>
      <c r="X396" s="89" t="s">
        <v>77</v>
      </c>
    </row>
    <row r="397" spans="14:24" ht="15.75" x14ac:dyDescent="0.25">
      <c r="N397" s="85">
        <v>48579</v>
      </c>
      <c r="O397" s="86" t="s">
        <v>77</v>
      </c>
      <c r="P397" s="86" t="s">
        <v>77</v>
      </c>
      <c r="Q397" s="86" t="s">
        <v>77</v>
      </c>
      <c r="R397" s="86" t="s">
        <v>77</v>
      </c>
      <c r="S397" s="87" t="s">
        <v>77</v>
      </c>
      <c r="T397" s="87" t="s">
        <v>77</v>
      </c>
      <c r="U397" s="88" t="s">
        <v>77</v>
      </c>
      <c r="V397" s="88" t="s">
        <v>77</v>
      </c>
      <c r="W397" s="89" t="s">
        <v>77</v>
      </c>
      <c r="X397" s="89" t="s">
        <v>77</v>
      </c>
    </row>
    <row r="398" spans="14:24" ht="15.75" x14ac:dyDescent="0.25">
      <c r="N398" s="85">
        <v>48610</v>
      </c>
      <c r="O398" s="86" t="s">
        <v>77</v>
      </c>
      <c r="P398" s="86" t="s">
        <v>77</v>
      </c>
      <c r="Q398" s="86" t="s">
        <v>77</v>
      </c>
      <c r="R398" s="86" t="s">
        <v>77</v>
      </c>
      <c r="S398" s="87" t="s">
        <v>77</v>
      </c>
      <c r="T398" s="87" t="s">
        <v>77</v>
      </c>
      <c r="U398" s="88" t="s">
        <v>77</v>
      </c>
      <c r="V398" s="88" t="s">
        <v>77</v>
      </c>
      <c r="W398" s="89" t="s">
        <v>77</v>
      </c>
      <c r="X398" s="89" t="s">
        <v>77</v>
      </c>
    </row>
    <row r="399" spans="14:24" ht="15.75" x14ac:dyDescent="0.25">
      <c r="N399" s="85">
        <v>48638</v>
      </c>
      <c r="O399" s="86" t="s">
        <v>77</v>
      </c>
      <c r="P399" s="86" t="s">
        <v>77</v>
      </c>
      <c r="Q399" s="86" t="s">
        <v>77</v>
      </c>
      <c r="R399" s="86" t="s">
        <v>77</v>
      </c>
      <c r="S399" s="87" t="s">
        <v>77</v>
      </c>
      <c r="T399" s="87" t="s">
        <v>77</v>
      </c>
      <c r="U399" s="88" t="s">
        <v>77</v>
      </c>
      <c r="V399" s="88" t="s">
        <v>77</v>
      </c>
      <c r="W399" s="89" t="s">
        <v>77</v>
      </c>
      <c r="X399" s="89" t="s">
        <v>77</v>
      </c>
    </row>
    <row r="400" spans="14:24" ht="15.75" x14ac:dyDescent="0.25">
      <c r="N400" s="85">
        <v>48669</v>
      </c>
      <c r="O400" s="86" t="s">
        <v>77</v>
      </c>
      <c r="P400" s="86" t="s">
        <v>77</v>
      </c>
      <c r="Q400" s="86" t="s">
        <v>77</v>
      </c>
      <c r="R400" s="86" t="s">
        <v>77</v>
      </c>
      <c r="S400" s="87" t="s">
        <v>77</v>
      </c>
      <c r="T400" s="87" t="s">
        <v>77</v>
      </c>
      <c r="U400" s="88" t="s">
        <v>77</v>
      </c>
      <c r="V400" s="88" t="s">
        <v>77</v>
      </c>
      <c r="W400" s="89" t="s">
        <v>77</v>
      </c>
      <c r="X400" s="89" t="s">
        <v>77</v>
      </c>
    </row>
    <row r="401" spans="14:24" ht="15.75" x14ac:dyDescent="0.25">
      <c r="N401" s="85">
        <v>48699</v>
      </c>
      <c r="O401" s="86" t="s">
        <v>77</v>
      </c>
      <c r="P401" s="86" t="s">
        <v>77</v>
      </c>
      <c r="Q401" s="86" t="s">
        <v>77</v>
      </c>
      <c r="R401" s="86" t="s">
        <v>77</v>
      </c>
      <c r="S401" s="87" t="s">
        <v>77</v>
      </c>
      <c r="T401" s="87" t="s">
        <v>77</v>
      </c>
      <c r="U401" s="88" t="s">
        <v>77</v>
      </c>
      <c r="V401" s="88" t="s">
        <v>77</v>
      </c>
      <c r="W401" s="89" t="s">
        <v>77</v>
      </c>
      <c r="X401" s="89" t="s">
        <v>77</v>
      </c>
    </row>
    <row r="402" spans="14:24" ht="15.75" x14ac:dyDescent="0.25">
      <c r="N402" s="85">
        <v>48730</v>
      </c>
      <c r="O402" s="86" t="s">
        <v>77</v>
      </c>
      <c r="P402" s="86" t="s">
        <v>77</v>
      </c>
      <c r="Q402" s="86" t="s">
        <v>77</v>
      </c>
      <c r="R402" s="86" t="s">
        <v>77</v>
      </c>
      <c r="S402" s="87" t="s">
        <v>77</v>
      </c>
      <c r="T402" s="87" t="s">
        <v>77</v>
      </c>
      <c r="U402" s="88" t="s">
        <v>77</v>
      </c>
      <c r="V402" s="88" t="s">
        <v>77</v>
      </c>
      <c r="W402" s="89" t="s">
        <v>77</v>
      </c>
      <c r="X402" s="89" t="s">
        <v>77</v>
      </c>
    </row>
    <row r="403" spans="14:24" ht="15.75" x14ac:dyDescent="0.25">
      <c r="N403" s="85">
        <v>48760</v>
      </c>
      <c r="O403" s="86" t="s">
        <v>77</v>
      </c>
      <c r="P403" s="86" t="s">
        <v>77</v>
      </c>
      <c r="Q403" s="86" t="s">
        <v>77</v>
      </c>
      <c r="R403" s="86" t="s">
        <v>77</v>
      </c>
      <c r="S403" s="87" t="s">
        <v>77</v>
      </c>
      <c r="T403" s="87" t="s">
        <v>77</v>
      </c>
      <c r="U403" s="88" t="s">
        <v>77</v>
      </c>
      <c r="V403" s="88" t="s">
        <v>77</v>
      </c>
      <c r="W403" s="89" t="s">
        <v>77</v>
      </c>
      <c r="X403" s="89" t="s">
        <v>77</v>
      </c>
    </row>
    <row r="404" spans="14:24" ht="15.75" x14ac:dyDescent="0.25">
      <c r="N404" s="85">
        <v>48791</v>
      </c>
      <c r="O404" s="86" t="s">
        <v>77</v>
      </c>
      <c r="P404" s="86" t="s">
        <v>77</v>
      </c>
      <c r="Q404" s="86" t="s">
        <v>77</v>
      </c>
      <c r="R404" s="86" t="s">
        <v>77</v>
      </c>
      <c r="S404" s="87" t="s">
        <v>77</v>
      </c>
      <c r="T404" s="87" t="s">
        <v>77</v>
      </c>
      <c r="U404" s="88" t="s">
        <v>77</v>
      </c>
      <c r="V404" s="88" t="s">
        <v>77</v>
      </c>
      <c r="W404" s="89" t="s">
        <v>77</v>
      </c>
      <c r="X404" s="89" t="s">
        <v>77</v>
      </c>
    </row>
    <row r="405" spans="14:24" ht="15.75" x14ac:dyDescent="0.25">
      <c r="N405" s="85">
        <v>48822</v>
      </c>
      <c r="O405" s="86" t="s">
        <v>77</v>
      </c>
      <c r="P405" s="86" t="s">
        <v>77</v>
      </c>
      <c r="Q405" s="86" t="s">
        <v>77</v>
      </c>
      <c r="R405" s="86" t="s">
        <v>77</v>
      </c>
      <c r="S405" s="87" t="s">
        <v>77</v>
      </c>
      <c r="T405" s="87" t="s">
        <v>77</v>
      </c>
      <c r="U405" s="88" t="s">
        <v>77</v>
      </c>
      <c r="V405" s="88" t="s">
        <v>77</v>
      </c>
      <c r="W405" s="89" t="s">
        <v>77</v>
      </c>
      <c r="X405" s="89" t="s">
        <v>77</v>
      </c>
    </row>
    <row r="406" spans="14:24" ht="15.75" x14ac:dyDescent="0.25">
      <c r="N406" s="85">
        <v>48852</v>
      </c>
      <c r="O406" s="86" t="s">
        <v>77</v>
      </c>
      <c r="P406" s="86" t="s">
        <v>77</v>
      </c>
      <c r="Q406" s="86" t="s">
        <v>77</v>
      </c>
      <c r="R406" s="86" t="s">
        <v>77</v>
      </c>
      <c r="S406" s="87" t="s">
        <v>77</v>
      </c>
      <c r="T406" s="87" t="s">
        <v>77</v>
      </c>
      <c r="U406" s="88" t="s">
        <v>77</v>
      </c>
      <c r="V406" s="88" t="s">
        <v>77</v>
      </c>
      <c r="W406" s="89" t="s">
        <v>77</v>
      </c>
      <c r="X406" s="89" t="s">
        <v>77</v>
      </c>
    </row>
    <row r="407" spans="14:24" ht="15.75" x14ac:dyDescent="0.25">
      <c r="N407" s="85">
        <v>48883</v>
      </c>
      <c r="O407" s="86" t="s">
        <v>77</v>
      </c>
      <c r="P407" s="86" t="s">
        <v>77</v>
      </c>
      <c r="Q407" s="86" t="s">
        <v>77</v>
      </c>
      <c r="R407" s="86" t="s">
        <v>77</v>
      </c>
      <c r="S407" s="87" t="s">
        <v>77</v>
      </c>
      <c r="T407" s="87" t="s">
        <v>77</v>
      </c>
      <c r="U407" s="88" t="s">
        <v>77</v>
      </c>
      <c r="V407" s="88" t="s">
        <v>77</v>
      </c>
      <c r="W407" s="89" t="s">
        <v>77</v>
      </c>
      <c r="X407" s="89" t="s">
        <v>77</v>
      </c>
    </row>
    <row r="408" spans="14:24" ht="15.75" x14ac:dyDescent="0.25">
      <c r="N408" s="85">
        <v>48913</v>
      </c>
      <c r="O408" s="86" t="s">
        <v>77</v>
      </c>
      <c r="P408" s="86" t="s">
        <v>77</v>
      </c>
      <c r="Q408" s="86" t="s">
        <v>77</v>
      </c>
      <c r="R408" s="86" t="s">
        <v>77</v>
      </c>
      <c r="S408" s="87" t="s">
        <v>77</v>
      </c>
      <c r="T408" s="87" t="s">
        <v>77</v>
      </c>
      <c r="U408" s="88" t="s">
        <v>77</v>
      </c>
      <c r="V408" s="88" t="s">
        <v>77</v>
      </c>
      <c r="W408" s="89" t="s">
        <v>77</v>
      </c>
      <c r="X408" s="89" t="s">
        <v>77</v>
      </c>
    </row>
    <row r="409" spans="14:24" ht="15.75" x14ac:dyDescent="0.25">
      <c r="N409" s="85">
        <v>48944</v>
      </c>
      <c r="O409" s="86" t="s">
        <v>77</v>
      </c>
      <c r="P409" s="86" t="s">
        <v>77</v>
      </c>
      <c r="Q409" s="86" t="s">
        <v>77</v>
      </c>
      <c r="R409" s="86" t="s">
        <v>77</v>
      </c>
      <c r="S409" s="87" t="s">
        <v>77</v>
      </c>
      <c r="T409" s="87" t="s">
        <v>77</v>
      </c>
      <c r="U409" s="88" t="s">
        <v>77</v>
      </c>
      <c r="V409" s="88" t="s">
        <v>77</v>
      </c>
      <c r="W409" s="89" t="s">
        <v>77</v>
      </c>
      <c r="X409" s="89" t="s">
        <v>77</v>
      </c>
    </row>
    <row r="410" spans="14:24" ht="15.75" x14ac:dyDescent="0.25">
      <c r="N410" s="85">
        <v>48975</v>
      </c>
      <c r="O410" s="86" t="s">
        <v>77</v>
      </c>
      <c r="P410" s="86" t="s">
        <v>77</v>
      </c>
      <c r="Q410" s="86" t="s">
        <v>77</v>
      </c>
      <c r="R410" s="86" t="s">
        <v>77</v>
      </c>
      <c r="S410" s="87" t="s">
        <v>77</v>
      </c>
      <c r="T410" s="87" t="s">
        <v>77</v>
      </c>
      <c r="U410" s="88" t="s">
        <v>77</v>
      </c>
      <c r="V410" s="88" t="s">
        <v>77</v>
      </c>
      <c r="W410" s="89" t="s">
        <v>77</v>
      </c>
      <c r="X410" s="89" t="s">
        <v>77</v>
      </c>
    </row>
    <row r="411" spans="14:24" ht="15.75" x14ac:dyDescent="0.25">
      <c r="N411" s="85">
        <v>49003</v>
      </c>
      <c r="O411" s="86" t="s">
        <v>77</v>
      </c>
      <c r="P411" s="86" t="s">
        <v>77</v>
      </c>
      <c r="Q411" s="86" t="s">
        <v>77</v>
      </c>
      <c r="R411" s="86" t="s">
        <v>77</v>
      </c>
      <c r="S411" s="87" t="s">
        <v>77</v>
      </c>
      <c r="T411" s="87" t="s">
        <v>77</v>
      </c>
      <c r="U411" s="88" t="s">
        <v>77</v>
      </c>
      <c r="V411" s="88" t="s">
        <v>77</v>
      </c>
      <c r="W411" s="89" t="s">
        <v>77</v>
      </c>
      <c r="X411" s="89" t="s">
        <v>77</v>
      </c>
    </row>
    <row r="412" spans="14:24" ht="15.75" x14ac:dyDescent="0.25">
      <c r="N412" s="85">
        <v>49034</v>
      </c>
      <c r="O412" s="86" t="s">
        <v>77</v>
      </c>
      <c r="P412" s="86" t="s">
        <v>77</v>
      </c>
      <c r="Q412" s="86" t="s">
        <v>77</v>
      </c>
      <c r="R412" s="86" t="s">
        <v>77</v>
      </c>
      <c r="S412" s="87" t="s">
        <v>77</v>
      </c>
      <c r="T412" s="87" t="s">
        <v>77</v>
      </c>
      <c r="U412" s="88" t="s">
        <v>77</v>
      </c>
      <c r="V412" s="88" t="s">
        <v>77</v>
      </c>
      <c r="W412" s="89" t="s">
        <v>77</v>
      </c>
      <c r="X412" s="89" t="s">
        <v>77</v>
      </c>
    </row>
    <row r="413" spans="14:24" ht="15.75" x14ac:dyDescent="0.25">
      <c r="N413" s="85">
        <v>49064</v>
      </c>
      <c r="O413" s="86" t="s">
        <v>77</v>
      </c>
      <c r="P413" s="86" t="s">
        <v>77</v>
      </c>
      <c r="Q413" s="86" t="s">
        <v>77</v>
      </c>
      <c r="R413" s="86" t="s">
        <v>77</v>
      </c>
      <c r="S413" s="87" t="s">
        <v>77</v>
      </c>
      <c r="T413" s="87" t="s">
        <v>77</v>
      </c>
      <c r="U413" s="88" t="s">
        <v>77</v>
      </c>
      <c r="V413" s="88" t="s">
        <v>77</v>
      </c>
      <c r="W413" s="89" t="s">
        <v>77</v>
      </c>
      <c r="X413" s="89" t="s">
        <v>77</v>
      </c>
    </row>
    <row r="414" spans="14:24" ht="15.75" x14ac:dyDescent="0.25">
      <c r="N414" s="85">
        <v>49095</v>
      </c>
      <c r="O414" s="86" t="s">
        <v>77</v>
      </c>
      <c r="P414" s="86" t="s">
        <v>77</v>
      </c>
      <c r="Q414" s="86" t="s">
        <v>77</v>
      </c>
      <c r="R414" s="86" t="s">
        <v>77</v>
      </c>
      <c r="S414" s="87" t="s">
        <v>77</v>
      </c>
      <c r="T414" s="87" t="s">
        <v>77</v>
      </c>
      <c r="U414" s="88" t="s">
        <v>77</v>
      </c>
      <c r="V414" s="88" t="s">
        <v>77</v>
      </c>
      <c r="W414" s="89" t="s">
        <v>77</v>
      </c>
      <c r="X414" s="89" t="s">
        <v>77</v>
      </c>
    </row>
    <row r="415" spans="14:24" ht="15.75" x14ac:dyDescent="0.25">
      <c r="N415" s="85">
        <v>49125</v>
      </c>
      <c r="O415" s="86" t="s">
        <v>77</v>
      </c>
      <c r="P415" s="86" t="s">
        <v>77</v>
      </c>
      <c r="Q415" s="86" t="s">
        <v>77</v>
      </c>
      <c r="R415" s="86" t="s">
        <v>77</v>
      </c>
      <c r="S415" s="87" t="s">
        <v>77</v>
      </c>
      <c r="T415" s="87" t="s">
        <v>77</v>
      </c>
      <c r="U415" s="88" t="s">
        <v>77</v>
      </c>
      <c r="V415" s="88" t="s">
        <v>77</v>
      </c>
      <c r="W415" s="89" t="s">
        <v>77</v>
      </c>
      <c r="X415" s="89" t="s">
        <v>77</v>
      </c>
    </row>
    <row r="416" spans="14:24" ht="15.75" x14ac:dyDescent="0.25">
      <c r="N416" s="85">
        <v>49156</v>
      </c>
      <c r="O416" s="86" t="s">
        <v>77</v>
      </c>
      <c r="P416" s="86" t="s">
        <v>77</v>
      </c>
      <c r="Q416" s="86" t="s">
        <v>77</v>
      </c>
      <c r="R416" s="86" t="s">
        <v>77</v>
      </c>
      <c r="S416" s="87" t="s">
        <v>77</v>
      </c>
      <c r="T416" s="87" t="s">
        <v>77</v>
      </c>
      <c r="U416" s="88" t="s">
        <v>77</v>
      </c>
      <c r="V416" s="88" t="s">
        <v>77</v>
      </c>
      <c r="W416" s="89" t="s">
        <v>77</v>
      </c>
      <c r="X416" s="89" t="s">
        <v>77</v>
      </c>
    </row>
    <row r="417" spans="14:24" ht="15.75" x14ac:dyDescent="0.25">
      <c r="N417" s="85">
        <v>49187</v>
      </c>
      <c r="O417" s="86" t="s">
        <v>77</v>
      </c>
      <c r="P417" s="86" t="s">
        <v>77</v>
      </c>
      <c r="Q417" s="86" t="s">
        <v>77</v>
      </c>
      <c r="R417" s="86" t="s">
        <v>77</v>
      </c>
      <c r="S417" s="87" t="s">
        <v>77</v>
      </c>
      <c r="T417" s="87" t="s">
        <v>77</v>
      </c>
      <c r="U417" s="88" t="s">
        <v>77</v>
      </c>
      <c r="V417" s="88" t="s">
        <v>77</v>
      </c>
      <c r="W417" s="89" t="s">
        <v>77</v>
      </c>
      <c r="X417" s="89" t="s">
        <v>77</v>
      </c>
    </row>
    <row r="418" spans="14:24" ht="15.75" x14ac:dyDescent="0.25">
      <c r="N418" s="85">
        <v>49217</v>
      </c>
      <c r="O418" s="86" t="s">
        <v>77</v>
      </c>
      <c r="P418" s="86" t="s">
        <v>77</v>
      </c>
      <c r="Q418" s="86" t="s">
        <v>77</v>
      </c>
      <c r="R418" s="86" t="s">
        <v>77</v>
      </c>
      <c r="S418" s="87" t="s">
        <v>77</v>
      </c>
      <c r="T418" s="87" t="s">
        <v>77</v>
      </c>
      <c r="U418" s="88" t="s">
        <v>77</v>
      </c>
      <c r="V418" s="88" t="s">
        <v>77</v>
      </c>
      <c r="W418" s="89" t="s">
        <v>77</v>
      </c>
      <c r="X418" s="89" t="s">
        <v>77</v>
      </c>
    </row>
    <row r="419" spans="14:24" ht="15.75" x14ac:dyDescent="0.25">
      <c r="N419" s="85">
        <v>49248</v>
      </c>
      <c r="O419" s="86" t="s">
        <v>77</v>
      </c>
      <c r="P419" s="86" t="s">
        <v>77</v>
      </c>
      <c r="Q419" s="86" t="s">
        <v>77</v>
      </c>
      <c r="R419" s="86" t="s">
        <v>77</v>
      </c>
      <c r="S419" s="87" t="s">
        <v>77</v>
      </c>
      <c r="T419" s="87" t="s">
        <v>77</v>
      </c>
      <c r="U419" s="88" t="s">
        <v>77</v>
      </c>
      <c r="V419" s="88" t="s">
        <v>77</v>
      </c>
      <c r="W419" s="89" t="s">
        <v>77</v>
      </c>
      <c r="X419" s="89" t="s">
        <v>77</v>
      </c>
    </row>
    <row r="420" spans="14:24" ht="15.75" x14ac:dyDescent="0.25">
      <c r="N420" s="85">
        <v>49278</v>
      </c>
      <c r="O420" s="86" t="s">
        <v>77</v>
      </c>
      <c r="P420" s="86" t="s">
        <v>77</v>
      </c>
      <c r="Q420" s="86" t="s">
        <v>77</v>
      </c>
      <c r="R420" s="86" t="s">
        <v>77</v>
      </c>
      <c r="S420" s="87" t="s">
        <v>77</v>
      </c>
      <c r="T420" s="87" t="s">
        <v>77</v>
      </c>
      <c r="U420" s="88" t="s">
        <v>77</v>
      </c>
      <c r="V420" s="88" t="s">
        <v>77</v>
      </c>
      <c r="W420" s="89" t="s">
        <v>77</v>
      </c>
      <c r="X420" s="89" t="s">
        <v>77</v>
      </c>
    </row>
    <row r="421" spans="14:24" ht="15.75" x14ac:dyDescent="0.25">
      <c r="N421" s="85">
        <v>49309</v>
      </c>
      <c r="O421" s="86" t="s">
        <v>77</v>
      </c>
      <c r="P421" s="86" t="s">
        <v>77</v>
      </c>
      <c r="Q421" s="86" t="s">
        <v>77</v>
      </c>
      <c r="R421" s="86" t="s">
        <v>77</v>
      </c>
      <c r="S421" s="87" t="s">
        <v>77</v>
      </c>
      <c r="T421" s="87" t="s">
        <v>77</v>
      </c>
      <c r="U421" s="88" t="s">
        <v>77</v>
      </c>
      <c r="V421" s="88" t="s">
        <v>77</v>
      </c>
      <c r="W421" s="89" t="s">
        <v>77</v>
      </c>
      <c r="X421" s="89" t="s">
        <v>77</v>
      </c>
    </row>
    <row r="422" spans="14:24" ht="15.75" x14ac:dyDescent="0.25">
      <c r="N422" s="85">
        <v>49340</v>
      </c>
      <c r="O422" s="86" t="s">
        <v>77</v>
      </c>
      <c r="P422" s="86" t="s">
        <v>77</v>
      </c>
      <c r="Q422" s="86" t="s">
        <v>77</v>
      </c>
      <c r="R422" s="86" t="s">
        <v>77</v>
      </c>
      <c r="S422" s="87" t="s">
        <v>77</v>
      </c>
      <c r="T422" s="87" t="s">
        <v>77</v>
      </c>
      <c r="U422" s="88" t="s">
        <v>77</v>
      </c>
      <c r="V422" s="88" t="s">
        <v>77</v>
      </c>
      <c r="W422" s="89" t="s">
        <v>77</v>
      </c>
      <c r="X422" s="89" t="s">
        <v>77</v>
      </c>
    </row>
    <row r="423" spans="14:24" ht="15.75" x14ac:dyDescent="0.25">
      <c r="N423" s="85">
        <v>49368</v>
      </c>
      <c r="O423" s="86" t="s">
        <v>77</v>
      </c>
      <c r="P423" s="86" t="s">
        <v>77</v>
      </c>
      <c r="Q423" s="86" t="s">
        <v>77</v>
      </c>
      <c r="R423" s="86" t="s">
        <v>77</v>
      </c>
      <c r="S423" s="87" t="s">
        <v>77</v>
      </c>
      <c r="T423" s="87" t="s">
        <v>77</v>
      </c>
      <c r="U423" s="88" t="s">
        <v>77</v>
      </c>
      <c r="V423" s="88" t="s">
        <v>77</v>
      </c>
      <c r="W423" s="89" t="s">
        <v>77</v>
      </c>
      <c r="X423" s="89" t="s">
        <v>77</v>
      </c>
    </row>
    <row r="424" spans="14:24" ht="15.75" x14ac:dyDescent="0.25">
      <c r="N424" s="85">
        <v>49399</v>
      </c>
      <c r="O424" s="86" t="s">
        <v>77</v>
      </c>
      <c r="P424" s="86" t="s">
        <v>77</v>
      </c>
      <c r="Q424" s="86" t="s">
        <v>77</v>
      </c>
      <c r="R424" s="86" t="s">
        <v>77</v>
      </c>
      <c r="S424" s="87" t="s">
        <v>77</v>
      </c>
      <c r="T424" s="87" t="s">
        <v>77</v>
      </c>
      <c r="U424" s="88" t="s">
        <v>77</v>
      </c>
      <c r="V424" s="88" t="s">
        <v>77</v>
      </c>
      <c r="W424" s="89" t="s">
        <v>77</v>
      </c>
      <c r="X424" s="89" t="s">
        <v>77</v>
      </c>
    </row>
    <row r="425" spans="14:24" ht="15.75" x14ac:dyDescent="0.25">
      <c r="N425" s="85">
        <v>49429</v>
      </c>
      <c r="O425" s="86" t="s">
        <v>77</v>
      </c>
      <c r="P425" s="86" t="s">
        <v>77</v>
      </c>
      <c r="Q425" s="86" t="s">
        <v>77</v>
      </c>
      <c r="R425" s="86" t="s">
        <v>77</v>
      </c>
      <c r="S425" s="87" t="s">
        <v>77</v>
      </c>
      <c r="T425" s="87" t="s">
        <v>77</v>
      </c>
      <c r="U425" s="88" t="s">
        <v>77</v>
      </c>
      <c r="V425" s="88" t="s">
        <v>77</v>
      </c>
      <c r="W425" s="89" t="s">
        <v>77</v>
      </c>
      <c r="X425" s="89" t="s">
        <v>77</v>
      </c>
    </row>
    <row r="426" spans="14:24" ht="15.75" x14ac:dyDescent="0.25">
      <c r="N426" s="85">
        <v>49460</v>
      </c>
      <c r="O426" s="86" t="s">
        <v>77</v>
      </c>
      <c r="P426" s="86" t="s">
        <v>77</v>
      </c>
      <c r="Q426" s="86" t="s">
        <v>77</v>
      </c>
      <c r="R426" s="86" t="s">
        <v>77</v>
      </c>
      <c r="S426" s="87" t="s">
        <v>77</v>
      </c>
      <c r="T426" s="87" t="s">
        <v>77</v>
      </c>
      <c r="U426" s="88" t="s">
        <v>77</v>
      </c>
      <c r="V426" s="88" t="s">
        <v>77</v>
      </c>
      <c r="W426" s="89" t="s">
        <v>77</v>
      </c>
      <c r="X426" s="89" t="s">
        <v>77</v>
      </c>
    </row>
    <row r="427" spans="14:24" ht="15.75" x14ac:dyDescent="0.25">
      <c r="N427" s="85">
        <v>49490</v>
      </c>
      <c r="O427" s="86" t="s">
        <v>77</v>
      </c>
      <c r="P427" s="86" t="s">
        <v>77</v>
      </c>
      <c r="Q427" s="86" t="s">
        <v>77</v>
      </c>
      <c r="R427" s="86" t="s">
        <v>77</v>
      </c>
      <c r="S427" s="87" t="s">
        <v>77</v>
      </c>
      <c r="T427" s="87" t="s">
        <v>77</v>
      </c>
      <c r="U427" s="88" t="s">
        <v>77</v>
      </c>
      <c r="V427" s="88" t="s">
        <v>77</v>
      </c>
      <c r="W427" s="89" t="s">
        <v>77</v>
      </c>
      <c r="X427" s="89" t="s">
        <v>77</v>
      </c>
    </row>
    <row r="428" spans="14:24" ht="15.75" x14ac:dyDescent="0.25">
      <c r="N428" s="85">
        <v>49521</v>
      </c>
      <c r="O428" s="86" t="s">
        <v>77</v>
      </c>
      <c r="P428" s="86" t="s">
        <v>77</v>
      </c>
      <c r="Q428" s="86" t="s">
        <v>77</v>
      </c>
      <c r="R428" s="86" t="s">
        <v>77</v>
      </c>
      <c r="S428" s="87" t="s">
        <v>77</v>
      </c>
      <c r="T428" s="87" t="s">
        <v>77</v>
      </c>
      <c r="U428" s="88" t="s">
        <v>77</v>
      </c>
      <c r="V428" s="88" t="s">
        <v>77</v>
      </c>
      <c r="W428" s="89" t="s">
        <v>77</v>
      </c>
      <c r="X428" s="89" t="s">
        <v>77</v>
      </c>
    </row>
    <row r="429" spans="14:24" ht="15.75" x14ac:dyDescent="0.25">
      <c r="N429" s="85">
        <v>49552</v>
      </c>
      <c r="O429" s="86" t="s">
        <v>77</v>
      </c>
      <c r="P429" s="86" t="s">
        <v>77</v>
      </c>
      <c r="Q429" s="86" t="s">
        <v>77</v>
      </c>
      <c r="R429" s="86" t="s">
        <v>77</v>
      </c>
      <c r="S429" s="87" t="s">
        <v>77</v>
      </c>
      <c r="T429" s="87" t="s">
        <v>77</v>
      </c>
      <c r="U429" s="88" t="s">
        <v>77</v>
      </c>
      <c r="V429" s="88" t="s">
        <v>77</v>
      </c>
      <c r="W429" s="89" t="s">
        <v>77</v>
      </c>
      <c r="X429" s="89" t="s">
        <v>77</v>
      </c>
    </row>
    <row r="430" spans="14:24" ht="15.75" x14ac:dyDescent="0.25">
      <c r="N430" s="85">
        <v>49582</v>
      </c>
      <c r="O430" s="86" t="s">
        <v>77</v>
      </c>
      <c r="P430" s="86" t="s">
        <v>77</v>
      </c>
      <c r="Q430" s="86" t="s">
        <v>77</v>
      </c>
      <c r="R430" s="86" t="s">
        <v>77</v>
      </c>
      <c r="S430" s="87" t="s">
        <v>77</v>
      </c>
      <c r="T430" s="87" t="s">
        <v>77</v>
      </c>
      <c r="U430" s="88" t="s">
        <v>77</v>
      </c>
      <c r="V430" s="88" t="s">
        <v>77</v>
      </c>
      <c r="W430" s="89" t="s">
        <v>77</v>
      </c>
      <c r="X430" s="89" t="s">
        <v>77</v>
      </c>
    </row>
    <row r="431" spans="14:24" ht="15.75" x14ac:dyDescent="0.25">
      <c r="N431" s="85">
        <v>49613</v>
      </c>
      <c r="O431" s="86" t="s">
        <v>77</v>
      </c>
      <c r="P431" s="86" t="s">
        <v>77</v>
      </c>
      <c r="Q431" s="86" t="s">
        <v>77</v>
      </c>
      <c r="R431" s="86" t="s">
        <v>77</v>
      </c>
      <c r="S431" s="87" t="s">
        <v>77</v>
      </c>
      <c r="T431" s="87" t="s">
        <v>77</v>
      </c>
      <c r="U431" s="88" t="s">
        <v>77</v>
      </c>
      <c r="V431" s="88" t="s">
        <v>77</v>
      </c>
      <c r="W431" s="89" t="s">
        <v>77</v>
      </c>
      <c r="X431" s="89" t="s">
        <v>77</v>
      </c>
    </row>
    <row r="432" spans="14:24" ht="15.75" x14ac:dyDescent="0.25">
      <c r="N432" s="85">
        <v>49643</v>
      </c>
      <c r="O432" s="86" t="s">
        <v>77</v>
      </c>
      <c r="P432" s="86" t="s">
        <v>77</v>
      </c>
      <c r="Q432" s="86" t="s">
        <v>77</v>
      </c>
      <c r="R432" s="86" t="s">
        <v>77</v>
      </c>
      <c r="S432" s="87" t="s">
        <v>77</v>
      </c>
      <c r="T432" s="87" t="s">
        <v>77</v>
      </c>
      <c r="U432" s="88" t="s">
        <v>77</v>
      </c>
      <c r="V432" s="88" t="s">
        <v>77</v>
      </c>
      <c r="W432" s="89" t="s">
        <v>77</v>
      </c>
      <c r="X432" s="89" t="s">
        <v>77</v>
      </c>
    </row>
    <row r="433" spans="14:24" ht="15.75" x14ac:dyDescent="0.25">
      <c r="N433" s="85">
        <v>49674</v>
      </c>
      <c r="O433" s="86" t="s">
        <v>77</v>
      </c>
      <c r="P433" s="86" t="s">
        <v>77</v>
      </c>
      <c r="Q433" s="86" t="s">
        <v>77</v>
      </c>
      <c r="R433" s="86" t="s">
        <v>77</v>
      </c>
      <c r="S433" s="87" t="s">
        <v>77</v>
      </c>
      <c r="T433" s="87" t="s">
        <v>77</v>
      </c>
      <c r="U433" s="88" t="s">
        <v>77</v>
      </c>
      <c r="V433" s="88" t="s">
        <v>77</v>
      </c>
      <c r="W433" s="89" t="s">
        <v>77</v>
      </c>
      <c r="X433" s="89" t="s">
        <v>77</v>
      </c>
    </row>
    <row r="434" spans="14:24" ht="15.75" x14ac:dyDescent="0.25">
      <c r="N434" s="85">
        <v>49705</v>
      </c>
      <c r="O434" s="86" t="s">
        <v>77</v>
      </c>
      <c r="P434" s="86" t="s">
        <v>77</v>
      </c>
      <c r="Q434" s="86" t="s">
        <v>77</v>
      </c>
      <c r="R434" s="86" t="s">
        <v>77</v>
      </c>
      <c r="S434" s="87" t="s">
        <v>77</v>
      </c>
      <c r="T434" s="87" t="s">
        <v>77</v>
      </c>
      <c r="U434" s="88" t="s">
        <v>77</v>
      </c>
      <c r="V434" s="88" t="s">
        <v>77</v>
      </c>
      <c r="W434" s="89" t="s">
        <v>77</v>
      </c>
      <c r="X434" s="89" t="s">
        <v>77</v>
      </c>
    </row>
    <row r="435" spans="14:24" ht="15.75" x14ac:dyDescent="0.25">
      <c r="N435" s="85">
        <v>49734</v>
      </c>
      <c r="O435" s="86" t="s">
        <v>77</v>
      </c>
      <c r="P435" s="86" t="s">
        <v>77</v>
      </c>
      <c r="Q435" s="86" t="s">
        <v>77</v>
      </c>
      <c r="R435" s="86" t="s">
        <v>77</v>
      </c>
      <c r="S435" s="87" t="s">
        <v>77</v>
      </c>
      <c r="T435" s="87" t="s">
        <v>77</v>
      </c>
      <c r="U435" s="88" t="s">
        <v>77</v>
      </c>
      <c r="V435" s="88" t="s">
        <v>77</v>
      </c>
      <c r="W435" s="89" t="s">
        <v>77</v>
      </c>
      <c r="X435" s="89" t="s">
        <v>77</v>
      </c>
    </row>
    <row r="436" spans="14:24" ht="15.75" x14ac:dyDescent="0.25">
      <c r="N436" s="85">
        <v>49765</v>
      </c>
      <c r="O436" s="86" t="s">
        <v>77</v>
      </c>
      <c r="P436" s="86" t="s">
        <v>77</v>
      </c>
      <c r="Q436" s="86" t="s">
        <v>77</v>
      </c>
      <c r="R436" s="86" t="s">
        <v>77</v>
      </c>
      <c r="S436" s="87" t="s">
        <v>77</v>
      </c>
      <c r="T436" s="87" t="s">
        <v>77</v>
      </c>
      <c r="U436" s="88" t="s">
        <v>77</v>
      </c>
      <c r="V436" s="88" t="s">
        <v>77</v>
      </c>
      <c r="W436" s="89" t="s">
        <v>77</v>
      </c>
      <c r="X436" s="89" t="s">
        <v>77</v>
      </c>
    </row>
    <row r="437" spans="14:24" ht="15.75" x14ac:dyDescent="0.25">
      <c r="N437" s="85">
        <v>49795</v>
      </c>
      <c r="O437" s="86" t="s">
        <v>77</v>
      </c>
      <c r="P437" s="86" t="s">
        <v>77</v>
      </c>
      <c r="Q437" s="86" t="s">
        <v>77</v>
      </c>
      <c r="R437" s="86" t="s">
        <v>77</v>
      </c>
      <c r="S437" s="87" t="s">
        <v>77</v>
      </c>
      <c r="T437" s="87" t="s">
        <v>77</v>
      </c>
      <c r="U437" s="88" t="s">
        <v>77</v>
      </c>
      <c r="V437" s="88" t="s">
        <v>77</v>
      </c>
      <c r="W437" s="89" t="s">
        <v>77</v>
      </c>
      <c r="X437" s="89" t="s">
        <v>77</v>
      </c>
    </row>
    <row r="438" spans="14:24" ht="15.75" x14ac:dyDescent="0.25">
      <c r="N438" s="85">
        <v>49826</v>
      </c>
      <c r="O438" s="86" t="s">
        <v>77</v>
      </c>
      <c r="P438" s="86" t="s">
        <v>77</v>
      </c>
      <c r="Q438" s="86" t="s">
        <v>77</v>
      </c>
      <c r="R438" s="86" t="s">
        <v>77</v>
      </c>
      <c r="S438" s="87" t="s">
        <v>77</v>
      </c>
      <c r="T438" s="87" t="s">
        <v>77</v>
      </c>
      <c r="U438" s="88" t="s">
        <v>77</v>
      </c>
      <c r="V438" s="88" t="s">
        <v>77</v>
      </c>
      <c r="W438" s="89" t="s">
        <v>77</v>
      </c>
      <c r="X438" s="89" t="s">
        <v>77</v>
      </c>
    </row>
    <row r="439" spans="14:24" ht="15.75" x14ac:dyDescent="0.25">
      <c r="N439" s="85">
        <v>49856</v>
      </c>
      <c r="O439" s="86" t="s">
        <v>77</v>
      </c>
      <c r="P439" s="86" t="s">
        <v>77</v>
      </c>
      <c r="Q439" s="86" t="s">
        <v>77</v>
      </c>
      <c r="R439" s="86" t="s">
        <v>77</v>
      </c>
      <c r="S439" s="87" t="s">
        <v>77</v>
      </c>
      <c r="T439" s="87" t="s">
        <v>77</v>
      </c>
      <c r="U439" s="88" t="s">
        <v>77</v>
      </c>
      <c r="V439" s="88" t="s">
        <v>77</v>
      </c>
      <c r="W439" s="89" t="s">
        <v>77</v>
      </c>
      <c r="X439" s="89" t="s">
        <v>77</v>
      </c>
    </row>
    <row r="440" spans="14:24" ht="15.75" x14ac:dyDescent="0.25">
      <c r="N440" s="85">
        <v>49887</v>
      </c>
      <c r="O440" s="86" t="s">
        <v>77</v>
      </c>
      <c r="P440" s="86" t="s">
        <v>77</v>
      </c>
      <c r="Q440" s="86" t="s">
        <v>77</v>
      </c>
      <c r="R440" s="86" t="s">
        <v>77</v>
      </c>
      <c r="S440" s="87" t="s">
        <v>77</v>
      </c>
      <c r="T440" s="87" t="s">
        <v>77</v>
      </c>
      <c r="U440" s="88" t="s">
        <v>77</v>
      </c>
      <c r="V440" s="88" t="s">
        <v>77</v>
      </c>
      <c r="W440" s="89" t="s">
        <v>77</v>
      </c>
      <c r="X440" s="89" t="s">
        <v>77</v>
      </c>
    </row>
    <row r="441" spans="14:24" ht="15.75" x14ac:dyDescent="0.25">
      <c r="N441" s="85">
        <v>49918</v>
      </c>
      <c r="O441" s="86" t="s">
        <v>77</v>
      </c>
      <c r="P441" s="86" t="s">
        <v>77</v>
      </c>
      <c r="Q441" s="86" t="s">
        <v>77</v>
      </c>
      <c r="R441" s="86" t="s">
        <v>77</v>
      </c>
      <c r="S441" s="87" t="s">
        <v>77</v>
      </c>
      <c r="T441" s="87" t="s">
        <v>77</v>
      </c>
      <c r="U441" s="88" t="s">
        <v>77</v>
      </c>
      <c r="V441" s="88" t="s">
        <v>77</v>
      </c>
      <c r="W441" s="89" t="s">
        <v>77</v>
      </c>
      <c r="X441" s="89" t="s">
        <v>77</v>
      </c>
    </row>
    <row r="442" spans="14:24" ht="15.75" x14ac:dyDescent="0.25">
      <c r="N442" s="85">
        <v>49948</v>
      </c>
      <c r="O442" s="86" t="s">
        <v>77</v>
      </c>
      <c r="P442" s="86" t="s">
        <v>77</v>
      </c>
      <c r="Q442" s="86" t="s">
        <v>77</v>
      </c>
      <c r="R442" s="86" t="s">
        <v>77</v>
      </c>
      <c r="S442" s="87" t="s">
        <v>77</v>
      </c>
      <c r="T442" s="87" t="s">
        <v>77</v>
      </c>
      <c r="U442" s="88" t="s">
        <v>77</v>
      </c>
      <c r="V442" s="88" t="s">
        <v>77</v>
      </c>
      <c r="W442" s="89" t="s">
        <v>77</v>
      </c>
      <c r="X442" s="89" t="s">
        <v>77</v>
      </c>
    </row>
    <row r="443" spans="14:24" ht="15.75" x14ac:dyDescent="0.25">
      <c r="N443" s="85">
        <v>49979</v>
      </c>
      <c r="O443" s="86" t="s">
        <v>77</v>
      </c>
      <c r="P443" s="86" t="s">
        <v>77</v>
      </c>
      <c r="Q443" s="86" t="s">
        <v>77</v>
      </c>
      <c r="R443" s="86" t="s">
        <v>77</v>
      </c>
      <c r="S443" s="87" t="s">
        <v>77</v>
      </c>
      <c r="T443" s="87" t="s">
        <v>77</v>
      </c>
      <c r="U443" s="88" t="s">
        <v>77</v>
      </c>
      <c r="V443" s="88" t="s">
        <v>77</v>
      </c>
      <c r="W443" s="89" t="s">
        <v>77</v>
      </c>
      <c r="X443" s="89" t="s">
        <v>77</v>
      </c>
    </row>
    <row r="444" spans="14:24" ht="15.75" x14ac:dyDescent="0.25">
      <c r="N444" s="85">
        <v>50009</v>
      </c>
      <c r="O444" s="86" t="s">
        <v>77</v>
      </c>
      <c r="P444" s="86" t="s">
        <v>77</v>
      </c>
      <c r="Q444" s="86" t="s">
        <v>77</v>
      </c>
      <c r="R444" s="86" t="s">
        <v>77</v>
      </c>
      <c r="S444" s="87" t="s">
        <v>77</v>
      </c>
      <c r="T444" s="87" t="s">
        <v>77</v>
      </c>
      <c r="U444" s="88" t="s">
        <v>77</v>
      </c>
      <c r="V444" s="88" t="s">
        <v>77</v>
      </c>
      <c r="W444" s="89" t="s">
        <v>77</v>
      </c>
      <c r="X444" s="89" t="s">
        <v>77</v>
      </c>
    </row>
    <row r="445" spans="14:24" ht="15.75" x14ac:dyDescent="0.25">
      <c r="N445" s="85">
        <v>50040</v>
      </c>
      <c r="O445" s="86" t="s">
        <v>77</v>
      </c>
      <c r="P445" s="86" t="s">
        <v>77</v>
      </c>
      <c r="Q445" s="86" t="s">
        <v>77</v>
      </c>
      <c r="R445" s="86" t="s">
        <v>77</v>
      </c>
      <c r="S445" s="87" t="s">
        <v>77</v>
      </c>
      <c r="T445" s="87" t="s">
        <v>77</v>
      </c>
      <c r="U445" s="88" t="s">
        <v>77</v>
      </c>
      <c r="V445" s="88" t="s">
        <v>77</v>
      </c>
      <c r="W445" s="89" t="s">
        <v>77</v>
      </c>
      <c r="X445" s="89" t="s">
        <v>77</v>
      </c>
    </row>
    <row r="446" spans="14:24" ht="15.75" x14ac:dyDescent="0.25">
      <c r="N446" s="85">
        <v>50071</v>
      </c>
      <c r="O446" s="86" t="s">
        <v>77</v>
      </c>
      <c r="P446" s="86" t="s">
        <v>77</v>
      </c>
      <c r="Q446" s="86" t="s">
        <v>77</v>
      </c>
      <c r="R446" s="86" t="s">
        <v>77</v>
      </c>
      <c r="S446" s="87" t="s">
        <v>77</v>
      </c>
      <c r="T446" s="87" t="s">
        <v>77</v>
      </c>
      <c r="U446" s="88" t="s">
        <v>77</v>
      </c>
      <c r="V446" s="88" t="s">
        <v>77</v>
      </c>
      <c r="W446" s="89" t="s">
        <v>77</v>
      </c>
      <c r="X446" s="89" t="s">
        <v>77</v>
      </c>
    </row>
    <row r="447" spans="14:24" ht="15.75" x14ac:dyDescent="0.25">
      <c r="N447" s="85">
        <v>50099</v>
      </c>
      <c r="O447" s="86" t="s">
        <v>77</v>
      </c>
      <c r="P447" s="86" t="s">
        <v>77</v>
      </c>
      <c r="Q447" s="86" t="s">
        <v>77</v>
      </c>
      <c r="R447" s="86" t="s">
        <v>77</v>
      </c>
      <c r="S447" s="87" t="s">
        <v>77</v>
      </c>
      <c r="T447" s="87" t="s">
        <v>77</v>
      </c>
      <c r="U447" s="88" t="s">
        <v>77</v>
      </c>
      <c r="V447" s="88" t="s">
        <v>77</v>
      </c>
      <c r="W447" s="89" t="s">
        <v>77</v>
      </c>
      <c r="X447" s="89" t="s">
        <v>77</v>
      </c>
    </row>
    <row r="448" spans="14:24" ht="15.75" x14ac:dyDescent="0.25">
      <c r="N448" s="85">
        <v>50130</v>
      </c>
      <c r="O448" s="86" t="s">
        <v>77</v>
      </c>
      <c r="P448" s="86" t="s">
        <v>77</v>
      </c>
      <c r="Q448" s="86" t="s">
        <v>77</v>
      </c>
      <c r="R448" s="86" t="s">
        <v>77</v>
      </c>
      <c r="S448" s="87" t="s">
        <v>77</v>
      </c>
      <c r="T448" s="87" t="s">
        <v>77</v>
      </c>
      <c r="U448" s="88" t="s">
        <v>77</v>
      </c>
      <c r="V448" s="88" t="s">
        <v>77</v>
      </c>
      <c r="W448" s="89" t="s">
        <v>77</v>
      </c>
      <c r="X448" s="89" t="s">
        <v>77</v>
      </c>
    </row>
    <row r="449" spans="14:24" ht="15.75" x14ac:dyDescent="0.25">
      <c r="N449" s="85">
        <v>50160</v>
      </c>
      <c r="O449" s="86" t="s">
        <v>77</v>
      </c>
      <c r="P449" s="86" t="s">
        <v>77</v>
      </c>
      <c r="Q449" s="86" t="s">
        <v>77</v>
      </c>
      <c r="R449" s="86" t="s">
        <v>77</v>
      </c>
      <c r="S449" s="87" t="s">
        <v>77</v>
      </c>
      <c r="T449" s="87" t="s">
        <v>77</v>
      </c>
      <c r="U449" s="88" t="s">
        <v>77</v>
      </c>
      <c r="V449" s="88" t="s">
        <v>77</v>
      </c>
      <c r="W449" s="89" t="s">
        <v>77</v>
      </c>
      <c r="X449" s="89" t="s">
        <v>77</v>
      </c>
    </row>
    <row r="450" spans="14:24" ht="15.75" x14ac:dyDescent="0.25">
      <c r="N450" s="85">
        <v>50191</v>
      </c>
      <c r="O450" s="86" t="s">
        <v>77</v>
      </c>
      <c r="P450" s="86" t="s">
        <v>77</v>
      </c>
      <c r="Q450" s="86" t="s">
        <v>77</v>
      </c>
      <c r="R450" s="86" t="s">
        <v>77</v>
      </c>
      <c r="S450" s="87" t="s">
        <v>77</v>
      </c>
      <c r="T450" s="87" t="s">
        <v>77</v>
      </c>
      <c r="U450" s="88" t="s">
        <v>77</v>
      </c>
      <c r="V450" s="88" t="s">
        <v>77</v>
      </c>
      <c r="W450" s="89" t="s">
        <v>77</v>
      </c>
      <c r="X450" s="89" t="s">
        <v>77</v>
      </c>
    </row>
    <row r="451" spans="14:24" ht="15.75" x14ac:dyDescent="0.25">
      <c r="N451" s="85">
        <v>50221</v>
      </c>
      <c r="O451" s="86" t="s">
        <v>77</v>
      </c>
      <c r="P451" s="86" t="s">
        <v>77</v>
      </c>
      <c r="Q451" s="86" t="s">
        <v>77</v>
      </c>
      <c r="R451" s="86" t="s">
        <v>77</v>
      </c>
      <c r="S451" s="87" t="s">
        <v>77</v>
      </c>
      <c r="T451" s="87" t="s">
        <v>77</v>
      </c>
      <c r="U451" s="88" t="s">
        <v>77</v>
      </c>
      <c r="V451" s="88" t="s">
        <v>77</v>
      </c>
      <c r="W451" s="89" t="s">
        <v>77</v>
      </c>
      <c r="X451" s="89" t="s">
        <v>77</v>
      </c>
    </row>
    <row r="452" spans="14:24" ht="15.75" x14ac:dyDescent="0.25">
      <c r="N452" s="85">
        <v>50252</v>
      </c>
      <c r="O452" s="86" t="s">
        <v>77</v>
      </c>
      <c r="P452" s="86" t="s">
        <v>77</v>
      </c>
      <c r="Q452" s="86" t="s">
        <v>77</v>
      </c>
      <c r="R452" s="86" t="s">
        <v>77</v>
      </c>
      <c r="S452" s="87" t="s">
        <v>77</v>
      </c>
      <c r="T452" s="87" t="s">
        <v>77</v>
      </c>
      <c r="U452" s="88" t="s">
        <v>77</v>
      </c>
      <c r="V452" s="88" t="s">
        <v>77</v>
      </c>
      <c r="W452" s="89" t="s">
        <v>77</v>
      </c>
      <c r="X452" s="89" t="s">
        <v>77</v>
      </c>
    </row>
    <row r="453" spans="14:24" ht="15.75" x14ac:dyDescent="0.25">
      <c r="N453" s="85">
        <v>50283</v>
      </c>
      <c r="O453" s="86" t="s">
        <v>77</v>
      </c>
      <c r="P453" s="86" t="s">
        <v>77</v>
      </c>
      <c r="Q453" s="86" t="s">
        <v>77</v>
      </c>
      <c r="R453" s="86" t="s">
        <v>77</v>
      </c>
      <c r="S453" s="87" t="s">
        <v>77</v>
      </c>
      <c r="T453" s="87" t="s">
        <v>77</v>
      </c>
      <c r="U453" s="88" t="s">
        <v>77</v>
      </c>
      <c r="V453" s="88" t="s">
        <v>77</v>
      </c>
      <c r="W453" s="89" t="s">
        <v>77</v>
      </c>
      <c r="X453" s="89" t="s">
        <v>77</v>
      </c>
    </row>
    <row r="454" spans="14:24" ht="15.75" x14ac:dyDescent="0.25">
      <c r="N454" s="85">
        <v>50313</v>
      </c>
      <c r="O454" s="86" t="s">
        <v>77</v>
      </c>
      <c r="P454" s="86" t="s">
        <v>77</v>
      </c>
      <c r="Q454" s="86" t="s">
        <v>77</v>
      </c>
      <c r="R454" s="86" t="s">
        <v>77</v>
      </c>
      <c r="S454" s="87" t="s">
        <v>77</v>
      </c>
      <c r="T454" s="87" t="s">
        <v>77</v>
      </c>
      <c r="U454" s="88" t="s">
        <v>77</v>
      </c>
      <c r="V454" s="88" t="s">
        <v>77</v>
      </c>
      <c r="W454" s="89" t="s">
        <v>77</v>
      </c>
      <c r="X454" s="89" t="s">
        <v>77</v>
      </c>
    </row>
    <row r="455" spans="14:24" ht="15.75" x14ac:dyDescent="0.25">
      <c r="N455" s="85">
        <v>50344</v>
      </c>
      <c r="O455" s="86" t="s">
        <v>77</v>
      </c>
      <c r="P455" s="86" t="s">
        <v>77</v>
      </c>
      <c r="Q455" s="86" t="s">
        <v>77</v>
      </c>
      <c r="R455" s="86" t="s">
        <v>77</v>
      </c>
      <c r="S455" s="87" t="s">
        <v>77</v>
      </c>
      <c r="T455" s="87" t="s">
        <v>77</v>
      </c>
      <c r="U455" s="88" t="s">
        <v>77</v>
      </c>
      <c r="V455" s="88" t="s">
        <v>77</v>
      </c>
      <c r="W455" s="89" t="s">
        <v>77</v>
      </c>
      <c r="X455" s="89" t="s">
        <v>77</v>
      </c>
    </row>
    <row r="456" spans="14:24" ht="15.75" x14ac:dyDescent="0.25">
      <c r="N456" s="85">
        <v>50374</v>
      </c>
      <c r="O456" s="86" t="s">
        <v>77</v>
      </c>
      <c r="P456" s="86" t="s">
        <v>77</v>
      </c>
      <c r="Q456" s="86" t="s">
        <v>77</v>
      </c>
      <c r="R456" s="86" t="s">
        <v>77</v>
      </c>
      <c r="S456" s="87" t="s">
        <v>77</v>
      </c>
      <c r="T456" s="87" t="s">
        <v>77</v>
      </c>
      <c r="U456" s="88" t="s">
        <v>77</v>
      </c>
      <c r="V456" s="88" t="s">
        <v>77</v>
      </c>
      <c r="W456" s="89" t="s">
        <v>77</v>
      </c>
      <c r="X456" s="89" t="s">
        <v>77</v>
      </c>
    </row>
    <row r="457" spans="14:24" ht="15.75" x14ac:dyDescent="0.25">
      <c r="N457" s="85">
        <v>50405</v>
      </c>
      <c r="O457" s="86" t="s">
        <v>77</v>
      </c>
      <c r="P457" s="86" t="s">
        <v>77</v>
      </c>
      <c r="Q457" s="86" t="s">
        <v>77</v>
      </c>
      <c r="R457" s="86" t="s">
        <v>77</v>
      </c>
      <c r="S457" s="87" t="s">
        <v>77</v>
      </c>
      <c r="T457" s="87" t="s">
        <v>77</v>
      </c>
      <c r="U457" s="88" t="s">
        <v>77</v>
      </c>
      <c r="V457" s="88" t="s">
        <v>77</v>
      </c>
      <c r="W457" s="89" t="s">
        <v>77</v>
      </c>
      <c r="X457" s="89" t="s">
        <v>77</v>
      </c>
    </row>
    <row r="458" spans="14:24" ht="15.75" x14ac:dyDescent="0.25">
      <c r="N458" s="85">
        <v>50436</v>
      </c>
      <c r="O458" s="86" t="s">
        <v>77</v>
      </c>
      <c r="P458" s="86" t="s">
        <v>77</v>
      </c>
      <c r="Q458" s="86" t="s">
        <v>77</v>
      </c>
      <c r="R458" s="86" t="s">
        <v>77</v>
      </c>
      <c r="S458" s="87" t="s">
        <v>77</v>
      </c>
      <c r="T458" s="87" t="s">
        <v>77</v>
      </c>
      <c r="U458" s="88" t="s">
        <v>77</v>
      </c>
      <c r="V458" s="88" t="s">
        <v>77</v>
      </c>
      <c r="W458" s="89" t="s">
        <v>77</v>
      </c>
      <c r="X458" s="89" t="s">
        <v>77</v>
      </c>
    </row>
    <row r="459" spans="14:24" ht="15.75" x14ac:dyDescent="0.25">
      <c r="N459" s="85">
        <v>50464</v>
      </c>
      <c r="O459" s="86" t="s">
        <v>77</v>
      </c>
      <c r="P459" s="86" t="s">
        <v>77</v>
      </c>
      <c r="Q459" s="86" t="s">
        <v>77</v>
      </c>
      <c r="R459" s="86" t="s">
        <v>77</v>
      </c>
      <c r="S459" s="87" t="s">
        <v>77</v>
      </c>
      <c r="T459" s="87" t="s">
        <v>77</v>
      </c>
      <c r="U459" s="88" t="s">
        <v>77</v>
      </c>
      <c r="V459" s="88" t="s">
        <v>77</v>
      </c>
      <c r="W459" s="89" t="s">
        <v>77</v>
      </c>
      <c r="X459" s="89" t="s">
        <v>77</v>
      </c>
    </row>
    <row r="460" spans="14:24" ht="15.75" x14ac:dyDescent="0.25">
      <c r="N460" s="85">
        <v>50495</v>
      </c>
      <c r="O460" s="86" t="s">
        <v>77</v>
      </c>
      <c r="P460" s="86" t="s">
        <v>77</v>
      </c>
      <c r="Q460" s="86" t="s">
        <v>77</v>
      </c>
      <c r="R460" s="86" t="s">
        <v>77</v>
      </c>
      <c r="S460" s="87" t="s">
        <v>77</v>
      </c>
      <c r="T460" s="87" t="s">
        <v>77</v>
      </c>
      <c r="U460" s="88" t="s">
        <v>77</v>
      </c>
      <c r="V460" s="88" t="s">
        <v>77</v>
      </c>
      <c r="W460" s="89" t="s">
        <v>77</v>
      </c>
      <c r="X460" s="89" t="s">
        <v>77</v>
      </c>
    </row>
    <row r="461" spans="14:24" ht="15.75" x14ac:dyDescent="0.25">
      <c r="N461" s="85">
        <v>50525</v>
      </c>
      <c r="O461" s="86" t="s">
        <v>77</v>
      </c>
      <c r="P461" s="86" t="s">
        <v>77</v>
      </c>
      <c r="Q461" s="86" t="s">
        <v>77</v>
      </c>
      <c r="R461" s="86" t="s">
        <v>77</v>
      </c>
      <c r="S461" s="87" t="s">
        <v>77</v>
      </c>
      <c r="T461" s="87" t="s">
        <v>77</v>
      </c>
      <c r="U461" s="88" t="s">
        <v>77</v>
      </c>
      <c r="V461" s="88" t="s">
        <v>77</v>
      </c>
      <c r="W461" s="89" t="s">
        <v>77</v>
      </c>
      <c r="X461" s="89" t="s">
        <v>77</v>
      </c>
    </row>
    <row r="462" spans="14:24" ht="15.75" x14ac:dyDescent="0.25">
      <c r="N462" s="85">
        <v>50556</v>
      </c>
      <c r="O462" s="86" t="s">
        <v>77</v>
      </c>
      <c r="P462" s="86" t="s">
        <v>77</v>
      </c>
      <c r="Q462" s="86" t="s">
        <v>77</v>
      </c>
      <c r="R462" s="86" t="s">
        <v>77</v>
      </c>
      <c r="S462" s="87" t="s">
        <v>77</v>
      </c>
      <c r="T462" s="87" t="s">
        <v>77</v>
      </c>
      <c r="U462" s="88" t="s">
        <v>77</v>
      </c>
      <c r="V462" s="88" t="s">
        <v>77</v>
      </c>
      <c r="W462" s="89" t="s">
        <v>77</v>
      </c>
      <c r="X462" s="89" t="s">
        <v>77</v>
      </c>
    </row>
    <row r="463" spans="14:24" ht="15.75" x14ac:dyDescent="0.25">
      <c r="N463" s="85">
        <v>50586</v>
      </c>
      <c r="O463" s="86" t="s">
        <v>77</v>
      </c>
      <c r="P463" s="86" t="s">
        <v>77</v>
      </c>
      <c r="Q463" s="86" t="s">
        <v>77</v>
      </c>
      <c r="R463" s="86" t="s">
        <v>77</v>
      </c>
      <c r="S463" s="87" t="s">
        <v>77</v>
      </c>
      <c r="T463" s="87" t="s">
        <v>77</v>
      </c>
      <c r="U463" s="88" t="s">
        <v>77</v>
      </c>
      <c r="V463" s="88" t="s">
        <v>77</v>
      </c>
      <c r="W463" s="89" t="s">
        <v>77</v>
      </c>
      <c r="X463" s="89" t="s">
        <v>77</v>
      </c>
    </row>
    <row r="464" spans="14:24" ht="15.75" x14ac:dyDescent="0.25">
      <c r="N464" s="85">
        <v>50617</v>
      </c>
      <c r="O464" s="86" t="s">
        <v>77</v>
      </c>
      <c r="P464" s="86" t="s">
        <v>77</v>
      </c>
      <c r="Q464" s="86" t="s">
        <v>77</v>
      </c>
      <c r="R464" s="86" t="s">
        <v>77</v>
      </c>
      <c r="S464" s="87" t="s">
        <v>77</v>
      </c>
      <c r="T464" s="87" t="s">
        <v>77</v>
      </c>
      <c r="U464" s="88" t="s">
        <v>77</v>
      </c>
      <c r="V464" s="88" t="s">
        <v>77</v>
      </c>
      <c r="W464" s="89" t="s">
        <v>77</v>
      </c>
      <c r="X464" s="89" t="s">
        <v>77</v>
      </c>
    </row>
    <row r="465" spans="14:24" ht="15.75" x14ac:dyDescent="0.25">
      <c r="N465" s="85">
        <v>50648</v>
      </c>
      <c r="O465" s="86" t="s">
        <v>77</v>
      </c>
      <c r="P465" s="86" t="s">
        <v>77</v>
      </c>
      <c r="Q465" s="86" t="s">
        <v>77</v>
      </c>
      <c r="R465" s="86" t="s">
        <v>77</v>
      </c>
      <c r="S465" s="87" t="s">
        <v>77</v>
      </c>
      <c r="T465" s="87" t="s">
        <v>77</v>
      </c>
      <c r="U465" s="88" t="s">
        <v>77</v>
      </c>
      <c r="V465" s="88" t="s">
        <v>77</v>
      </c>
      <c r="W465" s="89" t="s">
        <v>77</v>
      </c>
      <c r="X465" s="89" t="s">
        <v>77</v>
      </c>
    </row>
    <row r="466" spans="14:24" ht="15.75" x14ac:dyDescent="0.25">
      <c r="N466" s="85">
        <v>50678</v>
      </c>
      <c r="O466" s="86" t="s">
        <v>77</v>
      </c>
      <c r="P466" s="86" t="s">
        <v>77</v>
      </c>
      <c r="Q466" s="86" t="s">
        <v>77</v>
      </c>
      <c r="R466" s="86" t="s">
        <v>77</v>
      </c>
      <c r="S466" s="87" t="s">
        <v>77</v>
      </c>
      <c r="T466" s="87" t="s">
        <v>77</v>
      </c>
      <c r="U466" s="88" t="s">
        <v>77</v>
      </c>
      <c r="V466" s="88" t="s">
        <v>77</v>
      </c>
      <c r="W466" s="89" t="s">
        <v>77</v>
      </c>
      <c r="X466" s="89" t="s">
        <v>77</v>
      </c>
    </row>
    <row r="467" spans="14:24" ht="15.75" x14ac:dyDescent="0.25">
      <c r="N467" s="85">
        <v>50709</v>
      </c>
      <c r="O467" s="86" t="s">
        <v>77</v>
      </c>
      <c r="P467" s="86" t="s">
        <v>77</v>
      </c>
      <c r="Q467" s="86" t="s">
        <v>77</v>
      </c>
      <c r="R467" s="86" t="s">
        <v>77</v>
      </c>
      <c r="S467" s="87" t="s">
        <v>77</v>
      </c>
      <c r="T467" s="87" t="s">
        <v>77</v>
      </c>
      <c r="U467" s="88" t="s">
        <v>77</v>
      </c>
      <c r="V467" s="88" t="s">
        <v>77</v>
      </c>
      <c r="W467" s="89" t="s">
        <v>77</v>
      </c>
      <c r="X467" s="89" t="s">
        <v>77</v>
      </c>
    </row>
    <row r="468" spans="14:24" ht="15.75" x14ac:dyDescent="0.25">
      <c r="N468" s="85">
        <v>50739</v>
      </c>
      <c r="O468" s="86" t="s">
        <v>77</v>
      </c>
      <c r="P468" s="86" t="s">
        <v>77</v>
      </c>
      <c r="Q468" s="86" t="s">
        <v>77</v>
      </c>
      <c r="R468" s="86" t="s">
        <v>77</v>
      </c>
      <c r="S468" s="87" t="s">
        <v>77</v>
      </c>
      <c r="T468" s="87" t="s">
        <v>77</v>
      </c>
      <c r="U468" s="88" t="s">
        <v>77</v>
      </c>
      <c r="V468" s="88" t="s">
        <v>77</v>
      </c>
      <c r="W468" s="89" t="s">
        <v>77</v>
      </c>
      <c r="X468" s="89" t="s">
        <v>77</v>
      </c>
    </row>
    <row r="469" spans="14:24" ht="15.75" x14ac:dyDescent="0.25">
      <c r="N469" s="85">
        <v>50770</v>
      </c>
      <c r="O469" s="86" t="s">
        <v>77</v>
      </c>
      <c r="P469" s="86" t="s">
        <v>77</v>
      </c>
      <c r="Q469" s="86" t="s">
        <v>77</v>
      </c>
      <c r="R469" s="86" t="s">
        <v>77</v>
      </c>
      <c r="S469" s="87" t="s">
        <v>77</v>
      </c>
      <c r="T469" s="87" t="s">
        <v>77</v>
      </c>
      <c r="U469" s="88" t="s">
        <v>77</v>
      </c>
      <c r="V469" s="88" t="s">
        <v>77</v>
      </c>
      <c r="W469" s="89" t="s">
        <v>77</v>
      </c>
      <c r="X469" s="89" t="s">
        <v>77</v>
      </c>
    </row>
    <row r="470" spans="14:24" ht="15.75" x14ac:dyDescent="0.25">
      <c r="N470" s="85">
        <v>50801</v>
      </c>
      <c r="O470" s="86" t="s">
        <v>77</v>
      </c>
      <c r="P470" s="86" t="s">
        <v>77</v>
      </c>
      <c r="Q470" s="86" t="s">
        <v>77</v>
      </c>
      <c r="R470" s="86" t="s">
        <v>77</v>
      </c>
      <c r="S470" s="87" t="s">
        <v>77</v>
      </c>
      <c r="T470" s="87" t="s">
        <v>77</v>
      </c>
      <c r="U470" s="88" t="s">
        <v>77</v>
      </c>
      <c r="V470" s="88" t="s">
        <v>77</v>
      </c>
      <c r="W470" s="89" t="s">
        <v>77</v>
      </c>
      <c r="X470" s="89" t="s">
        <v>77</v>
      </c>
    </row>
    <row r="471" spans="14:24" ht="15.75" x14ac:dyDescent="0.25">
      <c r="N471" s="85">
        <v>50829</v>
      </c>
      <c r="O471" s="86" t="s">
        <v>77</v>
      </c>
      <c r="P471" s="86" t="s">
        <v>77</v>
      </c>
      <c r="Q471" s="86" t="s">
        <v>77</v>
      </c>
      <c r="R471" s="86" t="s">
        <v>77</v>
      </c>
      <c r="S471" s="87" t="s">
        <v>77</v>
      </c>
      <c r="T471" s="87" t="s">
        <v>77</v>
      </c>
      <c r="U471" s="88" t="s">
        <v>77</v>
      </c>
      <c r="V471" s="88" t="s">
        <v>77</v>
      </c>
      <c r="W471" s="89" t="s">
        <v>77</v>
      </c>
      <c r="X471" s="89" t="s">
        <v>77</v>
      </c>
    </row>
    <row r="472" spans="14:24" ht="15.75" x14ac:dyDescent="0.25">
      <c r="N472" s="85">
        <v>50860</v>
      </c>
      <c r="O472" s="86" t="s">
        <v>77</v>
      </c>
      <c r="P472" s="86" t="s">
        <v>77</v>
      </c>
      <c r="Q472" s="86" t="s">
        <v>77</v>
      </c>
      <c r="R472" s="86" t="s">
        <v>77</v>
      </c>
      <c r="S472" s="87" t="s">
        <v>77</v>
      </c>
      <c r="T472" s="87" t="s">
        <v>77</v>
      </c>
      <c r="U472" s="88" t="s">
        <v>77</v>
      </c>
      <c r="V472" s="88" t="s">
        <v>77</v>
      </c>
      <c r="W472" s="89" t="s">
        <v>77</v>
      </c>
      <c r="X472" s="89" t="s">
        <v>77</v>
      </c>
    </row>
    <row r="473" spans="14:24" ht="15.75" x14ac:dyDescent="0.25">
      <c r="N473" s="85">
        <v>50890</v>
      </c>
      <c r="O473" s="86" t="s">
        <v>77</v>
      </c>
      <c r="P473" s="86" t="s">
        <v>77</v>
      </c>
      <c r="Q473" s="86" t="s">
        <v>77</v>
      </c>
      <c r="R473" s="86" t="s">
        <v>77</v>
      </c>
      <c r="S473" s="87" t="s">
        <v>77</v>
      </c>
      <c r="T473" s="87" t="s">
        <v>77</v>
      </c>
      <c r="U473" s="88" t="s">
        <v>77</v>
      </c>
      <c r="V473" s="88" t="s">
        <v>77</v>
      </c>
      <c r="W473" s="89" t="s">
        <v>77</v>
      </c>
      <c r="X473" s="89" t="s">
        <v>77</v>
      </c>
    </row>
    <row r="474" spans="14:24" ht="15.75" x14ac:dyDescent="0.25">
      <c r="N474" s="85">
        <v>50921</v>
      </c>
      <c r="O474" s="86" t="s">
        <v>77</v>
      </c>
      <c r="P474" s="86" t="s">
        <v>77</v>
      </c>
      <c r="Q474" s="86" t="s">
        <v>77</v>
      </c>
      <c r="R474" s="86" t="s">
        <v>77</v>
      </c>
      <c r="S474" s="87" t="s">
        <v>77</v>
      </c>
      <c r="T474" s="87" t="s">
        <v>77</v>
      </c>
      <c r="U474" s="88" t="s">
        <v>77</v>
      </c>
      <c r="V474" s="88" t="s">
        <v>77</v>
      </c>
      <c r="W474" s="89" t="s">
        <v>77</v>
      </c>
      <c r="X474" s="89" t="s">
        <v>77</v>
      </c>
    </row>
    <row r="475" spans="14:24" ht="15.75" x14ac:dyDescent="0.25">
      <c r="N475" s="85">
        <v>50951</v>
      </c>
      <c r="O475" s="86" t="s">
        <v>77</v>
      </c>
      <c r="P475" s="86" t="s">
        <v>77</v>
      </c>
      <c r="Q475" s="86" t="s">
        <v>77</v>
      </c>
      <c r="R475" s="86" t="s">
        <v>77</v>
      </c>
      <c r="S475" s="87" t="s">
        <v>77</v>
      </c>
      <c r="T475" s="87" t="s">
        <v>77</v>
      </c>
      <c r="U475" s="88" t="s">
        <v>77</v>
      </c>
      <c r="V475" s="88" t="s">
        <v>77</v>
      </c>
      <c r="W475" s="89" t="s">
        <v>77</v>
      </c>
      <c r="X475" s="89" t="s">
        <v>77</v>
      </c>
    </row>
    <row r="476" spans="14:24" ht="15.75" x14ac:dyDescent="0.25">
      <c r="N476" s="85">
        <v>50982</v>
      </c>
      <c r="O476" s="86" t="s">
        <v>77</v>
      </c>
      <c r="P476" s="86" t="s">
        <v>77</v>
      </c>
      <c r="Q476" s="86" t="s">
        <v>77</v>
      </c>
      <c r="R476" s="86" t="s">
        <v>77</v>
      </c>
      <c r="S476" s="87" t="s">
        <v>77</v>
      </c>
      <c r="T476" s="87" t="s">
        <v>77</v>
      </c>
      <c r="U476" s="88" t="s">
        <v>77</v>
      </c>
      <c r="V476" s="88" t="s">
        <v>77</v>
      </c>
      <c r="W476" s="89" t="s">
        <v>77</v>
      </c>
      <c r="X476" s="89" t="s">
        <v>77</v>
      </c>
    </row>
    <row r="477" spans="14:24" ht="15.75" x14ac:dyDescent="0.25">
      <c r="N477" s="85">
        <v>51013</v>
      </c>
      <c r="O477" s="86" t="s">
        <v>77</v>
      </c>
      <c r="P477" s="86" t="s">
        <v>77</v>
      </c>
      <c r="Q477" s="86" t="s">
        <v>77</v>
      </c>
      <c r="R477" s="86" t="s">
        <v>77</v>
      </c>
      <c r="S477" s="87" t="s">
        <v>77</v>
      </c>
      <c r="T477" s="87" t="s">
        <v>77</v>
      </c>
      <c r="U477" s="88" t="s">
        <v>77</v>
      </c>
      <c r="V477" s="88" t="s">
        <v>77</v>
      </c>
      <c r="W477" s="89" t="s">
        <v>77</v>
      </c>
      <c r="X477" s="89" t="s">
        <v>77</v>
      </c>
    </row>
    <row r="478" spans="14:24" ht="15.75" x14ac:dyDescent="0.25">
      <c r="N478" s="85">
        <v>51043</v>
      </c>
      <c r="O478" s="86" t="s">
        <v>77</v>
      </c>
      <c r="P478" s="86" t="s">
        <v>77</v>
      </c>
      <c r="Q478" s="86" t="s">
        <v>77</v>
      </c>
      <c r="R478" s="86" t="s">
        <v>77</v>
      </c>
      <c r="S478" s="87" t="s">
        <v>77</v>
      </c>
      <c r="T478" s="87" t="s">
        <v>77</v>
      </c>
      <c r="U478" s="88" t="s">
        <v>77</v>
      </c>
      <c r="V478" s="88" t="s">
        <v>77</v>
      </c>
      <c r="W478" s="89" t="s">
        <v>77</v>
      </c>
      <c r="X478" s="89" t="s">
        <v>77</v>
      </c>
    </row>
    <row r="479" spans="14:24" ht="15.75" x14ac:dyDescent="0.25">
      <c r="N479" s="85">
        <v>51074</v>
      </c>
      <c r="O479" s="86" t="s">
        <v>77</v>
      </c>
      <c r="P479" s="86" t="s">
        <v>77</v>
      </c>
      <c r="Q479" s="86" t="s">
        <v>77</v>
      </c>
      <c r="R479" s="86" t="s">
        <v>77</v>
      </c>
      <c r="S479" s="87" t="s">
        <v>77</v>
      </c>
      <c r="T479" s="87" t="s">
        <v>77</v>
      </c>
      <c r="U479" s="88" t="s">
        <v>77</v>
      </c>
      <c r="V479" s="88" t="s">
        <v>77</v>
      </c>
      <c r="W479" s="89" t="s">
        <v>77</v>
      </c>
      <c r="X479" s="89" t="s">
        <v>77</v>
      </c>
    </row>
    <row r="480" spans="14:24" ht="15.75" x14ac:dyDescent="0.25">
      <c r="N480" s="85">
        <v>51104</v>
      </c>
      <c r="O480" s="86" t="s">
        <v>77</v>
      </c>
      <c r="P480" s="86" t="s">
        <v>77</v>
      </c>
      <c r="Q480" s="86" t="s">
        <v>77</v>
      </c>
      <c r="R480" s="86" t="s">
        <v>77</v>
      </c>
      <c r="S480" s="87" t="s">
        <v>77</v>
      </c>
      <c r="T480" s="87" t="s">
        <v>77</v>
      </c>
      <c r="U480" s="88" t="s">
        <v>77</v>
      </c>
      <c r="V480" s="88" t="s">
        <v>77</v>
      </c>
      <c r="W480" s="89" t="s">
        <v>77</v>
      </c>
      <c r="X480" s="89" t="s">
        <v>77</v>
      </c>
    </row>
    <row r="481" spans="14:24" ht="15.75" x14ac:dyDescent="0.25">
      <c r="N481" s="85">
        <v>51135</v>
      </c>
      <c r="O481" s="86" t="s">
        <v>77</v>
      </c>
      <c r="P481" s="86" t="s">
        <v>77</v>
      </c>
      <c r="Q481" s="86" t="s">
        <v>77</v>
      </c>
      <c r="R481" s="86" t="s">
        <v>77</v>
      </c>
      <c r="S481" s="87" t="s">
        <v>77</v>
      </c>
      <c r="T481" s="87" t="s">
        <v>77</v>
      </c>
      <c r="U481" s="88" t="s">
        <v>77</v>
      </c>
      <c r="V481" s="88" t="s">
        <v>77</v>
      </c>
      <c r="W481" s="89" t="s">
        <v>77</v>
      </c>
      <c r="X481" s="89" t="s">
        <v>77</v>
      </c>
    </row>
    <row r="482" spans="14:24" ht="15.75" x14ac:dyDescent="0.25">
      <c r="N482" s="85">
        <v>51166</v>
      </c>
      <c r="O482" s="86" t="s">
        <v>77</v>
      </c>
      <c r="P482" s="86" t="s">
        <v>77</v>
      </c>
      <c r="Q482" s="86" t="s">
        <v>77</v>
      </c>
      <c r="R482" s="86" t="s">
        <v>77</v>
      </c>
      <c r="S482" s="87" t="s">
        <v>77</v>
      </c>
      <c r="T482" s="87" t="s">
        <v>77</v>
      </c>
      <c r="U482" s="88" t="s">
        <v>77</v>
      </c>
      <c r="V482" s="88" t="s">
        <v>77</v>
      </c>
      <c r="W482" s="89" t="s">
        <v>77</v>
      </c>
      <c r="X482" s="89" t="s">
        <v>77</v>
      </c>
    </row>
    <row r="483" spans="14:24" ht="15.75" x14ac:dyDescent="0.25">
      <c r="N483" s="85">
        <v>51195</v>
      </c>
      <c r="O483" s="86" t="s">
        <v>77</v>
      </c>
      <c r="P483" s="86" t="s">
        <v>77</v>
      </c>
      <c r="Q483" s="86" t="s">
        <v>77</v>
      </c>
      <c r="R483" s="86" t="s">
        <v>77</v>
      </c>
      <c r="S483" s="87" t="s">
        <v>77</v>
      </c>
      <c r="T483" s="87" t="s">
        <v>77</v>
      </c>
      <c r="U483" s="88" t="s">
        <v>77</v>
      </c>
      <c r="V483" s="88" t="s">
        <v>77</v>
      </c>
      <c r="W483" s="89" t="s">
        <v>77</v>
      </c>
      <c r="X483" s="89" t="s">
        <v>77</v>
      </c>
    </row>
    <row r="484" spans="14:24" ht="15.75" x14ac:dyDescent="0.25">
      <c r="N484" s="85">
        <v>51226</v>
      </c>
      <c r="O484" s="86" t="s">
        <v>77</v>
      </c>
      <c r="P484" s="86" t="s">
        <v>77</v>
      </c>
      <c r="Q484" s="86" t="s">
        <v>77</v>
      </c>
      <c r="R484" s="86" t="s">
        <v>77</v>
      </c>
      <c r="S484" s="87" t="s">
        <v>77</v>
      </c>
      <c r="T484" s="87" t="s">
        <v>77</v>
      </c>
      <c r="U484" s="88" t="s">
        <v>77</v>
      </c>
      <c r="V484" s="88" t="s">
        <v>77</v>
      </c>
      <c r="W484" s="89" t="s">
        <v>77</v>
      </c>
      <c r="X484" s="89" t="s">
        <v>77</v>
      </c>
    </row>
    <row r="485" spans="14:24" ht="15.75" x14ac:dyDescent="0.25">
      <c r="N485" s="85">
        <v>51256</v>
      </c>
      <c r="O485" s="86" t="s">
        <v>77</v>
      </c>
      <c r="P485" s="86" t="s">
        <v>77</v>
      </c>
      <c r="Q485" s="86" t="s">
        <v>77</v>
      </c>
      <c r="R485" s="86" t="s">
        <v>77</v>
      </c>
      <c r="S485" s="87" t="s">
        <v>77</v>
      </c>
      <c r="T485" s="87" t="s">
        <v>77</v>
      </c>
      <c r="U485" s="88" t="s">
        <v>77</v>
      </c>
      <c r="V485" s="88" t="s">
        <v>77</v>
      </c>
      <c r="W485" s="89" t="s">
        <v>77</v>
      </c>
      <c r="X485" s="89" t="s">
        <v>77</v>
      </c>
    </row>
    <row r="486" spans="14:24" ht="15.75" x14ac:dyDescent="0.25">
      <c r="N486" s="85">
        <v>51287</v>
      </c>
      <c r="O486" s="86" t="s">
        <v>77</v>
      </c>
      <c r="P486" s="86" t="s">
        <v>77</v>
      </c>
      <c r="Q486" s="86" t="s">
        <v>77</v>
      </c>
      <c r="R486" s="86" t="s">
        <v>77</v>
      </c>
      <c r="S486" s="87" t="s">
        <v>77</v>
      </c>
      <c r="T486" s="87" t="s">
        <v>77</v>
      </c>
      <c r="U486" s="88" t="s">
        <v>77</v>
      </c>
      <c r="V486" s="88" t="s">
        <v>77</v>
      </c>
      <c r="W486" s="89" t="s">
        <v>77</v>
      </c>
      <c r="X486" s="89" t="s">
        <v>77</v>
      </c>
    </row>
    <row r="487" spans="14:24" ht="15.75" x14ac:dyDescent="0.25">
      <c r="N487" s="85">
        <v>51317</v>
      </c>
      <c r="O487" s="86" t="s">
        <v>77</v>
      </c>
      <c r="P487" s="86" t="s">
        <v>77</v>
      </c>
      <c r="Q487" s="86" t="s">
        <v>77</v>
      </c>
      <c r="R487" s="86" t="s">
        <v>77</v>
      </c>
      <c r="S487" s="87" t="s">
        <v>77</v>
      </c>
      <c r="T487" s="87" t="s">
        <v>77</v>
      </c>
      <c r="U487" s="88" t="s">
        <v>77</v>
      </c>
      <c r="V487" s="88" t="s">
        <v>77</v>
      </c>
      <c r="W487" s="89" t="s">
        <v>77</v>
      </c>
      <c r="X487" s="89" t="s">
        <v>77</v>
      </c>
    </row>
    <row r="488" spans="14:24" ht="15.75" x14ac:dyDescent="0.25">
      <c r="N488" s="85">
        <v>51348</v>
      </c>
      <c r="O488" s="86" t="s">
        <v>77</v>
      </c>
      <c r="P488" s="86" t="s">
        <v>77</v>
      </c>
      <c r="Q488" s="86" t="s">
        <v>77</v>
      </c>
      <c r="R488" s="86" t="s">
        <v>77</v>
      </c>
      <c r="S488" s="87" t="s">
        <v>77</v>
      </c>
      <c r="T488" s="87" t="s">
        <v>77</v>
      </c>
      <c r="U488" s="88" t="s">
        <v>77</v>
      </c>
      <c r="V488" s="88" t="s">
        <v>77</v>
      </c>
      <c r="W488" s="89" t="s">
        <v>77</v>
      </c>
      <c r="X488" s="89" t="s">
        <v>77</v>
      </c>
    </row>
    <row r="489" spans="14:24" ht="15.75" x14ac:dyDescent="0.25">
      <c r="N489" s="85">
        <v>51379</v>
      </c>
      <c r="O489" s="86" t="s">
        <v>77</v>
      </c>
      <c r="P489" s="86" t="s">
        <v>77</v>
      </c>
      <c r="Q489" s="86" t="s">
        <v>77</v>
      </c>
      <c r="R489" s="86" t="s">
        <v>77</v>
      </c>
      <c r="S489" s="87" t="s">
        <v>77</v>
      </c>
      <c r="T489" s="87" t="s">
        <v>77</v>
      </c>
      <c r="U489" s="88" t="s">
        <v>77</v>
      </c>
      <c r="V489" s="88" t="s">
        <v>77</v>
      </c>
      <c r="W489" s="89" t="s">
        <v>77</v>
      </c>
      <c r="X489" s="89" t="s">
        <v>77</v>
      </c>
    </row>
    <row r="490" spans="14:24" ht="15.75" x14ac:dyDescent="0.25">
      <c r="N490" s="85">
        <v>51409</v>
      </c>
      <c r="O490" s="86" t="s">
        <v>77</v>
      </c>
      <c r="P490" s="86" t="s">
        <v>77</v>
      </c>
      <c r="Q490" s="86" t="s">
        <v>77</v>
      </c>
      <c r="R490" s="86" t="s">
        <v>77</v>
      </c>
      <c r="S490" s="87" t="s">
        <v>77</v>
      </c>
      <c r="T490" s="87" t="s">
        <v>77</v>
      </c>
      <c r="U490" s="88" t="s">
        <v>77</v>
      </c>
      <c r="V490" s="88" t="s">
        <v>77</v>
      </c>
      <c r="W490" s="89" t="s">
        <v>77</v>
      </c>
      <c r="X490" s="89" t="s">
        <v>77</v>
      </c>
    </row>
    <row r="491" spans="14:24" ht="15.75" x14ac:dyDescent="0.25">
      <c r="N491" s="85">
        <v>51440</v>
      </c>
      <c r="O491" s="86" t="s">
        <v>77</v>
      </c>
      <c r="P491" s="86" t="s">
        <v>77</v>
      </c>
      <c r="Q491" s="86" t="s">
        <v>77</v>
      </c>
      <c r="R491" s="86" t="s">
        <v>77</v>
      </c>
      <c r="S491" s="87" t="s">
        <v>77</v>
      </c>
      <c r="T491" s="87" t="s">
        <v>77</v>
      </c>
      <c r="U491" s="88" t="s">
        <v>77</v>
      </c>
      <c r="V491" s="88" t="s">
        <v>77</v>
      </c>
      <c r="W491" s="89" t="s">
        <v>77</v>
      </c>
      <c r="X491" s="89" t="s">
        <v>77</v>
      </c>
    </row>
    <row r="492" spans="14:24" ht="15.75" x14ac:dyDescent="0.25">
      <c r="N492" s="85">
        <v>51470</v>
      </c>
      <c r="O492" s="86" t="s">
        <v>77</v>
      </c>
      <c r="P492" s="86" t="s">
        <v>77</v>
      </c>
      <c r="Q492" s="86" t="s">
        <v>77</v>
      </c>
      <c r="R492" s="86" t="s">
        <v>77</v>
      </c>
      <c r="S492" s="87" t="s">
        <v>77</v>
      </c>
      <c r="T492" s="87" t="s">
        <v>77</v>
      </c>
      <c r="U492" s="88" t="s">
        <v>77</v>
      </c>
      <c r="V492" s="88" t="s">
        <v>77</v>
      </c>
      <c r="W492" s="89" t="s">
        <v>77</v>
      </c>
      <c r="X492" s="89" t="s">
        <v>77</v>
      </c>
    </row>
    <row r="493" spans="14:24" ht="15.75" x14ac:dyDescent="0.25">
      <c r="N493" s="85">
        <v>51501</v>
      </c>
      <c r="O493" s="86" t="s">
        <v>77</v>
      </c>
      <c r="P493" s="86" t="s">
        <v>77</v>
      </c>
      <c r="Q493" s="86" t="s">
        <v>77</v>
      </c>
      <c r="R493" s="86" t="s">
        <v>77</v>
      </c>
      <c r="S493" s="87" t="s">
        <v>77</v>
      </c>
      <c r="T493" s="87" t="s">
        <v>77</v>
      </c>
      <c r="U493" s="88" t="s">
        <v>77</v>
      </c>
      <c r="V493" s="88" t="s">
        <v>77</v>
      </c>
      <c r="W493" s="89" t="s">
        <v>77</v>
      </c>
      <c r="X493" s="89" t="s">
        <v>77</v>
      </c>
    </row>
    <row r="494" spans="14:24" ht="15.75" x14ac:dyDescent="0.25">
      <c r="N494" s="85">
        <v>51532</v>
      </c>
      <c r="O494" s="86" t="s">
        <v>77</v>
      </c>
      <c r="P494" s="86" t="s">
        <v>77</v>
      </c>
      <c r="Q494" s="86" t="s">
        <v>77</v>
      </c>
      <c r="R494" s="86" t="s">
        <v>77</v>
      </c>
      <c r="S494" s="87" t="s">
        <v>77</v>
      </c>
      <c r="T494" s="87" t="s">
        <v>77</v>
      </c>
      <c r="U494" s="88" t="s">
        <v>77</v>
      </c>
      <c r="V494" s="88" t="s">
        <v>77</v>
      </c>
      <c r="W494" s="89" t="s">
        <v>77</v>
      </c>
      <c r="X494" s="89" t="s">
        <v>77</v>
      </c>
    </row>
    <row r="495" spans="14:24" ht="15.75" x14ac:dyDescent="0.25">
      <c r="N495" s="85">
        <v>51560</v>
      </c>
      <c r="O495" s="86" t="s">
        <v>77</v>
      </c>
      <c r="P495" s="86" t="s">
        <v>77</v>
      </c>
      <c r="Q495" s="86" t="s">
        <v>77</v>
      </c>
      <c r="R495" s="86" t="s">
        <v>77</v>
      </c>
      <c r="S495" s="87" t="s">
        <v>77</v>
      </c>
      <c r="T495" s="87" t="s">
        <v>77</v>
      </c>
      <c r="U495" s="88" t="s">
        <v>77</v>
      </c>
      <c r="V495" s="88" t="s">
        <v>77</v>
      </c>
      <c r="W495" s="89" t="s">
        <v>77</v>
      </c>
      <c r="X495" s="89" t="s">
        <v>77</v>
      </c>
    </row>
    <row r="496" spans="14:24" ht="15.75" x14ac:dyDescent="0.25">
      <c r="N496" s="85">
        <v>51591</v>
      </c>
      <c r="O496" s="86" t="s">
        <v>77</v>
      </c>
      <c r="P496" s="86" t="s">
        <v>77</v>
      </c>
      <c r="Q496" s="86" t="s">
        <v>77</v>
      </c>
      <c r="R496" s="86" t="s">
        <v>77</v>
      </c>
      <c r="S496" s="87" t="s">
        <v>77</v>
      </c>
      <c r="T496" s="87" t="s">
        <v>77</v>
      </c>
      <c r="U496" s="88" t="s">
        <v>77</v>
      </c>
      <c r="V496" s="88" t="s">
        <v>77</v>
      </c>
      <c r="W496" s="89" t="s">
        <v>77</v>
      </c>
      <c r="X496" s="89" t="s">
        <v>77</v>
      </c>
    </row>
    <row r="497" spans="14:24" ht="15.75" x14ac:dyDescent="0.25">
      <c r="N497" s="85">
        <v>51621</v>
      </c>
      <c r="O497" s="86" t="s">
        <v>77</v>
      </c>
      <c r="P497" s="86" t="s">
        <v>77</v>
      </c>
      <c r="Q497" s="86" t="s">
        <v>77</v>
      </c>
      <c r="R497" s="86" t="s">
        <v>77</v>
      </c>
      <c r="S497" s="87" t="s">
        <v>77</v>
      </c>
      <c r="T497" s="87" t="s">
        <v>77</v>
      </c>
      <c r="U497" s="88" t="s">
        <v>77</v>
      </c>
      <c r="V497" s="88" t="s">
        <v>77</v>
      </c>
      <c r="W497" s="89" t="s">
        <v>77</v>
      </c>
      <c r="X497" s="89" t="s">
        <v>77</v>
      </c>
    </row>
    <row r="498" spans="14:24" ht="15.75" x14ac:dyDescent="0.25">
      <c r="N498" s="85">
        <v>51652</v>
      </c>
      <c r="O498" s="86" t="s">
        <v>77</v>
      </c>
      <c r="P498" s="86" t="s">
        <v>77</v>
      </c>
      <c r="Q498" s="86" t="s">
        <v>77</v>
      </c>
      <c r="R498" s="86" t="s">
        <v>77</v>
      </c>
      <c r="S498" s="87" t="s">
        <v>77</v>
      </c>
      <c r="T498" s="87" t="s">
        <v>77</v>
      </c>
      <c r="U498" s="88" t="s">
        <v>77</v>
      </c>
      <c r="V498" s="88" t="s">
        <v>77</v>
      </c>
      <c r="W498" s="89" t="s">
        <v>77</v>
      </c>
      <c r="X498" s="89" t="s">
        <v>77</v>
      </c>
    </row>
    <row r="499" spans="14:24" ht="15.75" x14ac:dyDescent="0.25">
      <c r="N499" s="85">
        <v>51682</v>
      </c>
      <c r="O499" s="86" t="s">
        <v>77</v>
      </c>
      <c r="P499" s="86" t="s">
        <v>77</v>
      </c>
      <c r="Q499" s="86" t="s">
        <v>77</v>
      </c>
      <c r="R499" s="86" t="s">
        <v>77</v>
      </c>
      <c r="S499" s="87" t="s">
        <v>77</v>
      </c>
      <c r="T499" s="87" t="s">
        <v>77</v>
      </c>
      <c r="U499" s="88" t="s">
        <v>77</v>
      </c>
      <c r="V499" s="88" t="s">
        <v>77</v>
      </c>
      <c r="W499" s="89" t="s">
        <v>77</v>
      </c>
      <c r="X499" s="89" t="s">
        <v>77</v>
      </c>
    </row>
    <row r="500" spans="14:24" ht="15.75" x14ac:dyDescent="0.25">
      <c r="N500" s="85">
        <v>51713</v>
      </c>
      <c r="O500" s="86" t="s">
        <v>77</v>
      </c>
      <c r="P500" s="86" t="s">
        <v>77</v>
      </c>
      <c r="Q500" s="86" t="s">
        <v>77</v>
      </c>
      <c r="R500" s="86" t="s">
        <v>77</v>
      </c>
      <c r="S500" s="87" t="s">
        <v>77</v>
      </c>
      <c r="T500" s="87" t="s">
        <v>77</v>
      </c>
      <c r="U500" s="88" t="s">
        <v>77</v>
      </c>
      <c r="V500" s="88" t="s">
        <v>77</v>
      </c>
      <c r="W500" s="89" t="s">
        <v>77</v>
      </c>
      <c r="X500" s="89" t="s">
        <v>77</v>
      </c>
    </row>
    <row r="501" spans="14:24" ht="15.75" x14ac:dyDescent="0.25">
      <c r="N501" s="85">
        <v>51744</v>
      </c>
      <c r="O501" s="86" t="s">
        <v>77</v>
      </c>
      <c r="P501" s="86" t="s">
        <v>77</v>
      </c>
      <c r="Q501" s="86" t="s">
        <v>77</v>
      </c>
      <c r="R501" s="86" t="s">
        <v>77</v>
      </c>
      <c r="S501" s="87" t="s">
        <v>77</v>
      </c>
      <c r="T501" s="87" t="s">
        <v>77</v>
      </c>
      <c r="U501" s="88" t="s">
        <v>77</v>
      </c>
      <c r="V501" s="88" t="s">
        <v>77</v>
      </c>
      <c r="W501" s="89" t="s">
        <v>77</v>
      </c>
      <c r="X501" s="89" t="s">
        <v>77</v>
      </c>
    </row>
    <row r="502" spans="14:24" ht="15.75" x14ac:dyDescent="0.25">
      <c r="N502" s="85">
        <v>51774</v>
      </c>
      <c r="O502" s="86" t="s">
        <v>77</v>
      </c>
      <c r="P502" s="86" t="s">
        <v>77</v>
      </c>
      <c r="Q502" s="86" t="s">
        <v>77</v>
      </c>
      <c r="R502" s="86" t="s">
        <v>77</v>
      </c>
      <c r="S502" s="87" t="s">
        <v>77</v>
      </c>
      <c r="T502" s="87" t="s">
        <v>77</v>
      </c>
      <c r="U502" s="88" t="s">
        <v>77</v>
      </c>
      <c r="V502" s="88" t="s">
        <v>77</v>
      </c>
      <c r="W502" s="89" t="s">
        <v>77</v>
      </c>
      <c r="X502" s="89" t="s">
        <v>77</v>
      </c>
    </row>
    <row r="503" spans="14:24" ht="15.75" x14ac:dyDescent="0.25">
      <c r="N503" s="85">
        <v>51805</v>
      </c>
      <c r="O503" s="86" t="s">
        <v>77</v>
      </c>
      <c r="P503" s="86" t="s">
        <v>77</v>
      </c>
      <c r="Q503" s="86" t="s">
        <v>77</v>
      </c>
      <c r="R503" s="86" t="s">
        <v>77</v>
      </c>
      <c r="S503" s="87" t="s">
        <v>77</v>
      </c>
      <c r="T503" s="87" t="s">
        <v>77</v>
      </c>
      <c r="U503" s="88" t="s">
        <v>77</v>
      </c>
      <c r="V503" s="88" t="s">
        <v>77</v>
      </c>
      <c r="W503" s="89" t="s">
        <v>77</v>
      </c>
      <c r="X503" s="89" t="s">
        <v>77</v>
      </c>
    </row>
    <row r="504" spans="14:24" ht="15.75" x14ac:dyDescent="0.25">
      <c r="N504" s="85">
        <v>51835</v>
      </c>
      <c r="O504" s="86" t="s">
        <v>77</v>
      </c>
      <c r="P504" s="86" t="s">
        <v>77</v>
      </c>
      <c r="Q504" s="86" t="s">
        <v>77</v>
      </c>
      <c r="R504" s="86" t="s">
        <v>77</v>
      </c>
      <c r="S504" s="87" t="s">
        <v>77</v>
      </c>
      <c r="T504" s="87" t="s">
        <v>77</v>
      </c>
      <c r="U504" s="88" t="s">
        <v>77</v>
      </c>
      <c r="V504" s="88" t="s">
        <v>77</v>
      </c>
      <c r="W504" s="89" t="s">
        <v>77</v>
      </c>
      <c r="X504" s="89" t="s">
        <v>77</v>
      </c>
    </row>
    <row r="505" spans="14:24" ht="15.75" x14ac:dyDescent="0.25">
      <c r="N505" s="85">
        <v>51866</v>
      </c>
      <c r="O505" s="86" t="s">
        <v>77</v>
      </c>
      <c r="P505" s="86" t="s">
        <v>77</v>
      </c>
      <c r="Q505" s="86" t="s">
        <v>77</v>
      </c>
      <c r="R505" s="86" t="s">
        <v>77</v>
      </c>
      <c r="S505" s="87" t="s">
        <v>77</v>
      </c>
      <c r="T505" s="87" t="s">
        <v>77</v>
      </c>
      <c r="U505" s="88" t="s">
        <v>77</v>
      </c>
      <c r="V505" s="88" t="s">
        <v>77</v>
      </c>
      <c r="W505" s="89" t="s">
        <v>77</v>
      </c>
      <c r="X505" s="89" t="s">
        <v>77</v>
      </c>
    </row>
    <row r="506" spans="14:24" ht="15.75" x14ac:dyDescent="0.25">
      <c r="N506" s="85">
        <v>51897</v>
      </c>
      <c r="O506" s="86" t="s">
        <v>77</v>
      </c>
      <c r="P506" s="86" t="s">
        <v>77</v>
      </c>
      <c r="Q506" s="86" t="s">
        <v>77</v>
      </c>
      <c r="R506" s="86" t="s">
        <v>77</v>
      </c>
      <c r="S506" s="87" t="s">
        <v>77</v>
      </c>
      <c r="T506" s="87" t="s">
        <v>77</v>
      </c>
      <c r="U506" s="88" t="s">
        <v>77</v>
      </c>
      <c r="V506" s="88" t="s">
        <v>77</v>
      </c>
      <c r="W506" s="89" t="s">
        <v>77</v>
      </c>
      <c r="X506" s="89" t="s">
        <v>77</v>
      </c>
    </row>
    <row r="507" spans="14:24" ht="15.75" x14ac:dyDescent="0.25">
      <c r="N507" s="85">
        <v>51925</v>
      </c>
      <c r="O507" s="86" t="s">
        <v>77</v>
      </c>
      <c r="P507" s="86" t="s">
        <v>77</v>
      </c>
      <c r="Q507" s="86" t="s">
        <v>77</v>
      </c>
      <c r="R507" s="86" t="s">
        <v>77</v>
      </c>
      <c r="S507" s="87" t="s">
        <v>77</v>
      </c>
      <c r="T507" s="87" t="s">
        <v>77</v>
      </c>
      <c r="U507" s="88" t="s">
        <v>77</v>
      </c>
      <c r="V507" s="88" t="s">
        <v>77</v>
      </c>
      <c r="W507" s="89" t="s">
        <v>77</v>
      </c>
      <c r="X507" s="89" t="s">
        <v>77</v>
      </c>
    </row>
    <row r="508" spans="14:24" ht="15.75" x14ac:dyDescent="0.25">
      <c r="N508" s="85">
        <v>51956</v>
      </c>
      <c r="O508" s="86" t="s">
        <v>77</v>
      </c>
      <c r="P508" s="86" t="s">
        <v>77</v>
      </c>
      <c r="Q508" s="86" t="s">
        <v>77</v>
      </c>
      <c r="R508" s="86" t="s">
        <v>77</v>
      </c>
      <c r="S508" s="87" t="s">
        <v>77</v>
      </c>
      <c r="T508" s="87" t="s">
        <v>77</v>
      </c>
      <c r="U508" s="88" t="s">
        <v>77</v>
      </c>
      <c r="V508" s="88" t="s">
        <v>77</v>
      </c>
      <c r="W508" s="89" t="s">
        <v>77</v>
      </c>
      <c r="X508" s="89" t="s">
        <v>77</v>
      </c>
    </row>
    <row r="509" spans="14:24" ht="15.75" x14ac:dyDescent="0.25">
      <c r="N509" s="85">
        <v>51986</v>
      </c>
      <c r="O509" s="86" t="s">
        <v>77</v>
      </c>
      <c r="P509" s="86" t="s">
        <v>77</v>
      </c>
      <c r="Q509" s="86" t="s">
        <v>77</v>
      </c>
      <c r="R509" s="86" t="s">
        <v>77</v>
      </c>
      <c r="S509" s="87" t="s">
        <v>77</v>
      </c>
      <c r="T509" s="87" t="s">
        <v>77</v>
      </c>
      <c r="U509" s="88" t="s">
        <v>77</v>
      </c>
      <c r="V509" s="88" t="s">
        <v>77</v>
      </c>
      <c r="W509" s="89" t="s">
        <v>77</v>
      </c>
      <c r="X509" s="89" t="s">
        <v>77</v>
      </c>
    </row>
    <row r="510" spans="14:24" ht="15.75" x14ac:dyDescent="0.25">
      <c r="N510" s="85">
        <v>52017</v>
      </c>
      <c r="O510" s="86" t="s">
        <v>77</v>
      </c>
      <c r="P510" s="86" t="s">
        <v>77</v>
      </c>
      <c r="Q510" s="86" t="s">
        <v>77</v>
      </c>
      <c r="R510" s="86" t="s">
        <v>77</v>
      </c>
      <c r="S510" s="87" t="s">
        <v>77</v>
      </c>
      <c r="T510" s="87" t="s">
        <v>77</v>
      </c>
      <c r="U510" s="88" t="s">
        <v>77</v>
      </c>
      <c r="V510" s="88" t="s">
        <v>77</v>
      </c>
      <c r="W510" s="89" t="s">
        <v>77</v>
      </c>
      <c r="X510" s="89" t="s">
        <v>77</v>
      </c>
    </row>
    <row r="511" spans="14:24" ht="15.75" x14ac:dyDescent="0.25">
      <c r="N511" s="85">
        <v>52047</v>
      </c>
      <c r="O511" s="86" t="s">
        <v>77</v>
      </c>
      <c r="P511" s="86" t="s">
        <v>77</v>
      </c>
      <c r="Q511" s="86" t="s">
        <v>77</v>
      </c>
      <c r="R511" s="86" t="s">
        <v>77</v>
      </c>
      <c r="S511" s="87" t="s">
        <v>77</v>
      </c>
      <c r="T511" s="87" t="s">
        <v>77</v>
      </c>
      <c r="U511" s="88" t="s">
        <v>77</v>
      </c>
      <c r="V511" s="88" t="s">
        <v>77</v>
      </c>
      <c r="W511" s="89" t="s">
        <v>77</v>
      </c>
      <c r="X511" s="89" t="s">
        <v>77</v>
      </c>
    </row>
    <row r="512" spans="14:24" ht="15.75" x14ac:dyDescent="0.25">
      <c r="N512" s="85">
        <v>52078</v>
      </c>
      <c r="O512" s="86" t="s">
        <v>77</v>
      </c>
      <c r="P512" s="86" t="s">
        <v>77</v>
      </c>
      <c r="Q512" s="86" t="s">
        <v>77</v>
      </c>
      <c r="R512" s="86" t="s">
        <v>77</v>
      </c>
      <c r="S512" s="87" t="s">
        <v>77</v>
      </c>
      <c r="T512" s="87" t="s">
        <v>77</v>
      </c>
      <c r="U512" s="88" t="s">
        <v>77</v>
      </c>
      <c r="V512" s="88" t="s">
        <v>77</v>
      </c>
      <c r="W512" s="89" t="s">
        <v>77</v>
      </c>
      <c r="X512" s="89" t="s">
        <v>77</v>
      </c>
    </row>
    <row r="513" spans="14:24" ht="15.75" x14ac:dyDescent="0.25">
      <c r="N513" s="85">
        <v>52109</v>
      </c>
      <c r="O513" s="86" t="s">
        <v>77</v>
      </c>
      <c r="P513" s="86" t="s">
        <v>77</v>
      </c>
      <c r="Q513" s="86" t="s">
        <v>77</v>
      </c>
      <c r="R513" s="86" t="s">
        <v>77</v>
      </c>
      <c r="S513" s="87" t="s">
        <v>77</v>
      </c>
      <c r="T513" s="87" t="s">
        <v>77</v>
      </c>
      <c r="U513" s="88" t="s">
        <v>77</v>
      </c>
      <c r="V513" s="88" t="s">
        <v>77</v>
      </c>
      <c r="W513" s="89" t="s">
        <v>77</v>
      </c>
      <c r="X513" s="89" t="s">
        <v>77</v>
      </c>
    </row>
    <row r="514" spans="14:24" ht="15.75" x14ac:dyDescent="0.25">
      <c r="N514" s="85">
        <v>52139</v>
      </c>
      <c r="O514" s="86" t="s">
        <v>77</v>
      </c>
      <c r="P514" s="86" t="s">
        <v>77</v>
      </c>
      <c r="Q514" s="86" t="s">
        <v>77</v>
      </c>
      <c r="R514" s="86" t="s">
        <v>77</v>
      </c>
      <c r="S514" s="87" t="s">
        <v>77</v>
      </c>
      <c r="T514" s="87" t="s">
        <v>77</v>
      </c>
      <c r="U514" s="88" t="s">
        <v>77</v>
      </c>
      <c r="V514" s="88" t="s">
        <v>77</v>
      </c>
      <c r="W514" s="89" t="s">
        <v>77</v>
      </c>
      <c r="X514" s="89" t="s">
        <v>77</v>
      </c>
    </row>
    <row r="515" spans="14:24" ht="15.75" x14ac:dyDescent="0.25">
      <c r="N515" s="85">
        <v>52170</v>
      </c>
      <c r="O515" s="86" t="s">
        <v>77</v>
      </c>
      <c r="P515" s="86" t="s">
        <v>77</v>
      </c>
      <c r="Q515" s="86" t="s">
        <v>77</v>
      </c>
      <c r="R515" s="86" t="s">
        <v>77</v>
      </c>
      <c r="S515" s="87" t="s">
        <v>77</v>
      </c>
      <c r="T515" s="87" t="s">
        <v>77</v>
      </c>
      <c r="U515" s="88" t="s">
        <v>77</v>
      </c>
      <c r="V515" s="88" t="s">
        <v>77</v>
      </c>
      <c r="W515" s="89" t="s">
        <v>77</v>
      </c>
      <c r="X515" s="89" t="s">
        <v>77</v>
      </c>
    </row>
    <row r="516" spans="14:24" ht="15.75" x14ac:dyDescent="0.25">
      <c r="N516" s="85">
        <v>52200</v>
      </c>
      <c r="O516" s="86" t="s">
        <v>77</v>
      </c>
      <c r="P516" s="86" t="s">
        <v>77</v>
      </c>
      <c r="Q516" s="86" t="s">
        <v>77</v>
      </c>
      <c r="R516" s="86" t="s">
        <v>77</v>
      </c>
      <c r="S516" s="87" t="s">
        <v>77</v>
      </c>
      <c r="T516" s="87" t="s">
        <v>77</v>
      </c>
      <c r="U516" s="88" t="s">
        <v>77</v>
      </c>
      <c r="V516" s="88" t="s">
        <v>77</v>
      </c>
      <c r="W516" s="89" t="s">
        <v>77</v>
      </c>
      <c r="X516" s="89" t="s">
        <v>77</v>
      </c>
    </row>
    <row r="517" spans="14:24" ht="15.75" x14ac:dyDescent="0.25">
      <c r="N517" s="85">
        <v>52231</v>
      </c>
      <c r="O517" s="86" t="s">
        <v>77</v>
      </c>
      <c r="P517" s="86" t="s">
        <v>77</v>
      </c>
      <c r="Q517" s="86" t="s">
        <v>77</v>
      </c>
      <c r="R517" s="86" t="s">
        <v>77</v>
      </c>
      <c r="S517" s="87" t="s">
        <v>77</v>
      </c>
      <c r="T517" s="87" t="s">
        <v>77</v>
      </c>
      <c r="U517" s="88" t="s">
        <v>77</v>
      </c>
      <c r="V517" s="88" t="s">
        <v>77</v>
      </c>
      <c r="W517" s="89" t="s">
        <v>77</v>
      </c>
      <c r="X517" s="89" t="s">
        <v>77</v>
      </c>
    </row>
    <row r="518" spans="14:24" ht="15.75" x14ac:dyDescent="0.25">
      <c r="N518" s="85">
        <v>52262</v>
      </c>
      <c r="O518" s="86" t="s">
        <v>77</v>
      </c>
      <c r="P518" s="86" t="s">
        <v>77</v>
      </c>
      <c r="Q518" s="86" t="s">
        <v>77</v>
      </c>
      <c r="R518" s="86" t="s">
        <v>77</v>
      </c>
      <c r="S518" s="87" t="s">
        <v>77</v>
      </c>
      <c r="T518" s="87" t="s">
        <v>77</v>
      </c>
      <c r="U518" s="88" t="s">
        <v>77</v>
      </c>
      <c r="V518" s="88" t="s">
        <v>77</v>
      </c>
      <c r="W518" s="89" t="s">
        <v>77</v>
      </c>
      <c r="X518" s="89" t="s">
        <v>77</v>
      </c>
    </row>
    <row r="519" spans="14:24" ht="15.75" x14ac:dyDescent="0.25">
      <c r="N519" s="85">
        <v>52290</v>
      </c>
      <c r="O519" s="86" t="s">
        <v>77</v>
      </c>
      <c r="P519" s="86" t="s">
        <v>77</v>
      </c>
      <c r="Q519" s="86" t="s">
        <v>77</v>
      </c>
      <c r="R519" s="86" t="s">
        <v>77</v>
      </c>
      <c r="S519" s="87" t="s">
        <v>77</v>
      </c>
      <c r="T519" s="87" t="s">
        <v>77</v>
      </c>
      <c r="U519" s="88" t="s">
        <v>77</v>
      </c>
      <c r="V519" s="88" t="s">
        <v>77</v>
      </c>
      <c r="W519" s="89" t="s">
        <v>77</v>
      </c>
      <c r="X519" s="89" t="s">
        <v>77</v>
      </c>
    </row>
    <row r="520" spans="14:24" ht="15.75" x14ac:dyDescent="0.25">
      <c r="N520" s="85">
        <v>52321</v>
      </c>
      <c r="O520" s="86" t="s">
        <v>77</v>
      </c>
      <c r="P520" s="86" t="s">
        <v>77</v>
      </c>
      <c r="Q520" s="86" t="s">
        <v>77</v>
      </c>
      <c r="R520" s="86" t="s">
        <v>77</v>
      </c>
      <c r="S520" s="87" t="s">
        <v>77</v>
      </c>
      <c r="T520" s="87" t="s">
        <v>77</v>
      </c>
      <c r="U520" s="88" t="s">
        <v>77</v>
      </c>
      <c r="V520" s="88" t="s">
        <v>77</v>
      </c>
      <c r="W520" s="89" t="s">
        <v>77</v>
      </c>
      <c r="X520" s="89" t="s">
        <v>77</v>
      </c>
    </row>
    <row r="521" spans="14:24" ht="15.75" x14ac:dyDescent="0.25">
      <c r="N521" s="85">
        <v>52351</v>
      </c>
      <c r="O521" s="86" t="s">
        <v>77</v>
      </c>
      <c r="P521" s="86" t="s">
        <v>77</v>
      </c>
      <c r="Q521" s="86" t="s">
        <v>77</v>
      </c>
      <c r="R521" s="86" t="s">
        <v>77</v>
      </c>
      <c r="S521" s="87" t="s">
        <v>77</v>
      </c>
      <c r="T521" s="87" t="s">
        <v>77</v>
      </c>
      <c r="U521" s="88" t="s">
        <v>77</v>
      </c>
      <c r="V521" s="88" t="s">
        <v>77</v>
      </c>
      <c r="W521" s="89" t="s">
        <v>77</v>
      </c>
      <c r="X521" s="89" t="s">
        <v>77</v>
      </c>
    </row>
    <row r="522" spans="14:24" ht="15.75" x14ac:dyDescent="0.25">
      <c r="N522" s="85">
        <v>52382</v>
      </c>
      <c r="O522" s="86" t="s">
        <v>77</v>
      </c>
      <c r="P522" s="86" t="s">
        <v>77</v>
      </c>
      <c r="Q522" s="86" t="s">
        <v>77</v>
      </c>
      <c r="R522" s="86" t="s">
        <v>77</v>
      </c>
      <c r="S522" s="87" t="s">
        <v>77</v>
      </c>
      <c r="T522" s="87" t="s">
        <v>77</v>
      </c>
      <c r="U522" s="88" t="s">
        <v>77</v>
      </c>
      <c r="V522" s="88" t="s">
        <v>77</v>
      </c>
      <c r="W522" s="89" t="s">
        <v>77</v>
      </c>
      <c r="X522" s="89" t="s">
        <v>77</v>
      </c>
    </row>
    <row r="523" spans="14:24" ht="15.75" x14ac:dyDescent="0.25">
      <c r="N523" s="85">
        <v>52412</v>
      </c>
      <c r="O523" s="86" t="s">
        <v>77</v>
      </c>
      <c r="P523" s="86" t="s">
        <v>77</v>
      </c>
      <c r="Q523" s="86" t="s">
        <v>77</v>
      </c>
      <c r="R523" s="86" t="s">
        <v>77</v>
      </c>
      <c r="S523" s="87" t="s">
        <v>77</v>
      </c>
      <c r="T523" s="87" t="s">
        <v>77</v>
      </c>
      <c r="U523" s="88" t="s">
        <v>77</v>
      </c>
      <c r="V523" s="88" t="s">
        <v>77</v>
      </c>
      <c r="W523" s="89" t="s">
        <v>77</v>
      </c>
      <c r="X523" s="89" t="s">
        <v>77</v>
      </c>
    </row>
    <row r="524" spans="14:24" ht="15.75" x14ac:dyDescent="0.25">
      <c r="N524" s="85">
        <v>52443</v>
      </c>
      <c r="O524" s="86" t="s">
        <v>77</v>
      </c>
      <c r="P524" s="86" t="s">
        <v>77</v>
      </c>
      <c r="Q524" s="86" t="s">
        <v>77</v>
      </c>
      <c r="R524" s="86" t="s">
        <v>77</v>
      </c>
      <c r="S524" s="87" t="s">
        <v>77</v>
      </c>
      <c r="T524" s="87" t="s">
        <v>77</v>
      </c>
      <c r="U524" s="88" t="s">
        <v>77</v>
      </c>
      <c r="V524" s="88" t="s">
        <v>77</v>
      </c>
      <c r="W524" s="89" t="s">
        <v>77</v>
      </c>
      <c r="X524" s="89" t="s">
        <v>77</v>
      </c>
    </row>
    <row r="525" spans="14:24" ht="15.75" x14ac:dyDescent="0.25">
      <c r="N525" s="85">
        <v>52474</v>
      </c>
      <c r="O525" s="86" t="s">
        <v>77</v>
      </c>
      <c r="P525" s="86" t="s">
        <v>77</v>
      </c>
      <c r="Q525" s="86" t="s">
        <v>77</v>
      </c>
      <c r="R525" s="86" t="s">
        <v>77</v>
      </c>
      <c r="S525" s="87" t="s">
        <v>77</v>
      </c>
      <c r="T525" s="87" t="s">
        <v>77</v>
      </c>
      <c r="U525" s="88" t="s">
        <v>77</v>
      </c>
      <c r="V525" s="88" t="s">
        <v>77</v>
      </c>
      <c r="W525" s="89" t="s">
        <v>77</v>
      </c>
      <c r="X525" s="89" t="s">
        <v>77</v>
      </c>
    </row>
    <row r="526" spans="14:24" ht="15.75" x14ac:dyDescent="0.25">
      <c r="N526" s="85">
        <v>52504</v>
      </c>
      <c r="O526" s="86" t="s">
        <v>77</v>
      </c>
      <c r="P526" s="86" t="s">
        <v>77</v>
      </c>
      <c r="Q526" s="86" t="s">
        <v>77</v>
      </c>
      <c r="R526" s="86" t="s">
        <v>77</v>
      </c>
      <c r="S526" s="87" t="s">
        <v>77</v>
      </c>
      <c r="T526" s="87" t="s">
        <v>77</v>
      </c>
      <c r="U526" s="88" t="s">
        <v>77</v>
      </c>
      <c r="V526" s="88" t="s">
        <v>77</v>
      </c>
      <c r="W526" s="89" t="s">
        <v>77</v>
      </c>
      <c r="X526" s="89" t="s">
        <v>77</v>
      </c>
    </row>
    <row r="527" spans="14:24" ht="15.75" x14ac:dyDescent="0.25">
      <c r="N527" s="85">
        <v>52535</v>
      </c>
      <c r="O527" s="86" t="s">
        <v>77</v>
      </c>
      <c r="P527" s="86" t="s">
        <v>77</v>
      </c>
      <c r="Q527" s="86" t="s">
        <v>77</v>
      </c>
      <c r="R527" s="86" t="s">
        <v>77</v>
      </c>
      <c r="S527" s="87" t="s">
        <v>77</v>
      </c>
      <c r="T527" s="87" t="s">
        <v>77</v>
      </c>
      <c r="U527" s="88" t="s">
        <v>77</v>
      </c>
      <c r="V527" s="88" t="s">
        <v>77</v>
      </c>
      <c r="W527" s="89" t="s">
        <v>77</v>
      </c>
      <c r="X527" s="89" t="s">
        <v>77</v>
      </c>
    </row>
    <row r="528" spans="14:24" ht="15.75" x14ac:dyDescent="0.25">
      <c r="N528" s="85">
        <v>52565</v>
      </c>
      <c r="O528" s="86" t="s">
        <v>77</v>
      </c>
      <c r="P528" s="86" t="s">
        <v>77</v>
      </c>
      <c r="Q528" s="86" t="s">
        <v>77</v>
      </c>
      <c r="R528" s="86" t="s">
        <v>77</v>
      </c>
      <c r="S528" s="87" t="s">
        <v>77</v>
      </c>
      <c r="T528" s="87" t="s">
        <v>77</v>
      </c>
      <c r="U528" s="88" t="s">
        <v>77</v>
      </c>
      <c r="V528" s="88" t="s">
        <v>77</v>
      </c>
      <c r="W528" s="89" t="s">
        <v>77</v>
      </c>
      <c r="X528" s="89" t="s">
        <v>77</v>
      </c>
    </row>
    <row r="529" spans="14:24" ht="15.75" x14ac:dyDescent="0.25">
      <c r="N529" s="85">
        <v>52596</v>
      </c>
      <c r="O529" s="86" t="s">
        <v>77</v>
      </c>
      <c r="P529" s="86" t="s">
        <v>77</v>
      </c>
      <c r="Q529" s="86" t="s">
        <v>77</v>
      </c>
      <c r="R529" s="86" t="s">
        <v>77</v>
      </c>
      <c r="S529" s="87" t="s">
        <v>77</v>
      </c>
      <c r="T529" s="87" t="s">
        <v>77</v>
      </c>
      <c r="U529" s="88" t="s">
        <v>77</v>
      </c>
      <c r="V529" s="88" t="s">
        <v>77</v>
      </c>
      <c r="W529" s="89" t="s">
        <v>77</v>
      </c>
      <c r="X529" s="89" t="s">
        <v>77</v>
      </c>
    </row>
    <row r="530" spans="14:24" ht="15.75" x14ac:dyDescent="0.25">
      <c r="N530" s="85">
        <v>52627</v>
      </c>
      <c r="O530" s="86" t="s">
        <v>77</v>
      </c>
      <c r="P530" s="86" t="s">
        <v>77</v>
      </c>
      <c r="Q530" s="86" t="s">
        <v>77</v>
      </c>
      <c r="R530" s="86" t="s">
        <v>77</v>
      </c>
      <c r="S530" s="87" t="s">
        <v>77</v>
      </c>
      <c r="T530" s="87" t="s">
        <v>77</v>
      </c>
      <c r="U530" s="88" t="s">
        <v>77</v>
      </c>
      <c r="V530" s="88" t="s">
        <v>77</v>
      </c>
      <c r="W530" s="89" t="s">
        <v>77</v>
      </c>
      <c r="X530" s="89" t="s">
        <v>77</v>
      </c>
    </row>
    <row r="531" spans="14:24" ht="15.75" x14ac:dyDescent="0.25">
      <c r="N531" s="85">
        <v>52656</v>
      </c>
      <c r="O531" s="86" t="s">
        <v>77</v>
      </c>
      <c r="P531" s="86" t="s">
        <v>77</v>
      </c>
      <c r="Q531" s="86" t="s">
        <v>77</v>
      </c>
      <c r="R531" s="86" t="s">
        <v>77</v>
      </c>
      <c r="S531" s="87" t="s">
        <v>77</v>
      </c>
      <c r="T531" s="87" t="s">
        <v>77</v>
      </c>
      <c r="U531" s="88" t="s">
        <v>77</v>
      </c>
      <c r="V531" s="88" t="s">
        <v>77</v>
      </c>
      <c r="W531" s="89" t="s">
        <v>77</v>
      </c>
      <c r="X531" s="89" t="s">
        <v>77</v>
      </c>
    </row>
    <row r="532" spans="14:24" ht="15.75" x14ac:dyDescent="0.25">
      <c r="N532" s="85">
        <v>52687</v>
      </c>
      <c r="O532" s="86" t="s">
        <v>77</v>
      </c>
      <c r="P532" s="86" t="s">
        <v>77</v>
      </c>
      <c r="Q532" s="86" t="s">
        <v>77</v>
      </c>
      <c r="R532" s="86" t="s">
        <v>77</v>
      </c>
      <c r="S532" s="87" t="s">
        <v>77</v>
      </c>
      <c r="T532" s="87" t="s">
        <v>77</v>
      </c>
      <c r="U532" s="88" t="s">
        <v>77</v>
      </c>
      <c r="V532" s="88" t="s">
        <v>77</v>
      </c>
      <c r="W532" s="89" t="s">
        <v>77</v>
      </c>
      <c r="X532" s="89" t="s">
        <v>77</v>
      </c>
    </row>
    <row r="533" spans="14:24" ht="15.75" x14ac:dyDescent="0.25">
      <c r="N533" s="85">
        <v>52717</v>
      </c>
      <c r="O533" s="86" t="s">
        <v>77</v>
      </c>
      <c r="P533" s="86" t="s">
        <v>77</v>
      </c>
      <c r="Q533" s="86" t="s">
        <v>77</v>
      </c>
      <c r="R533" s="86" t="s">
        <v>77</v>
      </c>
      <c r="S533" s="87" t="s">
        <v>77</v>
      </c>
      <c r="T533" s="87" t="s">
        <v>77</v>
      </c>
      <c r="U533" s="88" t="s">
        <v>77</v>
      </c>
      <c r="V533" s="88" t="s">
        <v>77</v>
      </c>
      <c r="W533" s="89" t="s">
        <v>77</v>
      </c>
      <c r="X533" s="89" t="s">
        <v>77</v>
      </c>
    </row>
    <row r="534" spans="14:24" ht="15.75" x14ac:dyDescent="0.25">
      <c r="N534" s="85">
        <v>52748</v>
      </c>
      <c r="O534" s="86" t="s">
        <v>77</v>
      </c>
      <c r="P534" s="86" t="s">
        <v>77</v>
      </c>
      <c r="Q534" s="86" t="s">
        <v>77</v>
      </c>
      <c r="R534" s="86" t="s">
        <v>77</v>
      </c>
      <c r="S534" s="87" t="s">
        <v>77</v>
      </c>
      <c r="T534" s="87" t="s">
        <v>77</v>
      </c>
      <c r="U534" s="88" t="s">
        <v>77</v>
      </c>
      <c r="V534" s="88" t="s">
        <v>77</v>
      </c>
      <c r="W534" s="89" t="s">
        <v>77</v>
      </c>
      <c r="X534" s="89" t="s">
        <v>77</v>
      </c>
    </row>
    <row r="535" spans="14:24" ht="15.75" x14ac:dyDescent="0.25">
      <c r="N535" s="85">
        <v>52778</v>
      </c>
      <c r="O535" s="86" t="s">
        <v>77</v>
      </c>
      <c r="P535" s="86" t="s">
        <v>77</v>
      </c>
      <c r="Q535" s="86" t="s">
        <v>77</v>
      </c>
      <c r="R535" s="86" t="s">
        <v>77</v>
      </c>
      <c r="S535" s="87" t="s">
        <v>77</v>
      </c>
      <c r="T535" s="87" t="s">
        <v>77</v>
      </c>
      <c r="U535" s="88" t="s">
        <v>77</v>
      </c>
      <c r="V535" s="88" t="s">
        <v>77</v>
      </c>
      <c r="W535" s="89" t="s">
        <v>77</v>
      </c>
      <c r="X535" s="89" t="s">
        <v>77</v>
      </c>
    </row>
    <row r="536" spans="14:24" ht="15.75" x14ac:dyDescent="0.25">
      <c r="N536" s="85">
        <v>52809</v>
      </c>
      <c r="O536" s="86" t="s">
        <v>77</v>
      </c>
      <c r="P536" s="86" t="s">
        <v>77</v>
      </c>
      <c r="Q536" s="86" t="s">
        <v>77</v>
      </c>
      <c r="R536" s="86" t="s">
        <v>77</v>
      </c>
      <c r="S536" s="87" t="s">
        <v>77</v>
      </c>
      <c r="T536" s="87" t="s">
        <v>77</v>
      </c>
      <c r="U536" s="88" t="s">
        <v>77</v>
      </c>
      <c r="V536" s="88" t="s">
        <v>77</v>
      </c>
      <c r="W536" s="89" t="s">
        <v>77</v>
      </c>
      <c r="X536" s="89" t="s">
        <v>77</v>
      </c>
    </row>
    <row r="537" spans="14:24" ht="15.75" x14ac:dyDescent="0.25">
      <c r="N537" s="85">
        <v>52840</v>
      </c>
      <c r="O537" s="86" t="s">
        <v>77</v>
      </c>
      <c r="P537" s="86" t="s">
        <v>77</v>
      </c>
      <c r="Q537" s="86" t="s">
        <v>77</v>
      </c>
      <c r="R537" s="86" t="s">
        <v>77</v>
      </c>
      <c r="S537" s="87" t="s">
        <v>77</v>
      </c>
      <c r="T537" s="87" t="s">
        <v>77</v>
      </c>
      <c r="U537" s="88" t="s">
        <v>77</v>
      </c>
      <c r="V537" s="88" t="s">
        <v>77</v>
      </c>
      <c r="W537" s="89" t="s">
        <v>77</v>
      </c>
      <c r="X537" s="89" t="s">
        <v>77</v>
      </c>
    </row>
    <row r="538" spans="14:24" ht="15.75" x14ac:dyDescent="0.25">
      <c r="N538" s="85">
        <v>52870</v>
      </c>
      <c r="O538" s="86" t="s">
        <v>77</v>
      </c>
      <c r="P538" s="86" t="s">
        <v>77</v>
      </c>
      <c r="Q538" s="86" t="s">
        <v>77</v>
      </c>
      <c r="R538" s="86" t="s">
        <v>77</v>
      </c>
      <c r="S538" s="87" t="s">
        <v>77</v>
      </c>
      <c r="T538" s="87" t="s">
        <v>77</v>
      </c>
      <c r="U538" s="88" t="s">
        <v>77</v>
      </c>
      <c r="V538" s="88" t="s">
        <v>77</v>
      </c>
      <c r="W538" s="89" t="s">
        <v>77</v>
      </c>
      <c r="X538" s="89" t="s">
        <v>77</v>
      </c>
    </row>
    <row r="539" spans="14:24" ht="15.75" x14ac:dyDescent="0.25">
      <c r="N539" s="85">
        <v>52901</v>
      </c>
      <c r="O539" s="86" t="s">
        <v>77</v>
      </c>
      <c r="P539" s="86" t="s">
        <v>77</v>
      </c>
      <c r="Q539" s="86" t="s">
        <v>77</v>
      </c>
      <c r="R539" s="86" t="s">
        <v>77</v>
      </c>
      <c r="S539" s="87" t="s">
        <v>77</v>
      </c>
      <c r="T539" s="87" t="s">
        <v>77</v>
      </c>
      <c r="U539" s="88" t="s">
        <v>77</v>
      </c>
      <c r="V539" s="88" t="s">
        <v>77</v>
      </c>
      <c r="W539" s="89" t="s">
        <v>77</v>
      </c>
      <c r="X539" s="89" t="s">
        <v>77</v>
      </c>
    </row>
    <row r="540" spans="14:24" ht="15.75" x14ac:dyDescent="0.25">
      <c r="N540" s="85">
        <v>52931</v>
      </c>
      <c r="O540" s="86" t="s">
        <v>77</v>
      </c>
      <c r="P540" s="86" t="s">
        <v>77</v>
      </c>
      <c r="Q540" s="86" t="s">
        <v>77</v>
      </c>
      <c r="R540" s="86" t="s">
        <v>77</v>
      </c>
      <c r="S540" s="87" t="s">
        <v>77</v>
      </c>
      <c r="T540" s="87" t="s">
        <v>77</v>
      </c>
      <c r="U540" s="88" t="s">
        <v>77</v>
      </c>
      <c r="V540" s="88" t="s">
        <v>77</v>
      </c>
      <c r="W540" s="89" t="s">
        <v>77</v>
      </c>
      <c r="X540" s="89" t="s">
        <v>77</v>
      </c>
    </row>
    <row r="541" spans="14:24" ht="15.75" x14ac:dyDescent="0.25">
      <c r="N541" s="85">
        <v>52962</v>
      </c>
      <c r="O541" s="86" t="s">
        <v>77</v>
      </c>
      <c r="P541" s="86" t="s">
        <v>77</v>
      </c>
      <c r="Q541" s="86" t="s">
        <v>77</v>
      </c>
      <c r="R541" s="86" t="s">
        <v>77</v>
      </c>
      <c r="S541" s="87" t="s">
        <v>77</v>
      </c>
      <c r="T541" s="87" t="s">
        <v>77</v>
      </c>
      <c r="U541" s="88" t="s">
        <v>77</v>
      </c>
      <c r="V541" s="88" t="s">
        <v>77</v>
      </c>
      <c r="W541" s="89" t="s">
        <v>77</v>
      </c>
      <c r="X541" s="89" t="s">
        <v>77</v>
      </c>
    </row>
    <row r="542" spans="14:24" ht="15.75" x14ac:dyDescent="0.25">
      <c r="N542" s="85">
        <v>52993</v>
      </c>
      <c r="O542" s="86" t="s">
        <v>77</v>
      </c>
      <c r="P542" s="86" t="s">
        <v>77</v>
      </c>
      <c r="Q542" s="86" t="s">
        <v>77</v>
      </c>
      <c r="R542" s="86" t="s">
        <v>77</v>
      </c>
      <c r="S542" s="87" t="s">
        <v>77</v>
      </c>
      <c r="T542" s="87" t="s">
        <v>77</v>
      </c>
      <c r="U542" s="88" t="s">
        <v>77</v>
      </c>
      <c r="V542" s="88" t="s">
        <v>77</v>
      </c>
      <c r="W542" s="89" t="s">
        <v>77</v>
      </c>
      <c r="X542" s="89" t="s">
        <v>77</v>
      </c>
    </row>
    <row r="543" spans="14:24" ht="15.75" x14ac:dyDescent="0.25">
      <c r="N543" s="85">
        <v>53021</v>
      </c>
      <c r="O543" s="86" t="s">
        <v>77</v>
      </c>
      <c r="P543" s="86" t="s">
        <v>77</v>
      </c>
      <c r="Q543" s="86" t="s">
        <v>77</v>
      </c>
      <c r="R543" s="86" t="s">
        <v>77</v>
      </c>
      <c r="S543" s="87" t="s">
        <v>77</v>
      </c>
      <c r="T543" s="87" t="s">
        <v>77</v>
      </c>
      <c r="U543" s="88" t="s">
        <v>77</v>
      </c>
      <c r="V543" s="88" t="s">
        <v>77</v>
      </c>
      <c r="W543" s="89" t="s">
        <v>77</v>
      </c>
      <c r="X543" s="89" t="s">
        <v>77</v>
      </c>
    </row>
    <row r="544" spans="14:24" ht="15.75" x14ac:dyDescent="0.25">
      <c r="N544" s="85">
        <v>53052</v>
      </c>
      <c r="O544" s="86" t="s">
        <v>77</v>
      </c>
      <c r="P544" s="86" t="s">
        <v>77</v>
      </c>
      <c r="Q544" s="86" t="s">
        <v>77</v>
      </c>
      <c r="R544" s="86" t="s">
        <v>77</v>
      </c>
      <c r="S544" s="87" t="s">
        <v>77</v>
      </c>
      <c r="T544" s="87" t="s">
        <v>77</v>
      </c>
      <c r="U544" s="88" t="s">
        <v>77</v>
      </c>
      <c r="V544" s="88" t="s">
        <v>77</v>
      </c>
      <c r="W544" s="89" t="s">
        <v>77</v>
      </c>
      <c r="X544" s="89" t="s">
        <v>77</v>
      </c>
    </row>
    <row r="545" spans="14:24" ht="15.75" x14ac:dyDescent="0.25">
      <c r="N545" s="85">
        <v>53082</v>
      </c>
      <c r="O545" s="86" t="s">
        <v>77</v>
      </c>
      <c r="P545" s="86" t="s">
        <v>77</v>
      </c>
      <c r="Q545" s="86" t="s">
        <v>77</v>
      </c>
      <c r="R545" s="86" t="s">
        <v>77</v>
      </c>
      <c r="S545" s="87" t="s">
        <v>77</v>
      </c>
      <c r="T545" s="87" t="s">
        <v>77</v>
      </c>
      <c r="U545" s="88" t="s">
        <v>77</v>
      </c>
      <c r="V545" s="88" t="s">
        <v>77</v>
      </c>
      <c r="W545" s="89" t="s">
        <v>77</v>
      </c>
      <c r="X545" s="89" t="s">
        <v>77</v>
      </c>
    </row>
    <row r="546" spans="14:24" ht="15.75" x14ac:dyDescent="0.25">
      <c r="N546" s="85">
        <v>53113</v>
      </c>
      <c r="O546" s="86" t="s">
        <v>77</v>
      </c>
      <c r="P546" s="86" t="s">
        <v>77</v>
      </c>
      <c r="Q546" s="86" t="s">
        <v>77</v>
      </c>
      <c r="R546" s="86" t="s">
        <v>77</v>
      </c>
      <c r="S546" s="87" t="s">
        <v>77</v>
      </c>
      <c r="T546" s="87" t="s">
        <v>77</v>
      </c>
      <c r="U546" s="88" t="s">
        <v>77</v>
      </c>
      <c r="V546" s="88" t="s">
        <v>77</v>
      </c>
      <c r="W546" s="89" t="s">
        <v>77</v>
      </c>
      <c r="X546" s="89" t="s">
        <v>77</v>
      </c>
    </row>
    <row r="547" spans="14:24" ht="15.75" x14ac:dyDescent="0.25">
      <c r="N547" s="85">
        <v>53143</v>
      </c>
      <c r="O547" s="86" t="s">
        <v>77</v>
      </c>
      <c r="P547" s="86" t="s">
        <v>77</v>
      </c>
      <c r="Q547" s="86" t="s">
        <v>77</v>
      </c>
      <c r="R547" s="86" t="s">
        <v>77</v>
      </c>
      <c r="S547" s="87" t="s">
        <v>77</v>
      </c>
      <c r="T547" s="87" t="s">
        <v>77</v>
      </c>
      <c r="U547" s="88" t="s">
        <v>77</v>
      </c>
      <c r="V547" s="88" t="s">
        <v>77</v>
      </c>
      <c r="W547" s="89" t="s">
        <v>77</v>
      </c>
      <c r="X547" s="89" t="s">
        <v>77</v>
      </c>
    </row>
    <row r="548" spans="14:24" ht="15.75" x14ac:dyDescent="0.25">
      <c r="N548" s="85">
        <v>53174</v>
      </c>
      <c r="O548" s="86" t="s">
        <v>77</v>
      </c>
      <c r="P548" s="86" t="s">
        <v>77</v>
      </c>
      <c r="Q548" s="86" t="s">
        <v>77</v>
      </c>
      <c r="R548" s="86" t="s">
        <v>77</v>
      </c>
      <c r="S548" s="87" t="s">
        <v>77</v>
      </c>
      <c r="T548" s="87" t="s">
        <v>77</v>
      </c>
      <c r="U548" s="88" t="s">
        <v>77</v>
      </c>
      <c r="V548" s="88" t="s">
        <v>77</v>
      </c>
      <c r="W548" s="89" t="s">
        <v>77</v>
      </c>
      <c r="X548" s="89" t="s">
        <v>77</v>
      </c>
    </row>
    <row r="549" spans="14:24" ht="15.75" x14ac:dyDescent="0.25">
      <c r="N549" s="85">
        <v>53205</v>
      </c>
      <c r="O549" s="86" t="s">
        <v>77</v>
      </c>
      <c r="P549" s="86" t="s">
        <v>77</v>
      </c>
      <c r="Q549" s="86" t="s">
        <v>77</v>
      </c>
      <c r="R549" s="86" t="s">
        <v>77</v>
      </c>
      <c r="S549" s="87" t="s">
        <v>77</v>
      </c>
      <c r="T549" s="87" t="s">
        <v>77</v>
      </c>
      <c r="U549" s="88" t="s">
        <v>77</v>
      </c>
      <c r="V549" s="88" t="s">
        <v>77</v>
      </c>
      <c r="W549" s="89" t="s">
        <v>77</v>
      </c>
      <c r="X549" s="89" t="s">
        <v>77</v>
      </c>
    </row>
    <row r="550" spans="14:24" ht="15.75" x14ac:dyDescent="0.25">
      <c r="N550" s="85">
        <v>53235</v>
      </c>
      <c r="O550" s="86" t="s">
        <v>77</v>
      </c>
      <c r="P550" s="86" t="s">
        <v>77</v>
      </c>
      <c r="Q550" s="86" t="s">
        <v>77</v>
      </c>
      <c r="R550" s="86" t="s">
        <v>77</v>
      </c>
      <c r="S550" s="87" t="s">
        <v>77</v>
      </c>
      <c r="T550" s="87" t="s">
        <v>77</v>
      </c>
      <c r="U550" s="88" t="s">
        <v>77</v>
      </c>
      <c r="V550" s="88" t="s">
        <v>77</v>
      </c>
      <c r="W550" s="89" t="s">
        <v>77</v>
      </c>
      <c r="X550" s="89" t="s">
        <v>77</v>
      </c>
    </row>
    <row r="551" spans="14:24" ht="15.75" x14ac:dyDescent="0.25">
      <c r="N551" s="85">
        <v>53266</v>
      </c>
      <c r="O551" s="86" t="s">
        <v>77</v>
      </c>
      <c r="P551" s="86" t="s">
        <v>77</v>
      </c>
      <c r="Q551" s="86" t="s">
        <v>77</v>
      </c>
      <c r="R551" s="86" t="s">
        <v>77</v>
      </c>
      <c r="S551" s="87" t="s">
        <v>77</v>
      </c>
      <c r="T551" s="87" t="s">
        <v>77</v>
      </c>
      <c r="U551" s="88" t="s">
        <v>77</v>
      </c>
      <c r="V551" s="88" t="s">
        <v>77</v>
      </c>
      <c r="W551" s="89" t="s">
        <v>77</v>
      </c>
      <c r="X551" s="89" t="s">
        <v>77</v>
      </c>
    </row>
    <row r="552" spans="14:24" ht="15.75" x14ac:dyDescent="0.25">
      <c r="N552" s="85">
        <v>53296</v>
      </c>
      <c r="O552" s="86" t="s">
        <v>77</v>
      </c>
      <c r="P552" s="86" t="s">
        <v>77</v>
      </c>
      <c r="Q552" s="86" t="s">
        <v>77</v>
      </c>
      <c r="R552" s="86" t="s">
        <v>77</v>
      </c>
      <c r="S552" s="87" t="s">
        <v>77</v>
      </c>
      <c r="T552" s="87" t="s">
        <v>77</v>
      </c>
      <c r="U552" s="88" t="s">
        <v>77</v>
      </c>
      <c r="V552" s="88" t="s">
        <v>77</v>
      </c>
      <c r="W552" s="89" t="s">
        <v>77</v>
      </c>
      <c r="X552" s="89" t="s">
        <v>77</v>
      </c>
    </row>
    <row r="553" spans="14:24" ht="15.75" x14ac:dyDescent="0.25">
      <c r="N553" s="85">
        <v>53327</v>
      </c>
      <c r="O553" s="86" t="s">
        <v>77</v>
      </c>
      <c r="P553" s="86" t="s">
        <v>77</v>
      </c>
      <c r="Q553" s="86" t="s">
        <v>77</v>
      </c>
      <c r="R553" s="86" t="s">
        <v>77</v>
      </c>
      <c r="S553" s="87" t="s">
        <v>77</v>
      </c>
      <c r="T553" s="87" t="s">
        <v>77</v>
      </c>
      <c r="U553" s="88" t="s">
        <v>77</v>
      </c>
      <c r="V553" s="88" t="s">
        <v>77</v>
      </c>
      <c r="W553" s="89" t="s">
        <v>77</v>
      </c>
      <c r="X553" s="89" t="s">
        <v>77</v>
      </c>
    </row>
    <row r="554" spans="14:24" ht="15.75" x14ac:dyDescent="0.25">
      <c r="N554" s="85">
        <v>53358</v>
      </c>
      <c r="O554" s="86" t="s">
        <v>77</v>
      </c>
      <c r="P554" s="86" t="s">
        <v>77</v>
      </c>
      <c r="Q554" s="86" t="s">
        <v>77</v>
      </c>
      <c r="R554" s="86" t="s">
        <v>77</v>
      </c>
      <c r="S554" s="87" t="s">
        <v>77</v>
      </c>
      <c r="T554" s="87" t="s">
        <v>77</v>
      </c>
      <c r="U554" s="88" t="s">
        <v>77</v>
      </c>
      <c r="V554" s="88" t="s">
        <v>77</v>
      </c>
      <c r="W554" s="89" t="s">
        <v>77</v>
      </c>
      <c r="X554" s="89" t="s">
        <v>77</v>
      </c>
    </row>
    <row r="555" spans="14:24" ht="15.75" x14ac:dyDescent="0.25">
      <c r="N555" s="85">
        <v>53386</v>
      </c>
      <c r="O555" s="86" t="s">
        <v>77</v>
      </c>
      <c r="P555" s="86" t="s">
        <v>77</v>
      </c>
      <c r="Q555" s="86" t="s">
        <v>77</v>
      </c>
      <c r="R555" s="86" t="s">
        <v>77</v>
      </c>
      <c r="S555" s="87" t="s">
        <v>77</v>
      </c>
      <c r="T555" s="87" t="s">
        <v>77</v>
      </c>
      <c r="U555" s="88" t="s">
        <v>77</v>
      </c>
      <c r="V555" s="88" t="s">
        <v>77</v>
      </c>
      <c r="W555" s="89" t="s">
        <v>77</v>
      </c>
      <c r="X555" s="89" t="s">
        <v>77</v>
      </c>
    </row>
    <row r="556" spans="14:24" ht="15.75" x14ac:dyDescent="0.25">
      <c r="N556" s="85">
        <v>53417</v>
      </c>
      <c r="O556" s="86" t="s">
        <v>77</v>
      </c>
      <c r="P556" s="86" t="s">
        <v>77</v>
      </c>
      <c r="Q556" s="86" t="s">
        <v>77</v>
      </c>
      <c r="R556" s="86" t="s">
        <v>77</v>
      </c>
      <c r="S556" s="87" t="s">
        <v>77</v>
      </c>
      <c r="T556" s="87" t="s">
        <v>77</v>
      </c>
      <c r="U556" s="88" t="s">
        <v>77</v>
      </c>
      <c r="V556" s="88" t="s">
        <v>77</v>
      </c>
      <c r="W556" s="89" t="s">
        <v>77</v>
      </c>
      <c r="X556" s="89" t="s">
        <v>77</v>
      </c>
    </row>
    <row r="557" spans="14:24" ht="15.75" x14ac:dyDescent="0.25">
      <c r="N557" s="85">
        <v>53447</v>
      </c>
      <c r="O557" s="86" t="s">
        <v>77</v>
      </c>
      <c r="P557" s="86" t="s">
        <v>77</v>
      </c>
      <c r="Q557" s="86" t="s">
        <v>77</v>
      </c>
      <c r="R557" s="86" t="s">
        <v>77</v>
      </c>
      <c r="S557" s="87" t="s">
        <v>77</v>
      </c>
      <c r="T557" s="87" t="s">
        <v>77</v>
      </c>
      <c r="U557" s="88" t="s">
        <v>77</v>
      </c>
      <c r="V557" s="88" t="s">
        <v>77</v>
      </c>
      <c r="W557" s="89" t="s">
        <v>77</v>
      </c>
      <c r="X557" s="89" t="s">
        <v>77</v>
      </c>
    </row>
    <row r="558" spans="14:24" ht="15.75" x14ac:dyDescent="0.25">
      <c r="N558" s="85">
        <v>53478</v>
      </c>
      <c r="O558" s="86" t="s">
        <v>77</v>
      </c>
      <c r="P558" s="86" t="s">
        <v>77</v>
      </c>
      <c r="Q558" s="86" t="s">
        <v>77</v>
      </c>
      <c r="R558" s="86" t="s">
        <v>77</v>
      </c>
      <c r="S558" s="87" t="s">
        <v>77</v>
      </c>
      <c r="T558" s="87" t="s">
        <v>77</v>
      </c>
      <c r="U558" s="88" t="s">
        <v>77</v>
      </c>
      <c r="V558" s="88" t="s">
        <v>77</v>
      </c>
      <c r="W558" s="89" t="s">
        <v>77</v>
      </c>
      <c r="X558" s="89" t="s">
        <v>77</v>
      </c>
    </row>
    <row r="559" spans="14:24" ht="15.75" x14ac:dyDescent="0.25">
      <c r="N559" s="85">
        <v>53508</v>
      </c>
      <c r="O559" s="86" t="s">
        <v>77</v>
      </c>
      <c r="P559" s="86" t="s">
        <v>77</v>
      </c>
      <c r="Q559" s="86" t="s">
        <v>77</v>
      </c>
      <c r="R559" s="86" t="s">
        <v>77</v>
      </c>
      <c r="S559" s="87" t="s">
        <v>77</v>
      </c>
      <c r="T559" s="87" t="s">
        <v>77</v>
      </c>
      <c r="U559" s="88" t="s">
        <v>77</v>
      </c>
      <c r="V559" s="88" t="s">
        <v>77</v>
      </c>
      <c r="W559" s="89" t="s">
        <v>77</v>
      </c>
      <c r="X559" s="89" t="s">
        <v>77</v>
      </c>
    </row>
    <row r="560" spans="14:24" ht="15.75" x14ac:dyDescent="0.25">
      <c r="N560" s="85">
        <v>53539</v>
      </c>
      <c r="O560" s="86" t="s">
        <v>77</v>
      </c>
      <c r="P560" s="86" t="s">
        <v>77</v>
      </c>
      <c r="Q560" s="86" t="s">
        <v>77</v>
      </c>
      <c r="R560" s="86" t="s">
        <v>77</v>
      </c>
      <c r="S560" s="87" t="s">
        <v>77</v>
      </c>
      <c r="T560" s="87" t="s">
        <v>77</v>
      </c>
      <c r="U560" s="88" t="s">
        <v>77</v>
      </c>
      <c r="V560" s="88" t="s">
        <v>77</v>
      </c>
      <c r="W560" s="89" t="s">
        <v>77</v>
      </c>
      <c r="X560" s="89" t="s">
        <v>77</v>
      </c>
    </row>
    <row r="561" spans="14:24" ht="15.75" x14ac:dyDescent="0.25">
      <c r="N561" s="85">
        <v>53570</v>
      </c>
      <c r="O561" s="86" t="s">
        <v>77</v>
      </c>
      <c r="P561" s="86" t="s">
        <v>77</v>
      </c>
      <c r="Q561" s="86" t="s">
        <v>77</v>
      </c>
      <c r="R561" s="86" t="s">
        <v>77</v>
      </c>
      <c r="S561" s="87" t="s">
        <v>77</v>
      </c>
      <c r="T561" s="87" t="s">
        <v>77</v>
      </c>
      <c r="U561" s="88" t="s">
        <v>77</v>
      </c>
      <c r="V561" s="88" t="s">
        <v>77</v>
      </c>
      <c r="W561" s="89" t="s">
        <v>77</v>
      </c>
      <c r="X561" s="89" t="s">
        <v>77</v>
      </c>
    </row>
    <row r="562" spans="14:24" ht="15.75" x14ac:dyDescent="0.25">
      <c r="N562" s="85">
        <v>53600</v>
      </c>
      <c r="O562" s="86" t="s">
        <v>77</v>
      </c>
      <c r="P562" s="86" t="s">
        <v>77</v>
      </c>
      <c r="Q562" s="86" t="s">
        <v>77</v>
      </c>
      <c r="R562" s="86" t="s">
        <v>77</v>
      </c>
      <c r="S562" s="87" t="s">
        <v>77</v>
      </c>
      <c r="T562" s="87" t="s">
        <v>77</v>
      </c>
      <c r="U562" s="88" t="s">
        <v>77</v>
      </c>
      <c r="V562" s="88" t="s">
        <v>77</v>
      </c>
      <c r="W562" s="89" t="s">
        <v>77</v>
      </c>
      <c r="X562" s="89" t="s">
        <v>77</v>
      </c>
    </row>
    <row r="563" spans="14:24" ht="15.75" x14ac:dyDescent="0.25">
      <c r="N563" s="85">
        <v>53631</v>
      </c>
      <c r="O563" s="86" t="s">
        <v>77</v>
      </c>
      <c r="P563" s="86" t="s">
        <v>77</v>
      </c>
      <c r="Q563" s="86" t="s">
        <v>77</v>
      </c>
      <c r="R563" s="86" t="s">
        <v>77</v>
      </c>
      <c r="S563" s="87" t="s">
        <v>77</v>
      </c>
      <c r="T563" s="87" t="s">
        <v>77</v>
      </c>
      <c r="U563" s="88" t="s">
        <v>77</v>
      </c>
      <c r="V563" s="88" t="s">
        <v>77</v>
      </c>
      <c r="W563" s="89" t="s">
        <v>77</v>
      </c>
      <c r="X563" s="89" t="s">
        <v>77</v>
      </c>
    </row>
    <row r="564" spans="14:24" ht="15.75" x14ac:dyDescent="0.25">
      <c r="N564" s="85">
        <v>53661</v>
      </c>
      <c r="O564" s="86" t="s">
        <v>77</v>
      </c>
      <c r="P564" s="86" t="s">
        <v>77</v>
      </c>
      <c r="Q564" s="86" t="s">
        <v>77</v>
      </c>
      <c r="R564" s="86" t="s">
        <v>77</v>
      </c>
      <c r="S564" s="87" t="s">
        <v>77</v>
      </c>
      <c r="T564" s="87" t="s">
        <v>77</v>
      </c>
      <c r="U564" s="88" t="s">
        <v>77</v>
      </c>
      <c r="V564" s="88" t="s">
        <v>77</v>
      </c>
      <c r="W564" s="89" t="s">
        <v>77</v>
      </c>
      <c r="X564" s="89" t="s">
        <v>77</v>
      </c>
    </row>
    <row r="565" spans="14:24" ht="15.75" x14ac:dyDescent="0.25">
      <c r="N565" s="85">
        <v>53692</v>
      </c>
      <c r="O565" s="86" t="s">
        <v>77</v>
      </c>
      <c r="P565" s="86" t="s">
        <v>77</v>
      </c>
      <c r="Q565" s="86" t="s">
        <v>77</v>
      </c>
      <c r="R565" s="86" t="s">
        <v>77</v>
      </c>
      <c r="S565" s="87" t="s">
        <v>77</v>
      </c>
      <c r="T565" s="87" t="s">
        <v>77</v>
      </c>
      <c r="U565" s="88" t="s">
        <v>77</v>
      </c>
      <c r="V565" s="88" t="s">
        <v>77</v>
      </c>
      <c r="W565" s="89" t="s">
        <v>77</v>
      </c>
      <c r="X565" s="89" t="s">
        <v>77</v>
      </c>
    </row>
    <row r="566" spans="14:24" ht="15.75" x14ac:dyDescent="0.25">
      <c r="N566" s="85">
        <v>53723</v>
      </c>
      <c r="O566" s="86" t="s">
        <v>77</v>
      </c>
      <c r="P566" s="86" t="s">
        <v>77</v>
      </c>
      <c r="Q566" s="86" t="s">
        <v>77</v>
      </c>
      <c r="R566" s="86" t="s">
        <v>77</v>
      </c>
      <c r="S566" s="87" t="s">
        <v>77</v>
      </c>
      <c r="T566" s="87" t="s">
        <v>77</v>
      </c>
      <c r="U566" s="88" t="s">
        <v>77</v>
      </c>
      <c r="V566" s="88" t="s">
        <v>77</v>
      </c>
      <c r="W566" s="89" t="s">
        <v>77</v>
      </c>
      <c r="X566" s="89" t="s">
        <v>77</v>
      </c>
    </row>
    <row r="567" spans="14:24" ht="15.75" x14ac:dyDescent="0.25">
      <c r="N567" s="85">
        <v>53751</v>
      </c>
      <c r="O567" s="86" t="s">
        <v>77</v>
      </c>
      <c r="P567" s="86" t="s">
        <v>77</v>
      </c>
      <c r="Q567" s="86" t="s">
        <v>77</v>
      </c>
      <c r="R567" s="86" t="s">
        <v>77</v>
      </c>
      <c r="S567" s="87" t="s">
        <v>77</v>
      </c>
      <c r="T567" s="87" t="s">
        <v>77</v>
      </c>
      <c r="U567" s="88" t="s">
        <v>77</v>
      </c>
      <c r="V567" s="88" t="s">
        <v>77</v>
      </c>
      <c r="W567" s="89" t="s">
        <v>77</v>
      </c>
      <c r="X567" s="89" t="s">
        <v>77</v>
      </c>
    </row>
    <row r="568" spans="14:24" ht="15.75" x14ac:dyDescent="0.25">
      <c r="N568" s="85">
        <v>53782</v>
      </c>
      <c r="O568" s="86" t="s">
        <v>77</v>
      </c>
      <c r="P568" s="86" t="s">
        <v>77</v>
      </c>
      <c r="Q568" s="86" t="s">
        <v>77</v>
      </c>
      <c r="R568" s="86" t="s">
        <v>77</v>
      </c>
      <c r="S568" s="87" t="s">
        <v>77</v>
      </c>
      <c r="T568" s="87" t="s">
        <v>77</v>
      </c>
      <c r="U568" s="88" t="s">
        <v>77</v>
      </c>
      <c r="V568" s="88" t="s">
        <v>77</v>
      </c>
      <c r="W568" s="89" t="s">
        <v>77</v>
      </c>
      <c r="X568" s="89" t="s">
        <v>77</v>
      </c>
    </row>
    <row r="569" spans="14:24" ht="15.75" x14ac:dyDescent="0.25">
      <c r="N569" s="85">
        <v>53812</v>
      </c>
      <c r="O569" s="86" t="s">
        <v>77</v>
      </c>
      <c r="P569" s="86" t="s">
        <v>77</v>
      </c>
      <c r="Q569" s="86" t="s">
        <v>77</v>
      </c>
      <c r="R569" s="86" t="s">
        <v>77</v>
      </c>
      <c r="S569" s="87" t="s">
        <v>77</v>
      </c>
      <c r="T569" s="87" t="s">
        <v>77</v>
      </c>
      <c r="U569" s="88" t="s">
        <v>77</v>
      </c>
      <c r="V569" s="88" t="s">
        <v>77</v>
      </c>
      <c r="W569" s="89" t="s">
        <v>77</v>
      </c>
      <c r="X569" s="89" t="s">
        <v>77</v>
      </c>
    </row>
    <row r="570" spans="14:24" ht="15.75" x14ac:dyDescent="0.25">
      <c r="N570" s="85">
        <v>53843</v>
      </c>
      <c r="O570" s="86" t="s">
        <v>77</v>
      </c>
      <c r="P570" s="86" t="s">
        <v>77</v>
      </c>
      <c r="Q570" s="86" t="s">
        <v>77</v>
      </c>
      <c r="R570" s="86" t="s">
        <v>77</v>
      </c>
      <c r="S570" s="87" t="s">
        <v>77</v>
      </c>
      <c r="T570" s="87" t="s">
        <v>77</v>
      </c>
      <c r="U570" s="88" t="s">
        <v>77</v>
      </c>
      <c r="V570" s="88" t="s">
        <v>77</v>
      </c>
      <c r="W570" s="89" t="s">
        <v>77</v>
      </c>
      <c r="X570" s="89" t="s">
        <v>77</v>
      </c>
    </row>
    <row r="571" spans="14:24" ht="15.75" x14ac:dyDescent="0.25">
      <c r="N571" s="85">
        <v>53873</v>
      </c>
      <c r="O571" s="86" t="s">
        <v>77</v>
      </c>
      <c r="P571" s="86" t="s">
        <v>77</v>
      </c>
      <c r="Q571" s="86" t="s">
        <v>77</v>
      </c>
      <c r="R571" s="86" t="s">
        <v>77</v>
      </c>
      <c r="S571" s="87" t="s">
        <v>77</v>
      </c>
      <c r="T571" s="87" t="s">
        <v>77</v>
      </c>
      <c r="U571" s="88" t="s">
        <v>77</v>
      </c>
      <c r="V571" s="88" t="s">
        <v>77</v>
      </c>
      <c r="W571" s="89" t="s">
        <v>77</v>
      </c>
      <c r="X571" s="89" t="s">
        <v>77</v>
      </c>
    </row>
    <row r="572" spans="14:24" ht="15.75" x14ac:dyDescent="0.25">
      <c r="N572" s="85">
        <v>53904</v>
      </c>
      <c r="O572" s="86" t="s">
        <v>77</v>
      </c>
      <c r="P572" s="86" t="s">
        <v>77</v>
      </c>
      <c r="Q572" s="86" t="s">
        <v>77</v>
      </c>
      <c r="R572" s="86" t="s">
        <v>77</v>
      </c>
      <c r="S572" s="87" t="s">
        <v>77</v>
      </c>
      <c r="T572" s="87" t="s">
        <v>77</v>
      </c>
      <c r="U572" s="88" t="s">
        <v>77</v>
      </c>
      <c r="V572" s="88" t="s">
        <v>77</v>
      </c>
      <c r="W572" s="89" t="s">
        <v>77</v>
      </c>
      <c r="X572" s="89" t="s">
        <v>77</v>
      </c>
    </row>
    <row r="573" spans="14:24" ht="15.75" x14ac:dyDescent="0.25">
      <c r="N573" s="85">
        <v>53935</v>
      </c>
      <c r="O573" s="86" t="s">
        <v>77</v>
      </c>
      <c r="P573" s="86" t="s">
        <v>77</v>
      </c>
      <c r="Q573" s="86" t="s">
        <v>77</v>
      </c>
      <c r="R573" s="86" t="s">
        <v>77</v>
      </c>
      <c r="S573" s="87" t="s">
        <v>77</v>
      </c>
      <c r="T573" s="87" t="s">
        <v>77</v>
      </c>
      <c r="U573" s="88" t="s">
        <v>77</v>
      </c>
      <c r="V573" s="88" t="s">
        <v>77</v>
      </c>
      <c r="W573" s="89" t="s">
        <v>77</v>
      </c>
      <c r="X573" s="89" t="s">
        <v>77</v>
      </c>
    </row>
    <row r="574" spans="14:24" ht="15.75" x14ac:dyDescent="0.25">
      <c r="N574" s="85">
        <v>53965</v>
      </c>
      <c r="O574" s="86" t="s">
        <v>77</v>
      </c>
      <c r="P574" s="86" t="s">
        <v>77</v>
      </c>
      <c r="Q574" s="86" t="s">
        <v>77</v>
      </c>
      <c r="R574" s="86" t="s">
        <v>77</v>
      </c>
      <c r="S574" s="87" t="s">
        <v>77</v>
      </c>
      <c r="T574" s="87" t="s">
        <v>77</v>
      </c>
      <c r="U574" s="88" t="s">
        <v>77</v>
      </c>
      <c r="V574" s="88" t="s">
        <v>77</v>
      </c>
      <c r="W574" s="89" t="s">
        <v>77</v>
      </c>
      <c r="X574" s="89" t="s">
        <v>77</v>
      </c>
    </row>
    <row r="575" spans="14:24" ht="15.75" x14ac:dyDescent="0.25">
      <c r="N575" s="85">
        <v>53996</v>
      </c>
      <c r="O575" s="86" t="s">
        <v>77</v>
      </c>
      <c r="P575" s="86" t="s">
        <v>77</v>
      </c>
      <c r="Q575" s="86" t="s">
        <v>77</v>
      </c>
      <c r="R575" s="86" t="s">
        <v>77</v>
      </c>
      <c r="S575" s="87" t="s">
        <v>77</v>
      </c>
      <c r="T575" s="87" t="s">
        <v>77</v>
      </c>
      <c r="U575" s="88" t="s">
        <v>77</v>
      </c>
      <c r="V575" s="88" t="s">
        <v>77</v>
      </c>
      <c r="W575" s="89" t="s">
        <v>77</v>
      </c>
      <c r="X575" s="89" t="s">
        <v>77</v>
      </c>
    </row>
    <row r="576" spans="14:24" ht="15.75" x14ac:dyDescent="0.25">
      <c r="N576" s="85">
        <v>54026</v>
      </c>
      <c r="O576" s="86" t="s">
        <v>77</v>
      </c>
      <c r="P576" s="86" t="s">
        <v>77</v>
      </c>
      <c r="Q576" s="86" t="s">
        <v>77</v>
      </c>
      <c r="R576" s="86" t="s">
        <v>77</v>
      </c>
      <c r="S576" s="87" t="s">
        <v>77</v>
      </c>
      <c r="T576" s="87" t="s">
        <v>77</v>
      </c>
      <c r="U576" s="88" t="s">
        <v>77</v>
      </c>
      <c r="V576" s="88" t="s">
        <v>77</v>
      </c>
      <c r="W576" s="89" t="s">
        <v>77</v>
      </c>
      <c r="X576" s="89" t="s">
        <v>77</v>
      </c>
    </row>
    <row r="577" spans="14:24" ht="15.75" x14ac:dyDescent="0.25">
      <c r="N577" s="85">
        <v>54057</v>
      </c>
      <c r="O577" s="86" t="s">
        <v>77</v>
      </c>
      <c r="P577" s="86" t="s">
        <v>77</v>
      </c>
      <c r="Q577" s="86" t="s">
        <v>77</v>
      </c>
      <c r="R577" s="86" t="s">
        <v>77</v>
      </c>
      <c r="S577" s="87" t="s">
        <v>77</v>
      </c>
      <c r="T577" s="87" t="s">
        <v>77</v>
      </c>
      <c r="U577" s="88" t="s">
        <v>77</v>
      </c>
      <c r="V577" s="88" t="s">
        <v>77</v>
      </c>
      <c r="W577" s="89" t="s">
        <v>77</v>
      </c>
      <c r="X577" s="89" t="s">
        <v>77</v>
      </c>
    </row>
    <row r="578" spans="14:24" ht="15.75" x14ac:dyDescent="0.25">
      <c r="N578" s="85">
        <v>54088</v>
      </c>
      <c r="O578" s="86" t="s">
        <v>77</v>
      </c>
      <c r="P578" s="86" t="s">
        <v>77</v>
      </c>
      <c r="Q578" s="86" t="s">
        <v>77</v>
      </c>
      <c r="R578" s="86" t="s">
        <v>77</v>
      </c>
      <c r="S578" s="87" t="s">
        <v>77</v>
      </c>
      <c r="T578" s="87" t="s">
        <v>77</v>
      </c>
      <c r="U578" s="88" t="s">
        <v>77</v>
      </c>
      <c r="V578" s="88" t="s">
        <v>77</v>
      </c>
      <c r="W578" s="89" t="s">
        <v>77</v>
      </c>
      <c r="X578" s="89" t="s">
        <v>77</v>
      </c>
    </row>
    <row r="579" spans="14:24" ht="15.75" x14ac:dyDescent="0.25">
      <c r="N579" s="85">
        <v>54117</v>
      </c>
      <c r="O579" s="86" t="s">
        <v>77</v>
      </c>
      <c r="P579" s="86" t="s">
        <v>77</v>
      </c>
      <c r="Q579" s="86" t="s">
        <v>77</v>
      </c>
      <c r="R579" s="86" t="s">
        <v>77</v>
      </c>
      <c r="S579" s="87" t="s">
        <v>77</v>
      </c>
      <c r="T579" s="87" t="s">
        <v>77</v>
      </c>
      <c r="U579" s="88" t="s">
        <v>77</v>
      </c>
      <c r="V579" s="88" t="s">
        <v>77</v>
      </c>
      <c r="W579" s="89" t="s">
        <v>77</v>
      </c>
      <c r="X579" s="89" t="s">
        <v>77</v>
      </c>
    </row>
    <row r="580" spans="14:24" ht="15.75" x14ac:dyDescent="0.25">
      <c r="N580" s="85">
        <v>54148</v>
      </c>
      <c r="O580" s="86" t="s">
        <v>77</v>
      </c>
      <c r="P580" s="86" t="s">
        <v>77</v>
      </c>
      <c r="Q580" s="86" t="s">
        <v>77</v>
      </c>
      <c r="R580" s="86" t="s">
        <v>77</v>
      </c>
      <c r="S580" s="87" t="s">
        <v>77</v>
      </c>
      <c r="T580" s="87" t="s">
        <v>77</v>
      </c>
      <c r="U580" s="88" t="s">
        <v>77</v>
      </c>
      <c r="V580" s="88" t="s">
        <v>77</v>
      </c>
      <c r="W580" s="89" t="s">
        <v>77</v>
      </c>
      <c r="X580" s="89" t="s">
        <v>77</v>
      </c>
    </row>
    <row r="581" spans="14:24" ht="15.75" x14ac:dyDescent="0.25">
      <c r="N581" s="85">
        <v>54178</v>
      </c>
      <c r="O581" s="86" t="s">
        <v>77</v>
      </c>
      <c r="P581" s="86" t="s">
        <v>77</v>
      </c>
      <c r="Q581" s="86" t="s">
        <v>77</v>
      </c>
      <c r="R581" s="86" t="s">
        <v>77</v>
      </c>
      <c r="S581" s="87" t="s">
        <v>77</v>
      </c>
      <c r="T581" s="87" t="s">
        <v>77</v>
      </c>
      <c r="U581" s="88" t="s">
        <v>77</v>
      </c>
      <c r="V581" s="88" t="s">
        <v>77</v>
      </c>
      <c r="W581" s="89" t="s">
        <v>77</v>
      </c>
      <c r="X581" s="89" t="s">
        <v>77</v>
      </c>
    </row>
    <row r="582" spans="14:24" ht="15.75" x14ac:dyDescent="0.25">
      <c r="N582" s="85">
        <v>54209</v>
      </c>
      <c r="O582" s="86" t="s">
        <v>77</v>
      </c>
      <c r="P582" s="86" t="s">
        <v>77</v>
      </c>
      <c r="Q582" s="86" t="s">
        <v>77</v>
      </c>
      <c r="R582" s="86" t="s">
        <v>77</v>
      </c>
      <c r="S582" s="87" t="s">
        <v>77</v>
      </c>
      <c r="T582" s="87" t="s">
        <v>77</v>
      </c>
      <c r="U582" s="88" t="s">
        <v>77</v>
      </c>
      <c r="V582" s="88" t="s">
        <v>77</v>
      </c>
      <c r="W582" s="89" t="s">
        <v>77</v>
      </c>
      <c r="X582" s="89" t="s">
        <v>77</v>
      </c>
    </row>
    <row r="583" spans="14:24" ht="15.75" x14ac:dyDescent="0.25">
      <c r="N583" s="85">
        <v>54239</v>
      </c>
      <c r="O583" s="86" t="s">
        <v>77</v>
      </c>
      <c r="P583" s="86" t="s">
        <v>77</v>
      </c>
      <c r="Q583" s="86" t="s">
        <v>77</v>
      </c>
      <c r="R583" s="86" t="s">
        <v>77</v>
      </c>
      <c r="S583" s="87" t="s">
        <v>77</v>
      </c>
      <c r="T583" s="87" t="s">
        <v>77</v>
      </c>
      <c r="U583" s="88" t="s">
        <v>77</v>
      </c>
      <c r="V583" s="88" t="s">
        <v>77</v>
      </c>
      <c r="W583" s="89" t="s">
        <v>77</v>
      </c>
      <c r="X583" s="89" t="s">
        <v>77</v>
      </c>
    </row>
    <row r="584" spans="14:24" ht="15.75" x14ac:dyDescent="0.25">
      <c r="N584" s="85">
        <v>54270</v>
      </c>
      <c r="O584" s="86" t="s">
        <v>77</v>
      </c>
      <c r="P584" s="86" t="s">
        <v>77</v>
      </c>
      <c r="Q584" s="86" t="s">
        <v>77</v>
      </c>
      <c r="R584" s="86" t="s">
        <v>77</v>
      </c>
      <c r="S584" s="87" t="s">
        <v>77</v>
      </c>
      <c r="T584" s="87" t="s">
        <v>77</v>
      </c>
      <c r="U584" s="88" t="s">
        <v>77</v>
      </c>
      <c r="V584" s="88" t="s">
        <v>77</v>
      </c>
      <c r="W584" s="89" t="s">
        <v>77</v>
      </c>
      <c r="X584" s="89" t="s">
        <v>77</v>
      </c>
    </row>
    <row r="585" spans="14:24" ht="15.75" x14ac:dyDescent="0.25">
      <c r="N585" s="85">
        <v>54301</v>
      </c>
      <c r="O585" s="86" t="s">
        <v>77</v>
      </c>
      <c r="P585" s="86" t="s">
        <v>77</v>
      </c>
      <c r="Q585" s="86" t="s">
        <v>77</v>
      </c>
      <c r="R585" s="86" t="s">
        <v>77</v>
      </c>
      <c r="S585" s="87" t="s">
        <v>77</v>
      </c>
      <c r="T585" s="87" t="s">
        <v>77</v>
      </c>
      <c r="U585" s="88" t="s">
        <v>77</v>
      </c>
      <c r="V585" s="88" t="s">
        <v>77</v>
      </c>
      <c r="W585" s="89" t="s">
        <v>77</v>
      </c>
      <c r="X585" s="89" t="s">
        <v>77</v>
      </c>
    </row>
    <row r="586" spans="14:24" ht="15.75" x14ac:dyDescent="0.25">
      <c r="N586" s="85">
        <v>54331</v>
      </c>
      <c r="O586" s="86" t="s">
        <v>77</v>
      </c>
      <c r="P586" s="86" t="s">
        <v>77</v>
      </c>
      <c r="Q586" s="86" t="s">
        <v>77</v>
      </c>
      <c r="R586" s="86" t="s">
        <v>77</v>
      </c>
      <c r="S586" s="87" t="s">
        <v>77</v>
      </c>
      <c r="T586" s="87" t="s">
        <v>77</v>
      </c>
      <c r="U586" s="88" t="s">
        <v>77</v>
      </c>
      <c r="V586" s="88" t="s">
        <v>77</v>
      </c>
      <c r="W586" s="89" t="s">
        <v>77</v>
      </c>
      <c r="X586" s="89" t="s">
        <v>77</v>
      </c>
    </row>
    <row r="587" spans="14:24" ht="15.75" x14ac:dyDescent="0.25">
      <c r="N587" s="85">
        <v>54362</v>
      </c>
      <c r="O587" s="86" t="s">
        <v>77</v>
      </c>
      <c r="P587" s="86" t="s">
        <v>77</v>
      </c>
      <c r="Q587" s="86" t="s">
        <v>77</v>
      </c>
      <c r="R587" s="86" t="s">
        <v>77</v>
      </c>
      <c r="S587" s="87" t="s">
        <v>77</v>
      </c>
      <c r="T587" s="87" t="s">
        <v>77</v>
      </c>
      <c r="U587" s="88" t="s">
        <v>77</v>
      </c>
      <c r="V587" s="88" t="s">
        <v>77</v>
      </c>
      <c r="W587" s="89" t="s">
        <v>77</v>
      </c>
      <c r="X587" s="89" t="s">
        <v>77</v>
      </c>
    </row>
    <row r="588" spans="14:24" ht="15.75" x14ac:dyDescent="0.25">
      <c r="N588" s="85">
        <v>54392</v>
      </c>
      <c r="O588" s="86" t="s">
        <v>77</v>
      </c>
      <c r="P588" s="86" t="s">
        <v>77</v>
      </c>
      <c r="Q588" s="86" t="s">
        <v>77</v>
      </c>
      <c r="R588" s="86" t="s">
        <v>77</v>
      </c>
      <c r="S588" s="87" t="s">
        <v>77</v>
      </c>
      <c r="T588" s="87" t="s">
        <v>77</v>
      </c>
      <c r="U588" s="88" t="s">
        <v>77</v>
      </c>
      <c r="V588" s="88" t="s">
        <v>77</v>
      </c>
      <c r="W588" s="89" t="s">
        <v>77</v>
      </c>
      <c r="X588" s="89" t="s">
        <v>77</v>
      </c>
    </row>
    <row r="589" spans="14:24" ht="15.75" x14ac:dyDescent="0.25">
      <c r="N589" s="85">
        <v>54423</v>
      </c>
      <c r="O589" s="86" t="s">
        <v>77</v>
      </c>
      <c r="P589" s="86" t="s">
        <v>77</v>
      </c>
      <c r="Q589" s="86" t="s">
        <v>77</v>
      </c>
      <c r="R589" s="86" t="s">
        <v>77</v>
      </c>
      <c r="S589" s="87" t="s">
        <v>77</v>
      </c>
      <c r="T589" s="87" t="s">
        <v>77</v>
      </c>
      <c r="U589" s="88" t="s">
        <v>77</v>
      </c>
      <c r="V589" s="88" t="s">
        <v>77</v>
      </c>
      <c r="W589" s="89" t="s">
        <v>77</v>
      </c>
      <c r="X589" s="89" t="s">
        <v>77</v>
      </c>
    </row>
    <row r="590" spans="14:24" ht="15.75" x14ac:dyDescent="0.25">
      <c r="N590" s="85">
        <v>54454</v>
      </c>
      <c r="O590" s="86" t="s">
        <v>77</v>
      </c>
      <c r="P590" s="86" t="s">
        <v>77</v>
      </c>
      <c r="Q590" s="86" t="s">
        <v>77</v>
      </c>
      <c r="R590" s="86" t="s">
        <v>77</v>
      </c>
      <c r="S590" s="87" t="s">
        <v>77</v>
      </c>
      <c r="T590" s="87" t="s">
        <v>77</v>
      </c>
      <c r="U590" s="88" t="s">
        <v>77</v>
      </c>
      <c r="V590" s="88" t="s">
        <v>77</v>
      </c>
      <c r="W590" s="89" t="s">
        <v>77</v>
      </c>
      <c r="X590" s="89" t="s">
        <v>77</v>
      </c>
    </row>
    <row r="591" spans="14:24" ht="15.75" x14ac:dyDescent="0.25">
      <c r="N591" s="85">
        <v>54482</v>
      </c>
      <c r="O591" s="86" t="s">
        <v>77</v>
      </c>
      <c r="P591" s="86" t="s">
        <v>77</v>
      </c>
      <c r="Q591" s="86" t="s">
        <v>77</v>
      </c>
      <c r="R591" s="86" t="s">
        <v>77</v>
      </c>
      <c r="S591" s="87" t="s">
        <v>77</v>
      </c>
      <c r="T591" s="87" t="s">
        <v>77</v>
      </c>
      <c r="U591" s="88" t="s">
        <v>77</v>
      </c>
      <c r="V591" s="88" t="s">
        <v>77</v>
      </c>
      <c r="W591" s="89" t="s">
        <v>77</v>
      </c>
      <c r="X591" s="89" t="s">
        <v>77</v>
      </c>
    </row>
    <row r="592" spans="14:24" ht="15.75" x14ac:dyDescent="0.25">
      <c r="N592" s="85">
        <v>54513</v>
      </c>
      <c r="O592" s="86" t="s">
        <v>77</v>
      </c>
      <c r="P592" s="86" t="s">
        <v>77</v>
      </c>
      <c r="Q592" s="86" t="s">
        <v>77</v>
      </c>
      <c r="R592" s="86" t="s">
        <v>77</v>
      </c>
      <c r="S592" s="87" t="s">
        <v>77</v>
      </c>
      <c r="T592" s="87" t="s">
        <v>77</v>
      </c>
      <c r="U592" s="88" t="s">
        <v>77</v>
      </c>
      <c r="V592" s="88" t="s">
        <v>77</v>
      </c>
      <c r="W592" s="89" t="s">
        <v>77</v>
      </c>
      <c r="X592" s="89" t="s">
        <v>77</v>
      </c>
    </row>
    <row r="593" spans="14:24" ht="15.75" x14ac:dyDescent="0.25">
      <c r="N593" s="85">
        <v>54543</v>
      </c>
      <c r="O593" s="86" t="s">
        <v>77</v>
      </c>
      <c r="P593" s="86" t="s">
        <v>77</v>
      </c>
      <c r="Q593" s="86" t="s">
        <v>77</v>
      </c>
      <c r="R593" s="86" t="s">
        <v>77</v>
      </c>
      <c r="S593" s="87" t="s">
        <v>77</v>
      </c>
      <c r="T593" s="87" t="s">
        <v>77</v>
      </c>
      <c r="U593" s="88" t="s">
        <v>77</v>
      </c>
      <c r="V593" s="88" t="s">
        <v>77</v>
      </c>
      <c r="W593" s="89" t="s">
        <v>77</v>
      </c>
      <c r="X593" s="89" t="s">
        <v>77</v>
      </c>
    </row>
    <row r="594" spans="14:24" ht="15.75" x14ac:dyDescent="0.25">
      <c r="N594" s="85">
        <v>54574</v>
      </c>
      <c r="O594" s="86" t="s">
        <v>77</v>
      </c>
      <c r="P594" s="86" t="s">
        <v>77</v>
      </c>
      <c r="Q594" s="86" t="s">
        <v>77</v>
      </c>
      <c r="R594" s="86" t="s">
        <v>77</v>
      </c>
      <c r="S594" s="87" t="s">
        <v>77</v>
      </c>
      <c r="T594" s="87" t="s">
        <v>77</v>
      </c>
      <c r="U594" s="88" t="s">
        <v>77</v>
      </c>
      <c r="V594" s="88" t="s">
        <v>77</v>
      </c>
      <c r="W594" s="89" t="s">
        <v>77</v>
      </c>
      <c r="X594" s="89" t="s">
        <v>77</v>
      </c>
    </row>
    <row r="595" spans="14:24" ht="15.75" x14ac:dyDescent="0.25">
      <c r="N595" s="85">
        <v>54604</v>
      </c>
      <c r="O595" s="86" t="s">
        <v>77</v>
      </c>
      <c r="P595" s="86" t="s">
        <v>77</v>
      </c>
      <c r="Q595" s="86" t="s">
        <v>77</v>
      </c>
      <c r="R595" s="86" t="s">
        <v>77</v>
      </c>
      <c r="S595" s="87" t="s">
        <v>77</v>
      </c>
      <c r="T595" s="87" t="s">
        <v>77</v>
      </c>
      <c r="U595" s="88" t="s">
        <v>77</v>
      </c>
      <c r="V595" s="88" t="s">
        <v>77</v>
      </c>
      <c r="W595" s="89" t="s">
        <v>77</v>
      </c>
      <c r="X595" s="89" t="s">
        <v>77</v>
      </c>
    </row>
    <row r="596" spans="14:24" ht="15.75" x14ac:dyDescent="0.25">
      <c r="N596" s="85">
        <v>54635</v>
      </c>
      <c r="O596" s="86" t="s">
        <v>77</v>
      </c>
      <c r="P596" s="86" t="s">
        <v>77</v>
      </c>
      <c r="Q596" s="86" t="s">
        <v>77</v>
      </c>
      <c r="R596" s="86" t="s">
        <v>77</v>
      </c>
      <c r="S596" s="87" t="s">
        <v>77</v>
      </c>
      <c r="T596" s="87" t="s">
        <v>77</v>
      </c>
      <c r="U596" s="88" t="s">
        <v>77</v>
      </c>
      <c r="V596" s="88" t="s">
        <v>77</v>
      </c>
      <c r="W596" s="89" t="s">
        <v>77</v>
      </c>
      <c r="X596" s="89" t="s">
        <v>77</v>
      </c>
    </row>
    <row r="597" spans="14:24" ht="15.75" x14ac:dyDescent="0.25">
      <c r="N597" s="85">
        <v>54666</v>
      </c>
      <c r="O597" s="86" t="s">
        <v>77</v>
      </c>
      <c r="P597" s="86" t="s">
        <v>77</v>
      </c>
      <c r="Q597" s="86" t="s">
        <v>77</v>
      </c>
      <c r="R597" s="86" t="s">
        <v>77</v>
      </c>
      <c r="S597" s="87" t="s">
        <v>77</v>
      </c>
      <c r="T597" s="87" t="s">
        <v>77</v>
      </c>
      <c r="U597" s="88" t="s">
        <v>77</v>
      </c>
      <c r="V597" s="88" t="s">
        <v>77</v>
      </c>
      <c r="W597" s="89" t="s">
        <v>77</v>
      </c>
      <c r="X597" s="89" t="s">
        <v>77</v>
      </c>
    </row>
    <row r="598" spans="14:24" ht="15.75" x14ac:dyDescent="0.25">
      <c r="N598" s="85">
        <v>54696</v>
      </c>
      <c r="O598" s="86" t="s">
        <v>77</v>
      </c>
      <c r="P598" s="86" t="s">
        <v>77</v>
      </c>
      <c r="Q598" s="86" t="s">
        <v>77</v>
      </c>
      <c r="R598" s="86" t="s">
        <v>77</v>
      </c>
      <c r="S598" s="87" t="s">
        <v>77</v>
      </c>
      <c r="T598" s="87" t="s">
        <v>77</v>
      </c>
      <c r="U598" s="88" t="s">
        <v>77</v>
      </c>
      <c r="V598" s="88" t="s">
        <v>77</v>
      </c>
      <c r="W598" s="89" t="s">
        <v>77</v>
      </c>
      <c r="X598" s="89" t="s">
        <v>77</v>
      </c>
    </row>
    <row r="599" spans="14:24" ht="15.75" x14ac:dyDescent="0.25">
      <c r="N599" s="85">
        <v>54727</v>
      </c>
      <c r="O599" s="86" t="s">
        <v>77</v>
      </c>
      <c r="P599" s="86" t="s">
        <v>77</v>
      </c>
      <c r="Q599" s="86" t="s">
        <v>77</v>
      </c>
      <c r="R599" s="86" t="s">
        <v>77</v>
      </c>
      <c r="S599" s="87" t="s">
        <v>77</v>
      </c>
      <c r="T599" s="87" t="s">
        <v>77</v>
      </c>
      <c r="U599" s="88" t="s">
        <v>77</v>
      </c>
      <c r="V599" s="88" t="s">
        <v>77</v>
      </c>
      <c r="W599" s="89" t="s">
        <v>77</v>
      </c>
      <c r="X599" s="89" t="s">
        <v>77</v>
      </c>
    </row>
    <row r="600" spans="14:24" ht="15.75" x14ac:dyDescent="0.25">
      <c r="N600" s="85">
        <v>54757</v>
      </c>
      <c r="O600" s="86" t="s">
        <v>77</v>
      </c>
      <c r="P600" s="86" t="s">
        <v>77</v>
      </c>
      <c r="Q600" s="86" t="s">
        <v>77</v>
      </c>
      <c r="R600" s="86" t="s">
        <v>77</v>
      </c>
      <c r="S600" s="87" t="s">
        <v>77</v>
      </c>
      <c r="T600" s="87" t="s">
        <v>77</v>
      </c>
      <c r="U600" s="88" t="s">
        <v>77</v>
      </c>
      <c r="V600" s="88" t="s">
        <v>77</v>
      </c>
      <c r="W600" s="89" t="s">
        <v>77</v>
      </c>
      <c r="X600" s="89" t="s">
        <v>77</v>
      </c>
    </row>
    <row r="601" spans="14:24" ht="15.75" x14ac:dyDescent="0.25">
      <c r="N601" s="85">
        <v>54788</v>
      </c>
      <c r="O601" s="86" t="s">
        <v>77</v>
      </c>
      <c r="P601" s="86" t="s">
        <v>77</v>
      </c>
      <c r="Q601" s="86" t="s">
        <v>77</v>
      </c>
      <c r="R601" s="86" t="s">
        <v>77</v>
      </c>
      <c r="S601" s="87" t="s">
        <v>77</v>
      </c>
      <c r="T601" s="87" t="s">
        <v>77</v>
      </c>
      <c r="U601" s="88" t="s">
        <v>77</v>
      </c>
      <c r="V601" s="88" t="s">
        <v>77</v>
      </c>
      <c r="W601" s="89" t="s">
        <v>77</v>
      </c>
      <c r="X601" s="89" t="s">
        <v>77</v>
      </c>
    </row>
    <row r="602" spans="14:24" ht="15.75" x14ac:dyDescent="0.25">
      <c r="N602" s="85">
        <v>54819</v>
      </c>
      <c r="O602" s="86" t="s">
        <v>77</v>
      </c>
      <c r="P602" s="86" t="s">
        <v>77</v>
      </c>
      <c r="Q602" s="86" t="s">
        <v>77</v>
      </c>
      <c r="R602" s="86" t="s">
        <v>77</v>
      </c>
      <c r="S602" s="87" t="s">
        <v>77</v>
      </c>
      <c r="T602" s="87" t="s">
        <v>77</v>
      </c>
      <c r="U602" s="88" t="s">
        <v>77</v>
      </c>
      <c r="V602" s="88" t="s">
        <v>77</v>
      </c>
      <c r="W602" s="89" t="s">
        <v>77</v>
      </c>
      <c r="X602" s="89" t="s">
        <v>77</v>
      </c>
    </row>
    <row r="603" spans="14:24" ht="15.75" x14ac:dyDescent="0.25">
      <c r="N603" s="85">
        <v>54847</v>
      </c>
      <c r="O603" s="86" t="s">
        <v>77</v>
      </c>
      <c r="P603" s="86" t="s">
        <v>77</v>
      </c>
      <c r="Q603" s="86" t="s">
        <v>77</v>
      </c>
      <c r="R603" s="86" t="s">
        <v>77</v>
      </c>
      <c r="S603" s="87" t="s">
        <v>77</v>
      </c>
      <c r="T603" s="87" t="s">
        <v>77</v>
      </c>
      <c r="U603" s="88" t="s">
        <v>77</v>
      </c>
      <c r="V603" s="88" t="s">
        <v>77</v>
      </c>
      <c r="W603" s="89" t="s">
        <v>77</v>
      </c>
      <c r="X603" s="89" t="s">
        <v>77</v>
      </c>
    </row>
    <row r="604" spans="14:24" ht="15.75" x14ac:dyDescent="0.25">
      <c r="N604" s="85">
        <v>54878</v>
      </c>
      <c r="O604" s="86" t="s">
        <v>77</v>
      </c>
      <c r="P604" s="86" t="s">
        <v>77</v>
      </c>
      <c r="Q604" s="86" t="s">
        <v>77</v>
      </c>
      <c r="R604" s="86" t="s">
        <v>77</v>
      </c>
      <c r="S604" s="87" t="s">
        <v>77</v>
      </c>
      <c r="T604" s="87" t="s">
        <v>77</v>
      </c>
      <c r="U604" s="88" t="s">
        <v>77</v>
      </c>
      <c r="V604" s="88" t="s">
        <v>77</v>
      </c>
      <c r="W604" s="89" t="s">
        <v>77</v>
      </c>
      <c r="X604" s="89" t="s">
        <v>77</v>
      </c>
    </row>
    <row r="605" spans="14:24" ht="15.75" x14ac:dyDescent="0.25">
      <c r="N605" s="85">
        <v>54908</v>
      </c>
      <c r="O605" s="86" t="s">
        <v>77</v>
      </c>
      <c r="P605" s="86" t="s">
        <v>77</v>
      </c>
      <c r="Q605" s="86" t="s">
        <v>77</v>
      </c>
      <c r="R605" s="86" t="s">
        <v>77</v>
      </c>
      <c r="S605" s="87" t="s">
        <v>77</v>
      </c>
      <c r="T605" s="87" t="s">
        <v>77</v>
      </c>
      <c r="U605" s="88" t="s">
        <v>77</v>
      </c>
      <c r="V605" s="88" t="s">
        <v>77</v>
      </c>
      <c r="W605" s="89" t="s">
        <v>77</v>
      </c>
      <c r="X605" s="89" t="s">
        <v>77</v>
      </c>
    </row>
    <row r="606" spans="14:24" ht="15.75" x14ac:dyDescent="0.25">
      <c r="N606" s="85">
        <v>54939</v>
      </c>
      <c r="O606" s="86" t="s">
        <v>77</v>
      </c>
      <c r="P606" s="86" t="s">
        <v>77</v>
      </c>
      <c r="Q606" s="86" t="s">
        <v>77</v>
      </c>
      <c r="R606" s="86" t="s">
        <v>77</v>
      </c>
      <c r="S606" s="87" t="s">
        <v>77</v>
      </c>
      <c r="T606" s="87" t="s">
        <v>77</v>
      </c>
      <c r="U606" s="88" t="s">
        <v>77</v>
      </c>
      <c r="V606" s="88" t="s">
        <v>77</v>
      </c>
      <c r="W606" s="89" t="s">
        <v>77</v>
      </c>
      <c r="X606" s="89" t="s">
        <v>77</v>
      </c>
    </row>
    <row r="607" spans="14:24" ht="15.75" x14ac:dyDescent="0.25">
      <c r="N607" s="85">
        <v>54969</v>
      </c>
      <c r="O607" s="86" t="s">
        <v>77</v>
      </c>
      <c r="P607" s="86" t="s">
        <v>77</v>
      </c>
      <c r="Q607" s="86" t="s">
        <v>77</v>
      </c>
      <c r="R607" s="86" t="s">
        <v>77</v>
      </c>
      <c r="S607" s="87" t="s">
        <v>77</v>
      </c>
      <c r="T607" s="87" t="s">
        <v>77</v>
      </c>
      <c r="U607" s="88" t="s">
        <v>77</v>
      </c>
      <c r="V607" s="88" t="s">
        <v>77</v>
      </c>
      <c r="W607" s="89" t="s">
        <v>77</v>
      </c>
      <c r="X607" s="89" t="s">
        <v>77</v>
      </c>
    </row>
    <row r="608" spans="14:24" ht="15.75" x14ac:dyDescent="0.25">
      <c r="N608" s="85">
        <v>55000</v>
      </c>
      <c r="O608" s="86" t="s">
        <v>77</v>
      </c>
      <c r="P608" s="86" t="s">
        <v>77</v>
      </c>
      <c r="Q608" s="86" t="s">
        <v>77</v>
      </c>
      <c r="R608" s="86" t="s">
        <v>77</v>
      </c>
      <c r="S608" s="87" t="s">
        <v>77</v>
      </c>
      <c r="T608" s="87" t="s">
        <v>77</v>
      </c>
      <c r="U608" s="88" t="s">
        <v>77</v>
      </c>
      <c r="V608" s="88" t="s">
        <v>77</v>
      </c>
      <c r="W608" s="89" t="s">
        <v>77</v>
      </c>
      <c r="X608" s="89" t="s">
        <v>77</v>
      </c>
    </row>
    <row r="609" spans="14:24" ht="15.75" x14ac:dyDescent="0.25">
      <c r="N609" s="85">
        <v>55031</v>
      </c>
      <c r="O609" s="86" t="s">
        <v>77</v>
      </c>
      <c r="P609" s="86" t="s">
        <v>77</v>
      </c>
      <c r="Q609" s="86" t="s">
        <v>77</v>
      </c>
      <c r="R609" s="86" t="s">
        <v>77</v>
      </c>
      <c r="S609" s="87" t="s">
        <v>77</v>
      </c>
      <c r="T609" s="87" t="s">
        <v>77</v>
      </c>
      <c r="U609" s="88" t="s">
        <v>77</v>
      </c>
      <c r="V609" s="88" t="s">
        <v>77</v>
      </c>
      <c r="W609" s="89" t="s">
        <v>77</v>
      </c>
      <c r="X609" s="89" t="s">
        <v>77</v>
      </c>
    </row>
    <row r="610" spans="14:24" ht="15.75" x14ac:dyDescent="0.25">
      <c r="N610" s="85">
        <v>55061</v>
      </c>
      <c r="O610" s="86" t="s">
        <v>77</v>
      </c>
      <c r="P610" s="86" t="s">
        <v>77</v>
      </c>
      <c r="Q610" s="86" t="s">
        <v>77</v>
      </c>
      <c r="R610" s="86" t="s">
        <v>77</v>
      </c>
      <c r="S610" s="87" t="s">
        <v>77</v>
      </c>
      <c r="T610" s="87" t="s">
        <v>77</v>
      </c>
      <c r="U610" s="88" t="s">
        <v>77</v>
      </c>
      <c r="V610" s="88" t="s">
        <v>77</v>
      </c>
      <c r="W610" s="89" t="s">
        <v>77</v>
      </c>
      <c r="X610" s="89" t="s">
        <v>77</v>
      </c>
    </row>
    <row r="611" spans="14:24" ht="15.75" x14ac:dyDescent="0.25">
      <c r="N611" s="85">
        <v>55092</v>
      </c>
      <c r="O611" s="86" t="s">
        <v>77</v>
      </c>
      <c r="P611" s="86" t="s">
        <v>77</v>
      </c>
      <c r="Q611" s="86" t="s">
        <v>77</v>
      </c>
      <c r="R611" s="86" t="s">
        <v>77</v>
      </c>
      <c r="S611" s="87" t="s">
        <v>77</v>
      </c>
      <c r="T611" s="87" t="s">
        <v>77</v>
      </c>
      <c r="U611" s="88" t="s">
        <v>77</v>
      </c>
      <c r="V611" s="88" t="s">
        <v>77</v>
      </c>
      <c r="W611" s="89" t="s">
        <v>77</v>
      </c>
      <c r="X611" s="89" t="s">
        <v>77</v>
      </c>
    </row>
    <row r="612" spans="14:24" ht="15.75" x14ac:dyDescent="0.25">
      <c r="N612" s="85">
        <v>55122</v>
      </c>
      <c r="O612" s="86" t="s">
        <v>77</v>
      </c>
      <c r="P612" s="86" t="s">
        <v>77</v>
      </c>
      <c r="Q612" s="86" t="s">
        <v>77</v>
      </c>
      <c r="R612" s="86" t="s">
        <v>77</v>
      </c>
      <c r="S612" s="87" t="s">
        <v>77</v>
      </c>
      <c r="T612" s="87" t="s">
        <v>77</v>
      </c>
      <c r="U612" s="88" t="s">
        <v>77</v>
      </c>
      <c r="V612" s="88" t="s">
        <v>77</v>
      </c>
      <c r="W612" s="89" t="s">
        <v>77</v>
      </c>
      <c r="X612" s="89" t="s">
        <v>77</v>
      </c>
    </row>
    <row r="613" spans="14:24" ht="15.75" x14ac:dyDescent="0.25">
      <c r="N613" s="85">
        <v>55153</v>
      </c>
      <c r="O613" s="86" t="s">
        <v>77</v>
      </c>
      <c r="P613" s="86" t="s">
        <v>77</v>
      </c>
      <c r="Q613" s="86" t="s">
        <v>77</v>
      </c>
      <c r="R613" s="86" t="s">
        <v>77</v>
      </c>
      <c r="S613" s="87" t="s">
        <v>77</v>
      </c>
      <c r="T613" s="87" t="s">
        <v>77</v>
      </c>
      <c r="U613" s="88" t="s">
        <v>77</v>
      </c>
      <c r="V613" s="88" t="s">
        <v>77</v>
      </c>
      <c r="W613" s="89" t="s">
        <v>77</v>
      </c>
      <c r="X613" s="89" t="s">
        <v>77</v>
      </c>
    </row>
    <row r="614" spans="14:24" ht="15.75" x14ac:dyDescent="0.25">
      <c r="N614" s="85">
        <v>55184</v>
      </c>
      <c r="O614" s="86" t="s">
        <v>77</v>
      </c>
      <c r="P614" s="86" t="s">
        <v>77</v>
      </c>
      <c r="Q614" s="86" t="s">
        <v>77</v>
      </c>
      <c r="R614" s="86" t="s">
        <v>77</v>
      </c>
      <c r="S614" s="87" t="s">
        <v>77</v>
      </c>
      <c r="T614" s="87" t="s">
        <v>77</v>
      </c>
      <c r="U614" s="88" t="s">
        <v>77</v>
      </c>
      <c r="V614" s="88" t="s">
        <v>77</v>
      </c>
      <c r="W614" s="89" t="s">
        <v>77</v>
      </c>
      <c r="X614" s="89" t="s">
        <v>77</v>
      </c>
    </row>
    <row r="615" spans="14:24" ht="15.75" x14ac:dyDescent="0.25">
      <c r="N615" s="85">
        <v>55212</v>
      </c>
      <c r="O615" s="86" t="s">
        <v>77</v>
      </c>
      <c r="P615" s="86" t="s">
        <v>77</v>
      </c>
      <c r="Q615" s="86" t="s">
        <v>77</v>
      </c>
      <c r="R615" s="86" t="s">
        <v>77</v>
      </c>
      <c r="S615" s="87" t="s">
        <v>77</v>
      </c>
      <c r="T615" s="87" t="s">
        <v>77</v>
      </c>
      <c r="U615" s="88" t="s">
        <v>77</v>
      </c>
      <c r="V615" s="88" t="s">
        <v>77</v>
      </c>
      <c r="W615" s="89" t="s">
        <v>77</v>
      </c>
      <c r="X615" s="89" t="s">
        <v>77</v>
      </c>
    </row>
    <row r="616" spans="14:24" ht="15.75" x14ac:dyDescent="0.25">
      <c r="N616" s="85">
        <v>55243</v>
      </c>
      <c r="O616" s="86" t="s">
        <v>77</v>
      </c>
      <c r="P616" s="86" t="s">
        <v>77</v>
      </c>
      <c r="Q616" s="86" t="s">
        <v>77</v>
      </c>
      <c r="R616" s="86" t="s">
        <v>77</v>
      </c>
      <c r="S616" s="87" t="s">
        <v>77</v>
      </c>
      <c r="T616" s="87" t="s">
        <v>77</v>
      </c>
      <c r="U616" s="88" t="s">
        <v>77</v>
      </c>
      <c r="V616" s="88" t="s">
        <v>77</v>
      </c>
      <c r="W616" s="89" t="s">
        <v>77</v>
      </c>
      <c r="X616" s="89" t="s">
        <v>77</v>
      </c>
    </row>
    <row r="617" spans="14:24" ht="15.75" x14ac:dyDescent="0.25">
      <c r="N617" s="85">
        <v>55273</v>
      </c>
      <c r="O617" s="86" t="s">
        <v>77</v>
      </c>
      <c r="P617" s="86" t="s">
        <v>77</v>
      </c>
      <c r="Q617" s="86" t="s">
        <v>77</v>
      </c>
      <c r="R617" s="86" t="s">
        <v>77</v>
      </c>
      <c r="S617" s="87" t="s">
        <v>77</v>
      </c>
      <c r="T617" s="87" t="s">
        <v>77</v>
      </c>
      <c r="U617" s="88" t="s">
        <v>77</v>
      </c>
      <c r="V617" s="88" t="s">
        <v>77</v>
      </c>
      <c r="W617" s="89" t="s">
        <v>77</v>
      </c>
      <c r="X617" s="89" t="s">
        <v>77</v>
      </c>
    </row>
    <row r="618" spans="14:24" ht="15.75" x14ac:dyDescent="0.25">
      <c r="N618" s="85">
        <v>55304</v>
      </c>
      <c r="O618" s="86" t="s">
        <v>77</v>
      </c>
      <c r="P618" s="86" t="s">
        <v>77</v>
      </c>
      <c r="Q618" s="86" t="s">
        <v>77</v>
      </c>
      <c r="R618" s="86" t="s">
        <v>77</v>
      </c>
      <c r="S618" s="87" t="s">
        <v>77</v>
      </c>
      <c r="T618" s="87" t="s">
        <v>77</v>
      </c>
      <c r="U618" s="88" t="s">
        <v>77</v>
      </c>
      <c r="V618" s="88" t="s">
        <v>77</v>
      </c>
      <c r="W618" s="89" t="s">
        <v>77</v>
      </c>
      <c r="X618" s="89" t="s">
        <v>77</v>
      </c>
    </row>
    <row r="619" spans="14:24" ht="15.75" x14ac:dyDescent="0.25">
      <c r="N619" s="85">
        <v>55334</v>
      </c>
      <c r="O619" s="86" t="s">
        <v>77</v>
      </c>
      <c r="P619" s="86" t="s">
        <v>77</v>
      </c>
      <c r="Q619" s="86" t="s">
        <v>77</v>
      </c>
      <c r="R619" s="86" t="s">
        <v>77</v>
      </c>
      <c r="S619" s="87" t="s">
        <v>77</v>
      </c>
      <c r="T619" s="87" t="s">
        <v>77</v>
      </c>
      <c r="U619" s="88" t="s">
        <v>77</v>
      </c>
      <c r="V619" s="88" t="s">
        <v>77</v>
      </c>
      <c r="W619" s="89" t="s">
        <v>77</v>
      </c>
      <c r="X619" s="89" t="s">
        <v>77</v>
      </c>
    </row>
    <row r="620" spans="14:24" ht="15.75" x14ac:dyDescent="0.25">
      <c r="N620" s="85">
        <v>55365</v>
      </c>
      <c r="O620" s="86" t="s">
        <v>77</v>
      </c>
      <c r="P620" s="86" t="s">
        <v>77</v>
      </c>
      <c r="Q620" s="86" t="s">
        <v>77</v>
      </c>
      <c r="R620" s="86" t="s">
        <v>77</v>
      </c>
      <c r="S620" s="87" t="s">
        <v>77</v>
      </c>
      <c r="T620" s="87" t="s">
        <v>77</v>
      </c>
      <c r="U620" s="88" t="s">
        <v>77</v>
      </c>
      <c r="V620" s="88" t="s">
        <v>77</v>
      </c>
      <c r="W620" s="89" t="s">
        <v>77</v>
      </c>
      <c r="X620" s="89" t="s">
        <v>77</v>
      </c>
    </row>
    <row r="621" spans="14:24" ht="15.75" x14ac:dyDescent="0.25">
      <c r="N621" s="85">
        <v>55396</v>
      </c>
      <c r="O621" s="86" t="s">
        <v>77</v>
      </c>
      <c r="P621" s="86" t="s">
        <v>77</v>
      </c>
      <c r="Q621" s="86" t="s">
        <v>77</v>
      </c>
      <c r="R621" s="86" t="s">
        <v>77</v>
      </c>
      <c r="S621" s="87" t="s">
        <v>77</v>
      </c>
      <c r="T621" s="87" t="s">
        <v>77</v>
      </c>
      <c r="U621" s="88" t="s">
        <v>77</v>
      </c>
      <c r="V621" s="88" t="s">
        <v>77</v>
      </c>
      <c r="W621" s="89" t="s">
        <v>77</v>
      </c>
      <c r="X621" s="89" t="s">
        <v>77</v>
      </c>
    </row>
    <row r="622" spans="14:24" ht="15.75" x14ac:dyDescent="0.25">
      <c r="N622" s="85">
        <v>55426</v>
      </c>
      <c r="O622" s="86" t="s">
        <v>77</v>
      </c>
      <c r="P622" s="86" t="s">
        <v>77</v>
      </c>
      <c r="Q622" s="86" t="s">
        <v>77</v>
      </c>
      <c r="R622" s="86" t="s">
        <v>77</v>
      </c>
      <c r="S622" s="87" t="s">
        <v>77</v>
      </c>
      <c r="T622" s="87" t="s">
        <v>77</v>
      </c>
      <c r="U622" s="88" t="s">
        <v>77</v>
      </c>
      <c r="V622" s="88" t="s">
        <v>77</v>
      </c>
      <c r="W622" s="89" t="s">
        <v>77</v>
      </c>
      <c r="X622" s="89" t="s">
        <v>77</v>
      </c>
    </row>
    <row r="623" spans="14:24" ht="15.75" x14ac:dyDescent="0.25">
      <c r="N623" s="85">
        <v>55457</v>
      </c>
      <c r="O623" s="86" t="s">
        <v>77</v>
      </c>
      <c r="P623" s="86" t="s">
        <v>77</v>
      </c>
      <c r="Q623" s="86" t="s">
        <v>77</v>
      </c>
      <c r="R623" s="86" t="s">
        <v>77</v>
      </c>
      <c r="S623" s="87" t="s">
        <v>77</v>
      </c>
      <c r="T623" s="87" t="s">
        <v>77</v>
      </c>
      <c r="U623" s="88" t="s">
        <v>77</v>
      </c>
      <c r="V623" s="88" t="s">
        <v>77</v>
      </c>
      <c r="W623" s="89" t="s">
        <v>77</v>
      </c>
      <c r="X623" s="89" t="s">
        <v>77</v>
      </c>
    </row>
    <row r="624" spans="14:24" ht="15.75" x14ac:dyDescent="0.25">
      <c r="N624" s="85">
        <v>55487</v>
      </c>
      <c r="O624" s="86" t="s">
        <v>77</v>
      </c>
      <c r="P624" s="86" t="s">
        <v>77</v>
      </c>
      <c r="Q624" s="86" t="s">
        <v>77</v>
      </c>
      <c r="R624" s="86" t="s">
        <v>77</v>
      </c>
      <c r="S624" s="87" t="s">
        <v>77</v>
      </c>
      <c r="T624" s="87" t="s">
        <v>77</v>
      </c>
      <c r="U624" s="88" t="s">
        <v>77</v>
      </c>
      <c r="V624" s="88" t="s">
        <v>77</v>
      </c>
      <c r="W624" s="89" t="s">
        <v>77</v>
      </c>
      <c r="X624" s="89" t="s">
        <v>77</v>
      </c>
    </row>
    <row r="625" spans="14:24" ht="15.75" x14ac:dyDescent="0.25">
      <c r="N625" s="85">
        <v>55518</v>
      </c>
      <c r="O625" s="86" t="s">
        <v>77</v>
      </c>
      <c r="P625" s="86" t="s">
        <v>77</v>
      </c>
      <c r="Q625" s="86" t="s">
        <v>77</v>
      </c>
      <c r="R625" s="86" t="s">
        <v>77</v>
      </c>
      <c r="S625" s="87" t="s">
        <v>77</v>
      </c>
      <c r="T625" s="87" t="s">
        <v>77</v>
      </c>
      <c r="U625" s="88" t="s">
        <v>77</v>
      </c>
      <c r="V625" s="88" t="s">
        <v>77</v>
      </c>
      <c r="W625" s="89" t="s">
        <v>77</v>
      </c>
      <c r="X625" s="89" t="s">
        <v>77</v>
      </c>
    </row>
    <row r="626" spans="14:24" ht="15.75" x14ac:dyDescent="0.25">
      <c r="N626" s="85">
        <v>55549</v>
      </c>
      <c r="O626" s="86" t="s">
        <v>77</v>
      </c>
      <c r="P626" s="86" t="s">
        <v>77</v>
      </c>
      <c r="Q626" s="86" t="s">
        <v>77</v>
      </c>
      <c r="R626" s="86" t="s">
        <v>77</v>
      </c>
      <c r="S626" s="87" t="s">
        <v>77</v>
      </c>
      <c r="T626" s="87" t="s">
        <v>77</v>
      </c>
      <c r="U626" s="88" t="s">
        <v>77</v>
      </c>
      <c r="V626" s="88" t="s">
        <v>77</v>
      </c>
      <c r="W626" s="89" t="s">
        <v>77</v>
      </c>
      <c r="X626" s="89" t="s">
        <v>77</v>
      </c>
    </row>
    <row r="627" spans="14:24" ht="15.75" x14ac:dyDescent="0.25">
      <c r="N627" s="85">
        <v>55578</v>
      </c>
      <c r="O627" s="86" t="s">
        <v>77</v>
      </c>
      <c r="P627" s="86" t="s">
        <v>77</v>
      </c>
      <c r="Q627" s="86" t="s">
        <v>77</v>
      </c>
      <c r="R627" s="86" t="s">
        <v>77</v>
      </c>
      <c r="S627" s="87" t="s">
        <v>77</v>
      </c>
      <c r="T627" s="87" t="s">
        <v>77</v>
      </c>
      <c r="U627" s="88" t="s">
        <v>77</v>
      </c>
      <c r="V627" s="88" t="s">
        <v>77</v>
      </c>
      <c r="W627" s="89" t="s">
        <v>77</v>
      </c>
      <c r="X627" s="89" t="s">
        <v>77</v>
      </c>
    </row>
    <row r="628" spans="14:24" ht="15.75" x14ac:dyDescent="0.25">
      <c r="N628" s="85">
        <v>55609</v>
      </c>
      <c r="O628" s="86" t="s">
        <v>77</v>
      </c>
      <c r="P628" s="86" t="s">
        <v>77</v>
      </c>
      <c r="Q628" s="86" t="s">
        <v>77</v>
      </c>
      <c r="R628" s="86" t="s">
        <v>77</v>
      </c>
      <c r="S628" s="87" t="s">
        <v>77</v>
      </c>
      <c r="T628" s="87" t="s">
        <v>77</v>
      </c>
      <c r="U628" s="88" t="s">
        <v>77</v>
      </c>
      <c r="V628" s="88" t="s">
        <v>77</v>
      </c>
      <c r="W628" s="89" t="s">
        <v>77</v>
      </c>
      <c r="X628" s="89" t="s">
        <v>77</v>
      </c>
    </row>
    <row r="629" spans="14:24" ht="15.75" x14ac:dyDescent="0.25">
      <c r="N629" s="85">
        <v>55639</v>
      </c>
      <c r="O629" s="86" t="s">
        <v>77</v>
      </c>
      <c r="P629" s="86" t="s">
        <v>77</v>
      </c>
      <c r="Q629" s="86" t="s">
        <v>77</v>
      </c>
      <c r="R629" s="86" t="s">
        <v>77</v>
      </c>
      <c r="S629" s="87" t="s">
        <v>77</v>
      </c>
      <c r="T629" s="87" t="s">
        <v>77</v>
      </c>
      <c r="U629" s="88" t="s">
        <v>77</v>
      </c>
      <c r="V629" s="88" t="s">
        <v>77</v>
      </c>
      <c r="W629" s="89" t="s">
        <v>77</v>
      </c>
      <c r="X629" s="89" t="s">
        <v>77</v>
      </c>
    </row>
    <row r="630" spans="14:24" ht="15.75" x14ac:dyDescent="0.25">
      <c r="N630" s="85">
        <v>55670</v>
      </c>
      <c r="O630" s="86" t="s">
        <v>77</v>
      </c>
      <c r="P630" s="86" t="s">
        <v>77</v>
      </c>
      <c r="Q630" s="86" t="s">
        <v>77</v>
      </c>
      <c r="R630" s="86" t="s">
        <v>77</v>
      </c>
      <c r="S630" s="87" t="s">
        <v>77</v>
      </c>
      <c r="T630" s="87" t="s">
        <v>77</v>
      </c>
      <c r="U630" s="88" t="s">
        <v>77</v>
      </c>
      <c r="V630" s="88" t="s">
        <v>77</v>
      </c>
      <c r="W630" s="89" t="s">
        <v>77</v>
      </c>
      <c r="X630" s="89" t="s">
        <v>77</v>
      </c>
    </row>
    <row r="631" spans="14:24" ht="15.75" x14ac:dyDescent="0.25">
      <c r="N631" s="85">
        <v>55700</v>
      </c>
      <c r="O631" s="86" t="s">
        <v>77</v>
      </c>
      <c r="P631" s="86" t="s">
        <v>77</v>
      </c>
      <c r="Q631" s="86" t="s">
        <v>77</v>
      </c>
      <c r="R631" s="86" t="s">
        <v>77</v>
      </c>
      <c r="S631" s="87" t="s">
        <v>77</v>
      </c>
      <c r="T631" s="87" t="s">
        <v>77</v>
      </c>
      <c r="U631" s="88" t="s">
        <v>77</v>
      </c>
      <c r="V631" s="88" t="s">
        <v>77</v>
      </c>
      <c r="W631" s="89" t="s">
        <v>77</v>
      </c>
      <c r="X631" s="89" t="s">
        <v>77</v>
      </c>
    </row>
    <row r="632" spans="14:24" ht="15.75" x14ac:dyDescent="0.25">
      <c r="N632" s="85">
        <v>55731</v>
      </c>
      <c r="O632" s="86" t="s">
        <v>77</v>
      </c>
      <c r="P632" s="86" t="s">
        <v>77</v>
      </c>
      <c r="Q632" s="86" t="s">
        <v>77</v>
      </c>
      <c r="R632" s="86" t="s">
        <v>77</v>
      </c>
      <c r="S632" s="87" t="s">
        <v>77</v>
      </c>
      <c r="T632" s="87" t="s">
        <v>77</v>
      </c>
      <c r="U632" s="88" t="s">
        <v>77</v>
      </c>
      <c r="V632" s="88" t="s">
        <v>77</v>
      </c>
      <c r="W632" s="89" t="s">
        <v>77</v>
      </c>
      <c r="X632" s="89" t="s">
        <v>77</v>
      </c>
    </row>
    <row r="633" spans="14:24" ht="15.75" x14ac:dyDescent="0.25">
      <c r="N633" s="85">
        <v>55762</v>
      </c>
      <c r="O633" s="86" t="s">
        <v>77</v>
      </c>
      <c r="P633" s="86" t="s">
        <v>77</v>
      </c>
      <c r="Q633" s="86" t="s">
        <v>77</v>
      </c>
      <c r="R633" s="86" t="s">
        <v>77</v>
      </c>
      <c r="S633" s="87" t="s">
        <v>77</v>
      </c>
      <c r="T633" s="87" t="s">
        <v>77</v>
      </c>
      <c r="U633" s="88" t="s">
        <v>77</v>
      </c>
      <c r="V633" s="88" t="s">
        <v>77</v>
      </c>
      <c r="W633" s="89" t="s">
        <v>77</v>
      </c>
      <c r="X633" s="89" t="s">
        <v>77</v>
      </c>
    </row>
  </sheetData>
  <mergeCells count="3">
    <mergeCell ref="A7:F7"/>
    <mergeCell ref="H7:M7"/>
    <mergeCell ref="A27:F27"/>
  </mergeCells>
  <conditionalFormatting sqref="N2:N300 N315:N633">
    <cfRule type="expression" dxfId="12" priority="2">
      <formula>$O2=""</formula>
    </cfRule>
  </conditionalFormatting>
  <conditionalFormatting sqref="N301:N314">
    <cfRule type="expression" dxfId="0" priority="1">
      <formula>$O301=""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81EB-CC27-4E1A-94A4-D0C403670642}">
  <sheetPr codeName="Sheet12"/>
  <dimension ref="A1:V466"/>
  <sheetViews>
    <sheetView workbookViewId="0">
      <selection activeCell="K36" sqref="K36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78.386633062532397</v>
      </c>
      <c r="R6" s="100">
        <v>84.795995892962495</v>
      </c>
      <c r="T6" s="98">
        <v>35155</v>
      </c>
      <c r="U6" s="101">
        <v>63.814755024328598</v>
      </c>
      <c r="V6" s="101">
        <v>64.298930683789393</v>
      </c>
    </row>
    <row r="7" spans="1:22" x14ac:dyDescent="0.25">
      <c r="A7" s="108" t="s">
        <v>94</v>
      </c>
      <c r="B7" s="108"/>
      <c r="C7" s="108"/>
      <c r="D7" s="108"/>
      <c r="E7" s="108"/>
      <c r="F7" s="108"/>
      <c r="G7" s="108"/>
      <c r="H7" s="59"/>
      <c r="I7" s="108" t="s">
        <v>95</v>
      </c>
      <c r="J7" s="108"/>
      <c r="K7" s="108"/>
      <c r="L7" s="108"/>
      <c r="M7" s="108"/>
      <c r="N7" s="108"/>
      <c r="O7" s="108"/>
      <c r="P7" s="98">
        <v>35854</v>
      </c>
      <c r="Q7" s="99">
        <v>78.027781534892497</v>
      </c>
      <c r="R7" s="100">
        <v>83.709645185183206</v>
      </c>
      <c r="T7" s="98">
        <v>35246</v>
      </c>
      <c r="U7" s="101">
        <v>64.229238777556901</v>
      </c>
      <c r="V7" s="101">
        <v>63.816515810148999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G8" s="108"/>
      <c r="H8" s="59"/>
      <c r="I8" s="108" t="s">
        <v>74</v>
      </c>
      <c r="J8" s="108"/>
      <c r="K8" s="108"/>
      <c r="L8" s="108"/>
      <c r="M8" s="108"/>
      <c r="N8" s="108"/>
      <c r="O8" s="108"/>
      <c r="P8" s="98">
        <v>35885</v>
      </c>
      <c r="Q8" s="99">
        <v>77.811027082485694</v>
      </c>
      <c r="R8" s="100">
        <v>83.649466045932002</v>
      </c>
      <c r="T8" s="98">
        <v>35338</v>
      </c>
      <c r="U8" s="101">
        <v>66.499994787678602</v>
      </c>
      <c r="V8" s="101">
        <v>70.303252484971097</v>
      </c>
    </row>
    <row r="9" spans="1:22" x14ac:dyDescent="0.25">
      <c r="P9" s="98">
        <v>35915</v>
      </c>
      <c r="Q9" s="99">
        <v>78.6827574056842</v>
      </c>
      <c r="R9" s="100">
        <v>85.063859175392693</v>
      </c>
      <c r="T9" s="98">
        <v>35430</v>
      </c>
      <c r="U9" s="101">
        <v>68.517686846515502</v>
      </c>
      <c r="V9" s="101">
        <v>72.214894556049003</v>
      </c>
    </row>
    <row r="10" spans="1:22" x14ac:dyDescent="0.25">
      <c r="P10" s="98">
        <v>35946</v>
      </c>
      <c r="Q10" s="99">
        <v>79.834380229392707</v>
      </c>
      <c r="R10" s="100">
        <v>86.784976659330098</v>
      </c>
      <c r="T10" s="98">
        <v>35520</v>
      </c>
      <c r="U10" s="101">
        <v>68.956903922423805</v>
      </c>
      <c r="V10" s="101">
        <v>72.046997532956894</v>
      </c>
    </row>
    <row r="11" spans="1:22" x14ac:dyDescent="0.25">
      <c r="P11" s="98">
        <v>35976</v>
      </c>
      <c r="Q11" s="99">
        <v>80.990187890600794</v>
      </c>
      <c r="R11" s="100">
        <v>86.363907329859501</v>
      </c>
      <c r="T11" s="98">
        <v>35611</v>
      </c>
      <c r="U11" s="101">
        <v>71.497799991881095</v>
      </c>
      <c r="V11" s="101">
        <v>74.443210916555302</v>
      </c>
    </row>
    <row r="12" spans="1:22" x14ac:dyDescent="0.25">
      <c r="P12" s="98">
        <v>36007</v>
      </c>
      <c r="Q12" s="99">
        <v>80.759454064200995</v>
      </c>
      <c r="R12" s="100">
        <v>85.470954147321905</v>
      </c>
      <c r="T12" s="98">
        <v>35703</v>
      </c>
      <c r="U12" s="101">
        <v>73.330360211595803</v>
      </c>
      <c r="V12" s="101">
        <v>79.813648687904703</v>
      </c>
    </row>
    <row r="13" spans="1:22" x14ac:dyDescent="0.25">
      <c r="P13" s="98">
        <v>36038</v>
      </c>
      <c r="Q13" s="99">
        <v>80.046320535450604</v>
      </c>
      <c r="R13" s="100">
        <v>83.475136677699894</v>
      </c>
      <c r="T13" s="98">
        <v>35795</v>
      </c>
      <c r="U13" s="101">
        <v>78.2658272269733</v>
      </c>
      <c r="V13" s="101">
        <v>84.451990031685298</v>
      </c>
    </row>
    <row r="14" spans="1:22" x14ac:dyDescent="0.25">
      <c r="P14" s="98">
        <v>36068</v>
      </c>
      <c r="Q14" s="99">
        <v>79.687771999700402</v>
      </c>
      <c r="R14" s="100">
        <v>84.797190781803295</v>
      </c>
      <c r="T14" s="98">
        <v>35885</v>
      </c>
      <c r="U14" s="101">
        <v>77.286410687081698</v>
      </c>
      <c r="V14" s="101">
        <v>83.221544800443596</v>
      </c>
    </row>
    <row r="15" spans="1:22" x14ac:dyDescent="0.25">
      <c r="P15" s="98">
        <v>36099</v>
      </c>
      <c r="Q15" s="99">
        <v>80.715886155753793</v>
      </c>
      <c r="R15" s="100">
        <v>85.864383942065302</v>
      </c>
      <c r="T15" s="98">
        <v>35976</v>
      </c>
      <c r="U15" s="101">
        <v>80.606047882901095</v>
      </c>
      <c r="V15" s="101">
        <v>86.178889874340697</v>
      </c>
    </row>
    <row r="16" spans="1:22" x14ac:dyDescent="0.25">
      <c r="P16" s="98">
        <v>36129</v>
      </c>
      <c r="Q16" s="99">
        <v>82.574429571182407</v>
      </c>
      <c r="R16" s="100">
        <v>90.129427433878902</v>
      </c>
      <c r="T16" s="98">
        <v>36068</v>
      </c>
      <c r="U16" s="101">
        <v>79.577491498285298</v>
      </c>
      <c r="V16" s="101">
        <v>84.306838470490703</v>
      </c>
    </row>
    <row r="17" spans="16:22" x14ac:dyDescent="0.25">
      <c r="P17" s="98">
        <v>36160</v>
      </c>
      <c r="Q17" s="99">
        <v>83.916615642397701</v>
      </c>
      <c r="R17" s="100">
        <v>91.483710178560401</v>
      </c>
      <c r="T17" s="98">
        <v>36160</v>
      </c>
      <c r="U17" s="101">
        <v>84.161661098462801</v>
      </c>
      <c r="V17" s="101">
        <v>92.052010632265194</v>
      </c>
    </row>
    <row r="18" spans="16:22" x14ac:dyDescent="0.25">
      <c r="P18" s="98">
        <v>36191</v>
      </c>
      <c r="Q18" s="99">
        <v>84.180698180806004</v>
      </c>
      <c r="R18" s="100">
        <v>92.178960954136798</v>
      </c>
      <c r="T18" s="98">
        <v>36250</v>
      </c>
      <c r="U18" s="101">
        <v>83.362769343348205</v>
      </c>
      <c r="V18" s="101">
        <v>86.559692202095405</v>
      </c>
    </row>
    <row r="19" spans="16:22" x14ac:dyDescent="0.25">
      <c r="P19" s="98">
        <v>36219</v>
      </c>
      <c r="Q19" s="99">
        <v>83.758131060265896</v>
      </c>
      <c r="R19" s="100">
        <v>88.334360022416604</v>
      </c>
      <c r="T19" s="98">
        <v>36341</v>
      </c>
      <c r="U19" s="101">
        <v>87.419546505975205</v>
      </c>
      <c r="V19" s="101">
        <v>93.832813896840193</v>
      </c>
    </row>
    <row r="20" spans="16:22" x14ac:dyDescent="0.25">
      <c r="P20" s="98">
        <v>36250</v>
      </c>
      <c r="Q20" s="99">
        <v>83.895611458774695</v>
      </c>
      <c r="R20" s="100">
        <v>86.933217545898998</v>
      </c>
      <c r="T20" s="98">
        <v>36433</v>
      </c>
      <c r="U20" s="101">
        <v>88.909954476602095</v>
      </c>
      <c r="V20" s="101">
        <v>95.286119876408506</v>
      </c>
    </row>
    <row r="21" spans="16:22" x14ac:dyDescent="0.25">
      <c r="P21" s="98">
        <v>36280</v>
      </c>
      <c r="Q21" s="99">
        <v>85.028839571692302</v>
      </c>
      <c r="R21" s="100">
        <v>86.916040840228206</v>
      </c>
      <c r="T21" s="98">
        <v>36525</v>
      </c>
      <c r="U21" s="101">
        <v>90.814067261152601</v>
      </c>
      <c r="V21" s="101">
        <v>95.173326424335201</v>
      </c>
    </row>
    <row r="22" spans="16:22" x14ac:dyDescent="0.25">
      <c r="P22" s="98">
        <v>36311</v>
      </c>
      <c r="Q22" s="99">
        <v>86.615492179408605</v>
      </c>
      <c r="R22" s="100">
        <v>92.183100622866604</v>
      </c>
      <c r="T22" s="98">
        <v>36616</v>
      </c>
      <c r="U22" s="101">
        <v>92.745548500610496</v>
      </c>
      <c r="V22" s="101">
        <v>96.867528451774206</v>
      </c>
    </row>
    <row r="23" spans="16:22" x14ac:dyDescent="0.25">
      <c r="P23" s="98">
        <v>36341</v>
      </c>
      <c r="Q23" s="99">
        <v>87.923139613042494</v>
      </c>
      <c r="R23" s="100">
        <v>94.699120209547303</v>
      </c>
      <c r="T23" s="98">
        <v>36707</v>
      </c>
      <c r="U23" s="101">
        <v>96.9174752606487</v>
      </c>
      <c r="V23" s="101">
        <v>101.249635195354</v>
      </c>
    </row>
    <row r="24" spans="16:22" x14ac:dyDescent="0.25">
      <c r="P24" s="98">
        <v>36372</v>
      </c>
      <c r="Q24" s="99">
        <v>88.492860778480406</v>
      </c>
      <c r="R24" s="100">
        <v>97.561711853802095</v>
      </c>
      <c r="T24" s="98">
        <v>36799</v>
      </c>
      <c r="U24" s="101">
        <v>96.853475814148894</v>
      </c>
      <c r="V24" s="101">
        <v>103.089617299183</v>
      </c>
    </row>
    <row r="25" spans="16:22" x14ac:dyDescent="0.25">
      <c r="P25" s="98">
        <v>36403</v>
      </c>
      <c r="Q25" s="99">
        <v>88.703831109731496</v>
      </c>
      <c r="R25" s="100">
        <v>95.381753783725898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89.0842900334505</v>
      </c>
      <c r="R26" s="100">
        <v>95.241491383890306</v>
      </c>
      <c r="T26" s="98">
        <v>36981</v>
      </c>
      <c r="U26" s="101">
        <v>99.949867112479794</v>
      </c>
      <c r="V26" s="101">
        <v>104.443736708896</v>
      </c>
    </row>
    <row r="27" spans="16:22" x14ac:dyDescent="0.25">
      <c r="P27" s="98">
        <v>36464</v>
      </c>
      <c r="Q27" s="99">
        <v>89.725275951477101</v>
      </c>
      <c r="R27" s="100">
        <v>93.620704905436398</v>
      </c>
      <c r="T27" s="98">
        <v>37072</v>
      </c>
      <c r="U27" s="101">
        <v>101.570709807028</v>
      </c>
      <c r="V27" s="101">
        <v>102.651506986653</v>
      </c>
    </row>
    <row r="28" spans="16:22" x14ac:dyDescent="0.25">
      <c r="P28" s="98">
        <v>36494</v>
      </c>
      <c r="Q28" s="99">
        <v>90.806704388554195</v>
      </c>
      <c r="R28" s="100">
        <v>95.884247482503</v>
      </c>
      <c r="T28" s="98">
        <v>37164</v>
      </c>
      <c r="U28" s="101">
        <v>106.464867849114</v>
      </c>
      <c r="V28" s="101">
        <v>107.471776754072</v>
      </c>
    </row>
    <row r="29" spans="16:22" x14ac:dyDescent="0.25">
      <c r="P29" s="98">
        <v>36525</v>
      </c>
      <c r="Q29" s="99">
        <v>91.363871958779498</v>
      </c>
      <c r="R29" s="100">
        <v>95.959510234296204</v>
      </c>
      <c r="T29" s="98">
        <v>37256</v>
      </c>
      <c r="U29" s="101">
        <v>103.17423715729601</v>
      </c>
      <c r="V29" s="101">
        <v>101.905017921034</v>
      </c>
    </row>
    <row r="30" spans="16:22" x14ac:dyDescent="0.25">
      <c r="P30" s="98">
        <v>36556</v>
      </c>
      <c r="Q30" s="99">
        <v>92.403462264006507</v>
      </c>
      <c r="R30" s="100">
        <v>98.292292383753505</v>
      </c>
      <c r="T30" s="98">
        <v>37346</v>
      </c>
      <c r="U30" s="101">
        <v>107.205251628631</v>
      </c>
      <c r="V30" s="101">
        <v>101.456461894066</v>
      </c>
    </row>
    <row r="31" spans="16:22" x14ac:dyDescent="0.25">
      <c r="P31" s="98">
        <v>36585</v>
      </c>
      <c r="Q31" s="99">
        <v>92.739909955172394</v>
      </c>
      <c r="R31" s="100">
        <v>97.727244759141797</v>
      </c>
      <c r="T31" s="98">
        <v>37437</v>
      </c>
      <c r="U31" s="101">
        <v>109.173265666888</v>
      </c>
      <c r="V31" s="101">
        <v>100.58557072241599</v>
      </c>
    </row>
    <row r="32" spans="16:22" x14ac:dyDescent="0.25">
      <c r="P32" s="98">
        <v>36616</v>
      </c>
      <c r="Q32" s="99">
        <v>93.307359541605905</v>
      </c>
      <c r="R32" s="100">
        <v>98.385979549424206</v>
      </c>
      <c r="T32" s="98">
        <v>37529</v>
      </c>
      <c r="U32" s="101">
        <v>112.787793969963</v>
      </c>
      <c r="V32" s="101">
        <v>107.067214340044</v>
      </c>
    </row>
    <row r="33" spans="16:22" x14ac:dyDescent="0.25">
      <c r="P33" s="98">
        <v>36646</v>
      </c>
      <c r="Q33" s="99">
        <v>93.9268077397045</v>
      </c>
      <c r="R33" s="100">
        <v>97.111301732756203</v>
      </c>
      <c r="T33" s="98">
        <v>37621</v>
      </c>
      <c r="U33" s="101">
        <v>116.84272705756899</v>
      </c>
      <c r="V33" s="101">
        <v>108.060119361734</v>
      </c>
    </row>
    <row r="34" spans="16:22" x14ac:dyDescent="0.25">
      <c r="P34" s="98">
        <v>36677</v>
      </c>
      <c r="Q34" s="99">
        <v>95.662192121746898</v>
      </c>
      <c r="R34" s="100">
        <v>98.682132447440097</v>
      </c>
      <c r="T34" s="98">
        <v>37711</v>
      </c>
      <c r="U34" s="101">
        <v>118.10151843525</v>
      </c>
      <c r="V34" s="101">
        <v>111.36568666697301</v>
      </c>
    </row>
    <row r="35" spans="16:22" x14ac:dyDescent="0.25">
      <c r="P35" s="98">
        <v>36707</v>
      </c>
      <c r="Q35" s="99">
        <v>97.6248916441658</v>
      </c>
      <c r="R35" s="100">
        <v>101.545804526715</v>
      </c>
      <c r="T35" s="98">
        <v>37802</v>
      </c>
      <c r="U35" s="101">
        <v>122.098158045208</v>
      </c>
      <c r="V35" s="101">
        <v>113.618138078719</v>
      </c>
    </row>
    <row r="36" spans="16:22" x14ac:dyDescent="0.25">
      <c r="P36" s="98">
        <v>36738</v>
      </c>
      <c r="Q36" s="99">
        <v>98.139109802331006</v>
      </c>
      <c r="R36" s="100">
        <v>105.590641388809</v>
      </c>
      <c r="T36" s="98">
        <v>37894</v>
      </c>
      <c r="U36" s="101">
        <v>125.71857091810099</v>
      </c>
      <c r="V36" s="101">
        <v>113.793305470261</v>
      </c>
    </row>
    <row r="37" spans="16:22" x14ac:dyDescent="0.25">
      <c r="P37" s="98">
        <v>36769</v>
      </c>
      <c r="Q37" s="99">
        <v>97.785553648059505</v>
      </c>
      <c r="R37" s="100">
        <v>106.549548551283</v>
      </c>
      <c r="T37" s="98">
        <v>37986</v>
      </c>
      <c r="U37" s="101">
        <v>128.481053250061</v>
      </c>
      <c r="V37" s="101">
        <v>116.225139182554</v>
      </c>
    </row>
    <row r="38" spans="16:22" x14ac:dyDescent="0.25">
      <c r="P38" s="98">
        <v>36799</v>
      </c>
      <c r="Q38" s="99">
        <v>97.253485043287498</v>
      </c>
      <c r="R38" s="100">
        <v>104.32606690002</v>
      </c>
      <c r="T38" s="98">
        <v>38077</v>
      </c>
      <c r="U38" s="101">
        <v>133.56155547455501</v>
      </c>
      <c r="V38" s="101">
        <v>121.380473163217</v>
      </c>
    </row>
    <row r="39" spans="16:22" x14ac:dyDescent="0.25">
      <c r="P39" s="98">
        <v>36830</v>
      </c>
      <c r="Q39" s="99">
        <v>98.266938905126693</v>
      </c>
      <c r="R39" s="100">
        <v>101.48870310092001</v>
      </c>
      <c r="T39" s="98">
        <v>38168</v>
      </c>
      <c r="U39" s="101">
        <v>140.458333176835</v>
      </c>
      <c r="V39" s="101">
        <v>125.341437898889</v>
      </c>
    </row>
    <row r="40" spans="16:22" x14ac:dyDescent="0.25">
      <c r="P40" s="98">
        <v>36860</v>
      </c>
      <c r="Q40" s="99">
        <v>99.297266645087902</v>
      </c>
      <c r="R40" s="100">
        <v>99.867776712280701</v>
      </c>
      <c r="T40" s="98">
        <v>38260</v>
      </c>
      <c r="U40" s="101">
        <v>144.56838352334199</v>
      </c>
      <c r="V40" s="101">
        <v>129.055181802981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145.123175698534</v>
      </c>
      <c r="V41" s="101">
        <v>130.033108837323</v>
      </c>
    </row>
    <row r="42" spans="16:22" x14ac:dyDescent="0.25">
      <c r="P42" s="98">
        <v>36922</v>
      </c>
      <c r="Q42" s="99">
        <v>100.15966886527301</v>
      </c>
      <c r="R42" s="100">
        <v>101.791776049994</v>
      </c>
      <c r="T42" s="98">
        <v>38442</v>
      </c>
      <c r="U42" s="101">
        <v>155.346355121296</v>
      </c>
      <c r="V42" s="101">
        <v>135.214622110118</v>
      </c>
    </row>
    <row r="43" spans="16:22" x14ac:dyDescent="0.25">
      <c r="P43" s="98">
        <v>36950</v>
      </c>
      <c r="Q43" s="99">
        <v>100.37700476808</v>
      </c>
      <c r="R43" s="100">
        <v>104.13616767877799</v>
      </c>
      <c r="T43" s="98">
        <v>38533</v>
      </c>
      <c r="U43" s="101">
        <v>160.66749618709599</v>
      </c>
      <c r="V43" s="101">
        <v>139.56130816639799</v>
      </c>
    </row>
    <row r="44" spans="16:22" x14ac:dyDescent="0.25">
      <c r="P44" s="98">
        <v>36981</v>
      </c>
      <c r="Q44" s="99">
        <v>100.460295788368</v>
      </c>
      <c r="R44" s="100">
        <v>104.948066541187</v>
      </c>
      <c r="T44" s="98">
        <v>38625</v>
      </c>
      <c r="U44" s="101">
        <v>164.75624728651499</v>
      </c>
      <c r="V44" s="101">
        <v>149.889463923959</v>
      </c>
    </row>
    <row r="45" spans="16:22" x14ac:dyDescent="0.25">
      <c r="P45" s="98">
        <v>37011</v>
      </c>
      <c r="Q45" s="99">
        <v>100.491989722646</v>
      </c>
      <c r="R45" s="100">
        <v>103.69378570422801</v>
      </c>
      <c r="T45" s="98">
        <v>38717</v>
      </c>
      <c r="U45" s="101">
        <v>167.51755901865201</v>
      </c>
      <c r="V45" s="101">
        <v>149.29257274676601</v>
      </c>
    </row>
    <row r="46" spans="16:22" x14ac:dyDescent="0.25">
      <c r="P46" s="98">
        <v>37042</v>
      </c>
      <c r="Q46" s="99">
        <v>100.831400082786</v>
      </c>
      <c r="R46" s="100">
        <v>103.04839253227399</v>
      </c>
      <c r="T46" s="98">
        <v>38807</v>
      </c>
      <c r="U46" s="101">
        <v>171.761719610852</v>
      </c>
      <c r="V46" s="101">
        <v>151.70599291743099</v>
      </c>
    </row>
    <row r="47" spans="16:22" x14ac:dyDescent="0.25">
      <c r="P47" s="98">
        <v>37072</v>
      </c>
      <c r="Q47" s="99">
        <v>102.206342160266</v>
      </c>
      <c r="R47" s="100">
        <v>103.750493492929</v>
      </c>
      <c r="T47" s="98">
        <v>38898</v>
      </c>
      <c r="U47" s="101">
        <v>176.06276489776801</v>
      </c>
      <c r="V47" s="101">
        <v>153.972461686092</v>
      </c>
    </row>
    <row r="48" spans="16:22" x14ac:dyDescent="0.25">
      <c r="P48" s="98">
        <v>37103</v>
      </c>
      <c r="Q48" s="99">
        <v>103.983783287767</v>
      </c>
      <c r="R48" s="100">
        <v>106.39967233430001</v>
      </c>
      <c r="T48" s="98">
        <v>38990</v>
      </c>
      <c r="U48" s="101">
        <v>175.436956934558</v>
      </c>
      <c r="V48" s="101">
        <v>157.262652136713</v>
      </c>
    </row>
    <row r="49" spans="16:22" x14ac:dyDescent="0.25">
      <c r="P49" s="98">
        <v>37134</v>
      </c>
      <c r="Q49" s="99">
        <v>105.960310356535</v>
      </c>
      <c r="R49" s="100">
        <v>108.390858329176</v>
      </c>
      <c r="T49" s="98">
        <v>39082</v>
      </c>
      <c r="U49" s="101">
        <v>175.14343178654599</v>
      </c>
      <c r="V49" s="101">
        <v>160.770426451905</v>
      </c>
    </row>
    <row r="50" spans="16:22" x14ac:dyDescent="0.25">
      <c r="P50" s="98">
        <v>37164</v>
      </c>
      <c r="Q50" s="99">
        <v>106.92325706158699</v>
      </c>
      <c r="R50" s="100">
        <v>108.062585183731</v>
      </c>
      <c r="T50" s="98">
        <v>39172</v>
      </c>
      <c r="U50" s="101">
        <v>181.301246861078</v>
      </c>
      <c r="V50" s="101">
        <v>166.39130087588501</v>
      </c>
    </row>
    <row r="51" spans="16:22" x14ac:dyDescent="0.25">
      <c r="P51" s="98">
        <v>37195</v>
      </c>
      <c r="Q51" s="99">
        <v>106.492012915145</v>
      </c>
      <c r="R51" s="100">
        <v>104.51097895651399</v>
      </c>
      <c r="T51" s="98">
        <v>39263</v>
      </c>
      <c r="U51" s="101">
        <v>184.318952555701</v>
      </c>
      <c r="V51" s="101">
        <v>171.426578281671</v>
      </c>
    </row>
    <row r="52" spans="16:22" x14ac:dyDescent="0.25">
      <c r="P52" s="98">
        <v>37225</v>
      </c>
      <c r="Q52" s="99">
        <v>105.36743786688599</v>
      </c>
      <c r="R52" s="100">
        <v>103.211993006931</v>
      </c>
      <c r="T52" s="98">
        <v>39355</v>
      </c>
      <c r="U52" s="101">
        <v>185.33767815371101</v>
      </c>
      <c r="V52" s="101">
        <v>168.17184275675899</v>
      </c>
    </row>
    <row r="53" spans="16:22" x14ac:dyDescent="0.25">
      <c r="P53" s="98">
        <v>37256</v>
      </c>
      <c r="Q53" s="99">
        <v>104.07075684269699</v>
      </c>
      <c r="R53" s="100">
        <v>103.070739670789</v>
      </c>
      <c r="T53" s="98">
        <v>39447</v>
      </c>
      <c r="U53" s="101">
        <v>178.29778381658099</v>
      </c>
      <c r="V53" s="101">
        <v>157.72514100988499</v>
      </c>
    </row>
    <row r="54" spans="16:22" x14ac:dyDescent="0.25">
      <c r="P54" s="98">
        <v>37287</v>
      </c>
      <c r="Q54" s="99">
        <v>104.45780344527201</v>
      </c>
      <c r="R54" s="100">
        <v>104.716618694388</v>
      </c>
      <c r="T54" s="98">
        <v>39538</v>
      </c>
      <c r="U54" s="101">
        <v>179.81158112934099</v>
      </c>
      <c r="V54" s="101">
        <v>163.480830484764</v>
      </c>
    </row>
    <row r="55" spans="16:22" x14ac:dyDescent="0.25">
      <c r="P55" s="98">
        <v>37315</v>
      </c>
      <c r="Q55" s="99">
        <v>105.714190808235</v>
      </c>
      <c r="R55" s="100">
        <v>103.49385317591</v>
      </c>
      <c r="T55" s="98">
        <v>39629</v>
      </c>
      <c r="U55" s="101">
        <v>175.091836348062</v>
      </c>
      <c r="V55" s="101">
        <v>158.85788557862799</v>
      </c>
    </row>
    <row r="56" spans="16:22" x14ac:dyDescent="0.25">
      <c r="P56" s="98">
        <v>37346</v>
      </c>
      <c r="Q56" s="99">
        <v>107.63639739487</v>
      </c>
      <c r="R56" s="100">
        <v>101.764087655631</v>
      </c>
      <c r="T56" s="98">
        <v>39721</v>
      </c>
      <c r="U56" s="101">
        <v>172.26948044837499</v>
      </c>
      <c r="V56" s="101">
        <v>163.30294432618899</v>
      </c>
    </row>
    <row r="57" spans="16:22" x14ac:dyDescent="0.25">
      <c r="P57" s="98">
        <v>37376</v>
      </c>
      <c r="Q57" s="99">
        <v>108.569834013039</v>
      </c>
      <c r="R57" s="100">
        <v>100.65756099420101</v>
      </c>
      <c r="T57" s="98">
        <v>39813</v>
      </c>
      <c r="U57" s="101">
        <v>159.99891088199001</v>
      </c>
      <c r="V57" s="101">
        <v>136.60377024739901</v>
      </c>
    </row>
    <row r="58" spans="16:22" x14ac:dyDescent="0.25">
      <c r="P58" s="98">
        <v>37407</v>
      </c>
      <c r="Q58" s="99">
        <v>109.228989819188</v>
      </c>
      <c r="R58" s="100">
        <v>100.44542596271501</v>
      </c>
      <c r="T58" s="98">
        <v>39903</v>
      </c>
      <c r="U58" s="101">
        <v>147.05359003362801</v>
      </c>
      <c r="V58" s="101">
        <v>118.784594756121</v>
      </c>
    </row>
    <row r="59" spans="16:22" x14ac:dyDescent="0.25">
      <c r="P59" s="98">
        <v>37437</v>
      </c>
      <c r="Q59" s="99">
        <v>109.687769277591</v>
      </c>
      <c r="R59" s="100">
        <v>101.294995344597</v>
      </c>
      <c r="T59" s="98">
        <v>39994</v>
      </c>
      <c r="U59" s="101">
        <v>145.79516803072201</v>
      </c>
      <c r="V59" s="101">
        <v>116.56158291405799</v>
      </c>
    </row>
    <row r="60" spans="16:22" x14ac:dyDescent="0.25">
      <c r="P60" s="98">
        <v>37468</v>
      </c>
      <c r="Q60" s="99">
        <v>110.68911361696</v>
      </c>
      <c r="R60" s="100">
        <v>102.25810394040001</v>
      </c>
      <c r="T60" s="98">
        <v>40086</v>
      </c>
      <c r="U60" s="101">
        <v>138.92089929359901</v>
      </c>
      <c r="V60" s="101">
        <v>104.101312201843</v>
      </c>
    </row>
    <row r="61" spans="16:22" x14ac:dyDescent="0.25">
      <c r="P61" s="98">
        <v>37499</v>
      </c>
      <c r="Q61" s="99">
        <v>111.84132095049399</v>
      </c>
      <c r="R61" s="100">
        <v>105.15035657378201</v>
      </c>
      <c r="T61" s="98">
        <v>40178</v>
      </c>
      <c r="U61" s="101">
        <v>134.92703616776399</v>
      </c>
      <c r="V61" s="101">
        <v>109.098271701247</v>
      </c>
    </row>
    <row r="62" spans="16:22" x14ac:dyDescent="0.25">
      <c r="P62" s="98">
        <v>37529</v>
      </c>
      <c r="Q62" s="99">
        <v>113.244550720791</v>
      </c>
      <c r="R62" s="100">
        <v>107.112590041956</v>
      </c>
      <c r="T62" s="98">
        <v>40268</v>
      </c>
      <c r="U62" s="101">
        <v>136.860824683018</v>
      </c>
      <c r="V62" s="101">
        <v>105.897396743448</v>
      </c>
    </row>
    <row r="63" spans="16:22" x14ac:dyDescent="0.25">
      <c r="P63" s="98">
        <v>37560</v>
      </c>
      <c r="Q63" s="99">
        <v>115.00335321306601</v>
      </c>
      <c r="R63" s="100">
        <v>109.69280138886501</v>
      </c>
      <c r="T63" s="98">
        <v>40359</v>
      </c>
      <c r="U63" s="101">
        <v>129.93732034082299</v>
      </c>
      <c r="V63" s="101">
        <v>116.37149960691799</v>
      </c>
    </row>
    <row r="64" spans="16:22" x14ac:dyDescent="0.25">
      <c r="P64" s="98">
        <v>37590</v>
      </c>
      <c r="Q64" s="99">
        <v>116.79415115799</v>
      </c>
      <c r="R64" s="100">
        <v>109.521705549004</v>
      </c>
      <c r="T64" s="98">
        <v>40451</v>
      </c>
      <c r="U64" s="101">
        <v>130.70530467345799</v>
      </c>
      <c r="V64" s="101">
        <v>110.512510282264</v>
      </c>
    </row>
    <row r="65" spans="16:22" x14ac:dyDescent="0.25">
      <c r="P65" s="98">
        <v>37621</v>
      </c>
      <c r="Q65" s="99">
        <v>117.818032157806</v>
      </c>
      <c r="R65" s="100">
        <v>109.05409713801799</v>
      </c>
      <c r="T65" s="98">
        <v>40543</v>
      </c>
      <c r="U65" s="101">
        <v>130.81260114227101</v>
      </c>
      <c r="V65" s="101">
        <v>125.054129018629</v>
      </c>
    </row>
    <row r="66" spans="16:22" x14ac:dyDescent="0.25">
      <c r="P66" s="98">
        <v>37652</v>
      </c>
      <c r="Q66" s="99">
        <v>117.7124415314</v>
      </c>
      <c r="R66" s="100">
        <v>107.776191103619</v>
      </c>
      <c r="T66" s="98">
        <v>40633</v>
      </c>
      <c r="U66" s="101">
        <v>126.38708521641701</v>
      </c>
      <c r="V66" s="101">
        <v>110.144239119342</v>
      </c>
    </row>
    <row r="67" spans="16:22" x14ac:dyDescent="0.25">
      <c r="P67" s="98">
        <v>37680</v>
      </c>
      <c r="Q67" s="99">
        <v>117.559094824117</v>
      </c>
      <c r="R67" s="100">
        <v>108.777096633829</v>
      </c>
      <c r="T67" s="98">
        <v>40724</v>
      </c>
      <c r="U67" s="101">
        <v>128.672217007596</v>
      </c>
      <c r="V67" s="101">
        <v>116.06836466970501</v>
      </c>
    </row>
    <row r="68" spans="16:22" x14ac:dyDescent="0.25">
      <c r="P68" s="98">
        <v>37711</v>
      </c>
      <c r="Q68" s="99">
        <v>118.437901019547</v>
      </c>
      <c r="R68" s="100">
        <v>111.149053901496</v>
      </c>
      <c r="T68" s="98">
        <v>40816</v>
      </c>
      <c r="U68" s="101">
        <v>130.828997187807</v>
      </c>
      <c r="V68" s="101">
        <v>121.35078800115301</v>
      </c>
    </row>
    <row r="69" spans="16:22" x14ac:dyDescent="0.25">
      <c r="P69" s="98">
        <v>37741</v>
      </c>
      <c r="Q69" s="99">
        <v>120.19784591486599</v>
      </c>
      <c r="R69" s="100">
        <v>113.56372663709</v>
      </c>
      <c r="T69" s="98">
        <v>40908</v>
      </c>
      <c r="U69" s="101">
        <v>131.81923190367101</v>
      </c>
      <c r="V69" s="101">
        <v>123.28638940655399</v>
      </c>
    </row>
    <row r="70" spans="16:22" x14ac:dyDescent="0.25">
      <c r="P70" s="98">
        <v>37772</v>
      </c>
      <c r="Q70" s="99">
        <v>121.80172269434701</v>
      </c>
      <c r="R70" s="100">
        <v>114.584301981257</v>
      </c>
      <c r="T70" s="98">
        <v>40999</v>
      </c>
      <c r="U70" s="101">
        <v>128.60683233687499</v>
      </c>
      <c r="V70" s="101">
        <v>116.798789780004</v>
      </c>
    </row>
    <row r="71" spans="16:22" x14ac:dyDescent="0.25">
      <c r="P71" s="98">
        <v>37802</v>
      </c>
      <c r="Q71" s="99">
        <v>122.67254739264899</v>
      </c>
      <c r="R71" s="100">
        <v>114.043085940255</v>
      </c>
      <c r="T71" s="98">
        <v>41090</v>
      </c>
      <c r="U71" s="101">
        <v>132.66848363874999</v>
      </c>
      <c r="V71" s="101">
        <v>124.55414052165899</v>
      </c>
    </row>
    <row r="72" spans="16:22" x14ac:dyDescent="0.25">
      <c r="P72" s="98">
        <v>37833</v>
      </c>
      <c r="Q72" s="99">
        <v>123.580891317783</v>
      </c>
      <c r="R72" s="100">
        <v>113.283182512812</v>
      </c>
      <c r="T72" s="98">
        <v>41182</v>
      </c>
      <c r="U72" s="101">
        <v>135.022672299813</v>
      </c>
      <c r="V72" s="101">
        <v>127.26619235200199</v>
      </c>
    </row>
    <row r="73" spans="16:22" x14ac:dyDescent="0.25">
      <c r="P73" s="98">
        <v>37864</v>
      </c>
      <c r="Q73" s="99">
        <v>124.804613099218</v>
      </c>
      <c r="R73" s="100">
        <v>112.86673990439</v>
      </c>
      <c r="T73" s="98">
        <v>41274</v>
      </c>
      <c r="U73" s="101">
        <v>140.39030472967201</v>
      </c>
      <c r="V73" s="101">
        <v>129.99985785276601</v>
      </c>
    </row>
    <row r="74" spans="16:22" x14ac:dyDescent="0.25">
      <c r="P74" s="98">
        <v>37894</v>
      </c>
      <c r="Q74" s="99">
        <v>126.408876656399</v>
      </c>
      <c r="R74" s="100">
        <v>113.675711815791</v>
      </c>
      <c r="T74" s="98">
        <v>41364</v>
      </c>
      <c r="U74" s="101">
        <v>134.360425471751</v>
      </c>
      <c r="V74" s="101">
        <v>129.486215144515</v>
      </c>
    </row>
    <row r="75" spans="16:22" x14ac:dyDescent="0.25">
      <c r="P75" s="98">
        <v>37925</v>
      </c>
      <c r="Q75" s="99">
        <v>127.528891379344</v>
      </c>
      <c r="R75" s="100">
        <v>114.98162143361</v>
      </c>
      <c r="T75" s="98">
        <v>41455</v>
      </c>
      <c r="U75" s="101">
        <v>145.20259185491</v>
      </c>
      <c r="V75" s="101">
        <v>136.095139026797</v>
      </c>
    </row>
    <row r="76" spans="16:22" x14ac:dyDescent="0.25">
      <c r="P76" s="98">
        <v>37955</v>
      </c>
      <c r="Q76" s="99">
        <v>128.04446404801899</v>
      </c>
      <c r="R76" s="100">
        <v>116.17272551848799</v>
      </c>
      <c r="T76" s="98">
        <v>41547</v>
      </c>
      <c r="U76" s="101">
        <v>146.24162416619899</v>
      </c>
      <c r="V76" s="101">
        <v>136.34478594383299</v>
      </c>
    </row>
    <row r="77" spans="16:22" x14ac:dyDescent="0.25">
      <c r="P77" s="98">
        <v>37986</v>
      </c>
      <c r="Q77" s="99">
        <v>128.57598610024601</v>
      </c>
      <c r="R77" s="100">
        <v>116.541232646735</v>
      </c>
      <c r="T77" s="98">
        <v>41639</v>
      </c>
      <c r="U77" s="101">
        <v>151.24600430084999</v>
      </c>
      <c r="V77" s="101">
        <v>143.13118891336799</v>
      </c>
    </row>
    <row r="78" spans="16:22" x14ac:dyDescent="0.25">
      <c r="P78" s="98">
        <v>38017</v>
      </c>
      <c r="Q78" s="99">
        <v>129.72930701696799</v>
      </c>
      <c r="R78" s="100">
        <v>117.00672783632901</v>
      </c>
      <c r="T78" s="98">
        <v>41729</v>
      </c>
      <c r="U78" s="101">
        <v>153.765449513633</v>
      </c>
      <c r="V78" s="101">
        <v>144.62181259836299</v>
      </c>
    </row>
    <row r="79" spans="16:22" x14ac:dyDescent="0.25">
      <c r="P79" s="98">
        <v>38046</v>
      </c>
      <c r="Q79" s="99">
        <v>132.188669358726</v>
      </c>
      <c r="R79" s="100">
        <v>119.109826025175</v>
      </c>
      <c r="T79" s="98">
        <v>41820</v>
      </c>
      <c r="U79" s="101">
        <v>158.35719894267001</v>
      </c>
      <c r="V79" s="101">
        <v>150.74168735651401</v>
      </c>
    </row>
    <row r="80" spans="16:22" x14ac:dyDescent="0.25">
      <c r="P80" s="98">
        <v>38077</v>
      </c>
      <c r="Q80" s="99">
        <v>134.672610136906</v>
      </c>
      <c r="R80" s="100">
        <v>121.69600182735201</v>
      </c>
      <c r="T80" s="98">
        <v>41912</v>
      </c>
      <c r="U80" s="101">
        <v>163.054742152204</v>
      </c>
      <c r="V80" s="101">
        <v>152.94576344096399</v>
      </c>
    </row>
    <row r="81" spans="16:22" x14ac:dyDescent="0.25">
      <c r="P81" s="98">
        <v>38107</v>
      </c>
      <c r="Q81" s="99">
        <v>137.25396569159099</v>
      </c>
      <c r="R81" s="100">
        <v>124.00555638783599</v>
      </c>
      <c r="T81" s="98">
        <v>42004</v>
      </c>
      <c r="U81" s="101">
        <v>166.09057636345699</v>
      </c>
      <c r="V81" s="101">
        <v>158.09701259719</v>
      </c>
    </row>
    <row r="82" spans="16:22" x14ac:dyDescent="0.25">
      <c r="P82" s="98">
        <v>38138</v>
      </c>
      <c r="Q82" s="99">
        <v>138.85260946618399</v>
      </c>
      <c r="R82" s="100">
        <v>124.77890704554299</v>
      </c>
      <c r="T82" s="98">
        <v>42094</v>
      </c>
      <c r="U82" s="101">
        <v>169.712928475128</v>
      </c>
      <c r="V82" s="101">
        <v>163.457223717358</v>
      </c>
    </row>
    <row r="83" spans="16:22" x14ac:dyDescent="0.25">
      <c r="P83" s="98">
        <v>38168</v>
      </c>
      <c r="Q83" s="99">
        <v>140.96047360327401</v>
      </c>
      <c r="R83" s="100">
        <v>125.643031403417</v>
      </c>
      <c r="T83" s="98">
        <v>42185</v>
      </c>
      <c r="U83" s="101">
        <v>174.02102296072599</v>
      </c>
      <c r="V83" s="101">
        <v>166.06683860405499</v>
      </c>
    </row>
    <row r="84" spans="16:22" x14ac:dyDescent="0.25">
      <c r="P84" s="98">
        <v>38199</v>
      </c>
      <c r="Q84" s="99">
        <v>142.86207927051501</v>
      </c>
      <c r="R84" s="100">
        <v>126.137243790851</v>
      </c>
      <c r="T84" s="98">
        <v>42277</v>
      </c>
      <c r="U84" s="101">
        <v>178.16129621477299</v>
      </c>
      <c r="V84" s="101">
        <v>168.97649640186199</v>
      </c>
    </row>
    <row r="85" spans="16:22" x14ac:dyDescent="0.25">
      <c r="P85" s="98">
        <v>38230</v>
      </c>
      <c r="Q85" s="99">
        <v>145.092958041385</v>
      </c>
      <c r="R85" s="100">
        <v>127.922029669761</v>
      </c>
      <c r="T85" s="98">
        <v>42369</v>
      </c>
      <c r="U85" s="101">
        <v>178.396018713334</v>
      </c>
      <c r="V85" s="101">
        <v>170.022366294797</v>
      </c>
    </row>
    <row r="86" spans="16:22" x14ac:dyDescent="0.25">
      <c r="P86" s="98">
        <v>38260</v>
      </c>
      <c r="Q86" s="99">
        <v>145.93917888646399</v>
      </c>
      <c r="R86" s="100">
        <v>129.44791693725199</v>
      </c>
      <c r="T86" s="98">
        <v>42460</v>
      </c>
      <c r="U86" s="101">
        <v>182.98698940964499</v>
      </c>
      <c r="V86" s="101">
        <v>175.15317505708501</v>
      </c>
    </row>
    <row r="87" spans="16:22" x14ac:dyDescent="0.25">
      <c r="P87" s="98">
        <v>38291</v>
      </c>
      <c r="Q87" s="99">
        <v>145.60914246228501</v>
      </c>
      <c r="R87" s="100">
        <v>131.292481291141</v>
      </c>
      <c r="T87" s="98">
        <v>42551</v>
      </c>
      <c r="U87" s="101">
        <v>186.28761524199999</v>
      </c>
      <c r="V87" s="101">
        <v>177.864593177117</v>
      </c>
    </row>
    <row r="88" spans="16:22" x14ac:dyDescent="0.25">
      <c r="P88" s="98">
        <v>38321</v>
      </c>
      <c r="Q88" s="99">
        <v>145.433707017751</v>
      </c>
      <c r="R88" s="100">
        <v>131.305940271498</v>
      </c>
      <c r="T88" s="98">
        <v>42643</v>
      </c>
      <c r="U88" s="101">
        <v>193.87162024681001</v>
      </c>
      <c r="V88" s="101">
        <v>186.26780373236701</v>
      </c>
    </row>
    <row r="89" spans="16:22" x14ac:dyDescent="0.25">
      <c r="P89" s="98">
        <v>38352</v>
      </c>
      <c r="Q89" s="99">
        <v>146.64552977828399</v>
      </c>
      <c r="R89" s="100">
        <v>131.87017009861</v>
      </c>
      <c r="T89" s="98">
        <v>42735</v>
      </c>
      <c r="U89" s="101">
        <v>194.02469181283101</v>
      </c>
      <c r="V89" s="101">
        <v>181.21231450339801</v>
      </c>
    </row>
    <row r="90" spans="16:22" x14ac:dyDescent="0.25">
      <c r="P90" s="98">
        <v>38383</v>
      </c>
      <c r="Q90" s="99">
        <v>149.844394688546</v>
      </c>
      <c r="R90" s="100">
        <v>131.38504519976499</v>
      </c>
      <c r="T90" s="98">
        <v>42825</v>
      </c>
      <c r="U90" s="101">
        <v>204.190885717604</v>
      </c>
      <c r="V90" s="101">
        <v>189.555347710517</v>
      </c>
    </row>
    <row r="91" spans="16:22" x14ac:dyDescent="0.25">
      <c r="P91" s="98">
        <v>38411</v>
      </c>
      <c r="Q91" s="99">
        <v>153.594889432983</v>
      </c>
      <c r="R91" s="100">
        <v>133.84739251413899</v>
      </c>
      <c r="T91" s="98">
        <v>42916</v>
      </c>
      <c r="U91" s="101">
        <v>213.36443673097901</v>
      </c>
      <c r="V91" s="101">
        <v>192.20817675489999</v>
      </c>
    </row>
    <row r="92" spans="16:22" x14ac:dyDescent="0.25">
      <c r="P92" s="98">
        <v>38442</v>
      </c>
      <c r="Q92" s="99">
        <v>156.906457347219</v>
      </c>
      <c r="R92" s="100">
        <v>135.45440895768999</v>
      </c>
      <c r="T92" s="98">
        <v>43008</v>
      </c>
      <c r="U92" s="101">
        <v>213.72104893743801</v>
      </c>
      <c r="V92" s="101">
        <v>196.565113757359</v>
      </c>
    </row>
    <row r="93" spans="16:22" x14ac:dyDescent="0.25">
      <c r="P93" s="98">
        <v>38472</v>
      </c>
      <c r="Q93" s="99">
        <v>159.089397165821</v>
      </c>
      <c r="R93" s="100">
        <v>137.89401073302301</v>
      </c>
      <c r="T93" s="98">
        <v>43100</v>
      </c>
      <c r="U93" s="101">
        <v>219.46271559420299</v>
      </c>
      <c r="V93" s="101">
        <v>198.07161581058199</v>
      </c>
    </row>
    <row r="94" spans="16:22" x14ac:dyDescent="0.25">
      <c r="P94" s="98">
        <v>38503</v>
      </c>
      <c r="Q94" s="99">
        <v>160.880924484476</v>
      </c>
      <c r="R94" s="100">
        <v>139.40819568254801</v>
      </c>
      <c r="T94" s="98">
        <v>43190</v>
      </c>
      <c r="U94" s="101">
        <v>217.97953024822701</v>
      </c>
      <c r="V94" s="101">
        <v>209.47562425803599</v>
      </c>
    </row>
    <row r="95" spans="16:22" x14ac:dyDescent="0.25">
      <c r="P95" s="98">
        <v>38533</v>
      </c>
      <c r="Q95" s="99">
        <v>162.34311022678</v>
      </c>
      <c r="R95" s="100">
        <v>140.71474292444199</v>
      </c>
      <c r="T95" s="98">
        <v>43281</v>
      </c>
      <c r="U95" s="101">
        <v>224.357832393601</v>
      </c>
      <c r="V95" s="101">
        <v>206.28454427851699</v>
      </c>
    </row>
    <row r="96" spans="16:22" x14ac:dyDescent="0.25">
      <c r="P96" s="98">
        <v>38564</v>
      </c>
      <c r="Q96" s="99">
        <v>164.08938529411299</v>
      </c>
      <c r="R96" s="100">
        <v>144.06891028069899</v>
      </c>
      <c r="T96" s="98">
        <v>43373</v>
      </c>
      <c r="U96" s="101">
        <v>226.19623311399201</v>
      </c>
      <c r="V96" s="101">
        <v>215.734412924325</v>
      </c>
    </row>
    <row r="97" spans="16:22" x14ac:dyDescent="0.25">
      <c r="P97" s="98">
        <v>38595</v>
      </c>
      <c r="Q97" s="99">
        <v>166.24060264305299</v>
      </c>
      <c r="R97" s="100">
        <v>147.73941719519999</v>
      </c>
      <c r="T97" s="98">
        <v>43465</v>
      </c>
      <c r="U97" s="101">
        <v>229.545180577146</v>
      </c>
      <c r="V97" s="101">
        <v>213.75396175061101</v>
      </c>
    </row>
    <row r="98" spans="16:22" x14ac:dyDescent="0.25">
      <c r="P98" s="98">
        <v>38625</v>
      </c>
      <c r="Q98" s="99">
        <v>167.94102751874499</v>
      </c>
      <c r="R98" s="100">
        <v>151.850117515351</v>
      </c>
      <c r="T98" s="98">
        <v>43555</v>
      </c>
      <c r="U98" s="101">
        <v>233.03192516607999</v>
      </c>
      <c r="V98" s="101">
        <v>224.726897904406</v>
      </c>
    </row>
    <row r="99" spans="16:22" x14ac:dyDescent="0.25">
      <c r="P99" s="98">
        <v>38656</v>
      </c>
      <c r="Q99" s="99">
        <v>169.17161039850399</v>
      </c>
      <c r="R99" s="100">
        <v>152.40821086993199</v>
      </c>
      <c r="T99" s="98">
        <v>43646</v>
      </c>
      <c r="U99" s="101">
        <v>236.12111885945899</v>
      </c>
      <c r="V99" s="101">
        <v>225.52374054209</v>
      </c>
    </row>
    <row r="100" spans="16:22" x14ac:dyDescent="0.25">
      <c r="P100" s="98">
        <v>38686</v>
      </c>
      <c r="Q100" s="99">
        <v>169.24277521424301</v>
      </c>
      <c r="R100" s="100">
        <v>151.45683032145399</v>
      </c>
      <c r="T100" s="98">
        <v>43738</v>
      </c>
      <c r="U100" s="101">
        <v>240.66261621985601</v>
      </c>
      <c r="V100" s="101">
        <v>222.91907762808199</v>
      </c>
    </row>
    <row r="101" spans="16:22" x14ac:dyDescent="0.25">
      <c r="P101" s="98">
        <v>38717</v>
      </c>
      <c r="Q101" s="99">
        <v>170.77776240706299</v>
      </c>
      <c r="R101" s="100">
        <v>150.96633498164101</v>
      </c>
      <c r="T101" s="98">
        <v>43830</v>
      </c>
      <c r="U101" s="101">
        <v>239.363985800672</v>
      </c>
      <c r="V101" s="101">
        <v>229.11820338878201</v>
      </c>
    </row>
    <row r="102" spans="16:22" x14ac:dyDescent="0.25">
      <c r="P102" s="98">
        <v>38748</v>
      </c>
      <c r="Q102" s="99">
        <v>172.476777672943</v>
      </c>
      <c r="R102" s="100">
        <v>151.65276478531899</v>
      </c>
      <c r="T102" s="98">
        <v>43921</v>
      </c>
      <c r="U102" s="101">
        <v>248.90522229440899</v>
      </c>
      <c r="V102" s="101">
        <v>243.69112786495501</v>
      </c>
    </row>
    <row r="103" spans="16:22" x14ac:dyDescent="0.25">
      <c r="P103" s="98">
        <v>38776</v>
      </c>
      <c r="Q103" s="99">
        <v>175.20008803124901</v>
      </c>
      <c r="R103" s="100">
        <v>153.91013061144301</v>
      </c>
      <c r="T103" s="98">
        <v>44012</v>
      </c>
      <c r="U103" s="101">
        <v>244.21748440724599</v>
      </c>
      <c r="V103" s="101">
        <v>227.26868460105899</v>
      </c>
    </row>
    <row r="104" spans="16:22" x14ac:dyDescent="0.25">
      <c r="P104" s="98">
        <v>38807</v>
      </c>
      <c r="Q104" s="99">
        <v>175.830854038225</v>
      </c>
      <c r="R104" s="100">
        <v>154.41571954675001</v>
      </c>
      <c r="T104" s="98">
        <v>44104</v>
      </c>
      <c r="U104" s="101">
        <v>249.36498724124499</v>
      </c>
      <c r="V104" s="101">
        <v>235.084106966805</v>
      </c>
    </row>
    <row r="105" spans="16:22" x14ac:dyDescent="0.25">
      <c r="P105" s="98">
        <v>38837</v>
      </c>
      <c r="Q105" s="99">
        <v>177.06335820381599</v>
      </c>
      <c r="R105" s="100">
        <v>155.384479365923</v>
      </c>
      <c r="T105" s="98">
        <v>44196</v>
      </c>
      <c r="U105" s="101">
        <v>262.54967297413401</v>
      </c>
      <c r="V105" s="101">
        <v>255.32603802782199</v>
      </c>
    </row>
    <row r="106" spans="16:22" x14ac:dyDescent="0.25">
      <c r="P106" s="98">
        <v>38868</v>
      </c>
      <c r="Q106" s="99">
        <v>177.62552629194801</v>
      </c>
      <c r="R106" s="100">
        <v>155.02250718334099</v>
      </c>
      <c r="T106" s="98">
        <v>44286</v>
      </c>
      <c r="U106" s="101">
        <v>262.46524486640197</v>
      </c>
      <c r="V106" s="101">
        <v>253.77201054092799</v>
      </c>
    </row>
    <row r="107" spans="16:22" x14ac:dyDescent="0.25">
      <c r="P107" s="98">
        <v>38898</v>
      </c>
      <c r="Q107" s="99">
        <v>179.26072289058101</v>
      </c>
      <c r="R107" s="100">
        <v>156.26149689853699</v>
      </c>
      <c r="T107" s="98">
        <v>44377</v>
      </c>
      <c r="U107" s="101">
        <v>275.526779698609</v>
      </c>
      <c r="V107" s="101">
        <v>265.36462159158998</v>
      </c>
    </row>
    <row r="108" spans="16:22" x14ac:dyDescent="0.25">
      <c r="P108" s="98">
        <v>38929</v>
      </c>
      <c r="Q108" s="99">
        <v>178.935255594365</v>
      </c>
      <c r="R108" s="100">
        <v>155.99097458243199</v>
      </c>
      <c r="T108" s="98">
        <v>44469</v>
      </c>
      <c r="U108" s="101">
        <v>285.89771521301299</v>
      </c>
      <c r="V108" s="101">
        <v>286.046308394824</v>
      </c>
    </row>
    <row r="109" spans="16:22" x14ac:dyDescent="0.25">
      <c r="P109" s="98">
        <v>38960</v>
      </c>
      <c r="Q109" s="99">
        <v>178.201890450245</v>
      </c>
      <c r="R109" s="100">
        <v>157.06810346309999</v>
      </c>
      <c r="T109" s="98">
        <v>44561</v>
      </c>
      <c r="U109" s="101">
        <v>300.95060741597501</v>
      </c>
      <c r="V109" s="101">
        <v>295.17432601347798</v>
      </c>
    </row>
    <row r="110" spans="16:22" x14ac:dyDescent="0.25">
      <c r="P110" s="98">
        <v>38990</v>
      </c>
      <c r="Q110" s="99">
        <v>176.18001056420101</v>
      </c>
      <c r="R110" s="100">
        <v>156.09339692086701</v>
      </c>
      <c r="T110" s="98">
        <v>44651</v>
      </c>
      <c r="U110" s="101">
        <v>303.677789339816</v>
      </c>
      <c r="V110" s="101">
        <v>293.22847324144499</v>
      </c>
    </row>
    <row r="111" spans="16:22" x14ac:dyDescent="0.25">
      <c r="P111" s="98">
        <v>39021</v>
      </c>
      <c r="Q111" s="99">
        <v>174.97756959028999</v>
      </c>
      <c r="R111" s="100">
        <v>157.24180688247401</v>
      </c>
      <c r="T111" s="98">
        <v>44742</v>
      </c>
      <c r="U111" s="101">
        <v>321.87162294121902</v>
      </c>
      <c r="V111" s="101">
        <v>325.49819633814298</v>
      </c>
    </row>
    <row r="112" spans="16:22" x14ac:dyDescent="0.25">
      <c r="P112" s="98">
        <v>39051</v>
      </c>
      <c r="Q112" s="99">
        <v>175.41394028757</v>
      </c>
      <c r="R112" s="100">
        <v>158.404178048235</v>
      </c>
      <c r="T112" s="98">
        <v>44834</v>
      </c>
      <c r="U112" s="101">
        <v>322.04548853899001</v>
      </c>
      <c r="V112" s="101">
        <v>314.32413391588699</v>
      </c>
    </row>
    <row r="113" spans="16:22" x14ac:dyDescent="0.25">
      <c r="P113" s="98">
        <v>39082</v>
      </c>
      <c r="Q113" s="99">
        <v>177.03893758639401</v>
      </c>
      <c r="R113" s="100">
        <v>162.30541520432899</v>
      </c>
      <c r="T113" s="98">
        <v>44926</v>
      </c>
      <c r="U113" s="101">
        <v>320.19855072436599</v>
      </c>
      <c r="V113" s="101">
        <v>306.35444842518302</v>
      </c>
    </row>
    <row r="114" spans="16:22" x14ac:dyDescent="0.25">
      <c r="P114" s="98">
        <v>39113</v>
      </c>
      <c r="Q114" s="99">
        <v>179.76072593718899</v>
      </c>
      <c r="R114" s="100">
        <v>164.59227496998</v>
      </c>
      <c r="T114" s="98">
        <v>45016</v>
      </c>
      <c r="U114" s="101">
        <v>321.79482244657999</v>
      </c>
      <c r="V114" s="101">
        <v>283.80144912497502</v>
      </c>
    </row>
    <row r="115" spans="16:22" x14ac:dyDescent="0.25">
      <c r="P115" s="98">
        <v>39141</v>
      </c>
      <c r="Q115" s="99">
        <v>181.88902960662099</v>
      </c>
      <c r="R115" s="100">
        <v>167.32945840452601</v>
      </c>
      <c r="T115" s="98">
        <v>45107</v>
      </c>
      <c r="U115" s="101">
        <v>324.93433531278299</v>
      </c>
      <c r="V115" s="101">
        <v>303.12759672325399</v>
      </c>
    </row>
    <row r="116" spans="16:22" x14ac:dyDescent="0.25">
      <c r="P116" s="98">
        <v>39172</v>
      </c>
      <c r="Q116" s="99">
        <v>183.497198031267</v>
      </c>
      <c r="R116" s="100">
        <v>167.11947347622799</v>
      </c>
      <c r="T116" s="98">
        <v>45199</v>
      </c>
      <c r="U116" s="101">
        <v>336.590441628316</v>
      </c>
      <c r="V116" s="101">
        <v>286.823480214516</v>
      </c>
    </row>
    <row r="117" spans="16:22" x14ac:dyDescent="0.25">
      <c r="P117" s="98">
        <v>39202</v>
      </c>
      <c r="Q117" s="99">
        <v>185.09187672574501</v>
      </c>
      <c r="R117" s="100">
        <v>168.91279674128199</v>
      </c>
      <c r="T117" s="98">
        <v>45291</v>
      </c>
      <c r="U117" s="101">
        <v>328.38876401110002</v>
      </c>
      <c r="V117" s="101">
        <v>270.13480717573498</v>
      </c>
    </row>
    <row r="118" spans="16:22" x14ac:dyDescent="0.25">
      <c r="P118" s="98">
        <v>39233</v>
      </c>
      <c r="Q118" s="99">
        <v>185.410822935547</v>
      </c>
      <c r="R118" s="100">
        <v>168.81592989505799</v>
      </c>
      <c r="T118" s="98">
        <v>45382</v>
      </c>
      <c r="U118" s="101">
        <v>333.05402809547002</v>
      </c>
      <c r="V118" s="101">
        <v>285.20584650033197</v>
      </c>
    </row>
    <row r="119" spans="16:22" x14ac:dyDescent="0.25">
      <c r="P119" s="98">
        <v>39263</v>
      </c>
      <c r="Q119" s="99">
        <v>186.46878975049</v>
      </c>
      <c r="R119" s="100">
        <v>171.08873571314999</v>
      </c>
      <c r="T119" s="98">
        <v>45473</v>
      </c>
      <c r="U119" s="101">
        <v>333.26998519259701</v>
      </c>
      <c r="V119" s="101">
        <v>284.82077431827798</v>
      </c>
    </row>
    <row r="120" spans="16:22" x14ac:dyDescent="0.25">
      <c r="P120" s="98">
        <v>39294</v>
      </c>
      <c r="Q120" s="99">
        <v>186.408453327514</v>
      </c>
      <c r="R120" s="100">
        <v>170.53753074725199</v>
      </c>
      <c r="T120" s="98">
        <v>45565</v>
      </c>
      <c r="U120" s="101">
        <v>330.89381552106499</v>
      </c>
      <c r="V120" s="101">
        <v>268.52314661150001</v>
      </c>
    </row>
    <row r="121" spans="16:22" x14ac:dyDescent="0.25">
      <c r="P121" s="98">
        <v>39325</v>
      </c>
      <c r="Q121" s="99">
        <v>187.427631094345</v>
      </c>
      <c r="R121" s="100">
        <v>170.82325800388699</v>
      </c>
      <c r="T121" s="98">
        <v>45657</v>
      </c>
      <c r="U121" s="101" t="s">
        <v>77</v>
      </c>
      <c r="V121" s="101" t="s">
        <v>77</v>
      </c>
    </row>
    <row r="122" spans="16:22" x14ac:dyDescent="0.25">
      <c r="P122" s="98">
        <v>39355</v>
      </c>
      <c r="Q122" s="99">
        <v>185.681614430362</v>
      </c>
      <c r="R122" s="100">
        <v>166.903943010185</v>
      </c>
      <c r="T122" s="98">
        <v>45747</v>
      </c>
      <c r="U122" s="101" t="s">
        <v>77</v>
      </c>
      <c r="V122" s="101" t="s">
        <v>77</v>
      </c>
    </row>
    <row r="123" spans="16:22" x14ac:dyDescent="0.25">
      <c r="P123" s="98">
        <v>39386</v>
      </c>
      <c r="Q123" s="99">
        <v>182.420113428051</v>
      </c>
      <c r="R123" s="100">
        <v>162.64540126738299</v>
      </c>
      <c r="T123" s="98">
        <v>45838</v>
      </c>
      <c r="U123" s="101" t="s">
        <v>77</v>
      </c>
      <c r="V123" s="101" t="s">
        <v>77</v>
      </c>
    </row>
    <row r="124" spans="16:22" x14ac:dyDescent="0.25">
      <c r="P124" s="98">
        <v>39416</v>
      </c>
      <c r="Q124" s="99">
        <v>179.396854988645</v>
      </c>
      <c r="R124" s="100">
        <v>156.64560574341999</v>
      </c>
      <c r="T124" s="98">
        <v>45930</v>
      </c>
      <c r="U124" s="101" t="s">
        <v>77</v>
      </c>
      <c r="V124" s="101" t="s">
        <v>77</v>
      </c>
    </row>
    <row r="125" spans="16:22" x14ac:dyDescent="0.25">
      <c r="P125" s="98">
        <v>39447</v>
      </c>
      <c r="Q125" s="99">
        <v>178.797527631306</v>
      </c>
      <c r="R125" s="100">
        <v>154.04762552926101</v>
      </c>
      <c r="T125" s="98">
        <v>46022</v>
      </c>
      <c r="U125" s="101" t="s">
        <v>77</v>
      </c>
      <c r="V125" s="101" t="s">
        <v>77</v>
      </c>
    </row>
    <row r="126" spans="16:22" x14ac:dyDescent="0.25">
      <c r="P126" s="98">
        <v>39478</v>
      </c>
      <c r="Q126" s="99">
        <v>180.50351475789199</v>
      </c>
      <c r="R126" s="100">
        <v>154.135146543914</v>
      </c>
      <c r="T126" s="98">
        <v>46112</v>
      </c>
      <c r="U126" s="101" t="s">
        <v>77</v>
      </c>
      <c r="V126" s="101" t="s">
        <v>77</v>
      </c>
    </row>
    <row r="127" spans="16:22" x14ac:dyDescent="0.25">
      <c r="P127" s="98">
        <v>39507</v>
      </c>
      <c r="Q127" s="99">
        <v>180.519699274847</v>
      </c>
      <c r="R127" s="100">
        <v>159.25287133972699</v>
      </c>
      <c r="T127" s="98"/>
    </row>
    <row r="128" spans="16:22" x14ac:dyDescent="0.25">
      <c r="P128" s="98">
        <v>39538</v>
      </c>
      <c r="Q128" s="99">
        <v>178.55543096762801</v>
      </c>
      <c r="R128" s="100">
        <v>162.21747773191299</v>
      </c>
      <c r="T128" s="98"/>
    </row>
    <row r="129" spans="16:20" x14ac:dyDescent="0.25">
      <c r="P129" s="98">
        <v>39568</v>
      </c>
      <c r="Q129" s="99">
        <v>175.22977302213201</v>
      </c>
      <c r="R129" s="100">
        <v>161.724796034961</v>
      </c>
      <c r="T129" s="98"/>
    </row>
    <row r="130" spans="16:20" x14ac:dyDescent="0.25">
      <c r="P130" s="98">
        <v>39599</v>
      </c>
      <c r="Q130" s="99">
        <v>173.65526543964299</v>
      </c>
      <c r="R130" s="100">
        <v>156.88879222465101</v>
      </c>
      <c r="T130" s="98"/>
    </row>
    <row r="131" spans="16:20" x14ac:dyDescent="0.25">
      <c r="P131" s="98">
        <v>39629</v>
      </c>
      <c r="Q131" s="99">
        <v>173.039226313613</v>
      </c>
      <c r="R131" s="100">
        <v>154.094914080546</v>
      </c>
      <c r="T131" s="98"/>
    </row>
    <row r="132" spans="16:20" x14ac:dyDescent="0.25">
      <c r="P132" s="98">
        <v>39660</v>
      </c>
      <c r="Q132" s="99">
        <v>172.83032514516199</v>
      </c>
      <c r="R132" s="100">
        <v>154.347621653696</v>
      </c>
      <c r="T132" s="98"/>
    </row>
    <row r="133" spans="16:20" x14ac:dyDescent="0.25">
      <c r="P133" s="98">
        <v>39691</v>
      </c>
      <c r="Q133" s="99">
        <v>171.79782395000601</v>
      </c>
      <c r="R133" s="100">
        <v>156.535024057329</v>
      </c>
      <c r="T133" s="98"/>
    </row>
    <row r="134" spans="16:20" x14ac:dyDescent="0.25">
      <c r="P134" s="98">
        <v>39721</v>
      </c>
      <c r="Q134" s="99">
        <v>168.128797491342</v>
      </c>
      <c r="R134" s="100">
        <v>153.988779446791</v>
      </c>
      <c r="T134" s="98"/>
    </row>
    <row r="135" spans="16:20" x14ac:dyDescent="0.25">
      <c r="P135" s="98">
        <v>39752</v>
      </c>
      <c r="Q135" s="99">
        <v>163.98477611796099</v>
      </c>
      <c r="R135" s="100">
        <v>145.32034059566999</v>
      </c>
      <c r="T135" s="98"/>
    </row>
    <row r="136" spans="16:20" x14ac:dyDescent="0.25">
      <c r="P136" s="98">
        <v>39782</v>
      </c>
      <c r="Q136" s="99">
        <v>158.12218339156701</v>
      </c>
      <c r="R136" s="100">
        <v>135.13972147681</v>
      </c>
      <c r="T136" s="98"/>
    </row>
    <row r="137" spans="16:20" x14ac:dyDescent="0.25">
      <c r="P137" s="98">
        <v>39813</v>
      </c>
      <c r="Q137" s="99">
        <v>155.32546472588399</v>
      </c>
      <c r="R137" s="100">
        <v>130.97871285152399</v>
      </c>
      <c r="T137" s="98"/>
    </row>
    <row r="138" spans="16:20" x14ac:dyDescent="0.25">
      <c r="P138" s="98">
        <v>39844</v>
      </c>
      <c r="Q138" s="99">
        <v>151.534027115681</v>
      </c>
      <c r="R138" s="100">
        <v>128.949890696415</v>
      </c>
      <c r="T138" s="98"/>
    </row>
    <row r="139" spans="16:20" x14ac:dyDescent="0.25">
      <c r="P139" s="98">
        <v>39872</v>
      </c>
      <c r="Q139" s="99">
        <v>149.038105184427</v>
      </c>
      <c r="R139" s="100">
        <v>126.62096282724001</v>
      </c>
      <c r="T139" s="98"/>
    </row>
    <row r="140" spans="16:20" x14ac:dyDescent="0.25">
      <c r="P140" s="98">
        <v>39903</v>
      </c>
      <c r="Q140" s="99">
        <v>144.2655034169</v>
      </c>
      <c r="R140" s="100">
        <v>118.66521537021301</v>
      </c>
      <c r="T140" s="98"/>
    </row>
    <row r="141" spans="16:20" x14ac:dyDescent="0.25">
      <c r="P141" s="98">
        <v>39933</v>
      </c>
      <c r="Q141" s="99">
        <v>141.14873757558701</v>
      </c>
      <c r="R141" s="100">
        <v>114.513810261568</v>
      </c>
      <c r="T141" s="98"/>
    </row>
    <row r="142" spans="16:20" x14ac:dyDescent="0.25">
      <c r="P142" s="98">
        <v>39964</v>
      </c>
      <c r="Q142" s="99">
        <v>139.26851756606899</v>
      </c>
      <c r="R142" s="100">
        <v>110.896291429676</v>
      </c>
      <c r="T142" s="98"/>
    </row>
    <row r="143" spans="16:20" x14ac:dyDescent="0.25">
      <c r="P143" s="98">
        <v>39994</v>
      </c>
      <c r="Q143" s="99">
        <v>139.71901159410299</v>
      </c>
      <c r="R143" s="100">
        <v>111.86301520321599</v>
      </c>
      <c r="T143" s="98"/>
    </row>
    <row r="144" spans="16:20" x14ac:dyDescent="0.25">
      <c r="P144" s="98">
        <v>40025</v>
      </c>
      <c r="Q144" s="99">
        <v>140.11282451934699</v>
      </c>
      <c r="R144" s="100">
        <v>109.918586084193</v>
      </c>
      <c r="T144" s="98"/>
    </row>
    <row r="145" spans="16:20" x14ac:dyDescent="0.25">
      <c r="P145" s="98">
        <v>40056</v>
      </c>
      <c r="Q145" s="99">
        <v>139.00780285318299</v>
      </c>
      <c r="R145" s="100">
        <v>108.153038775422</v>
      </c>
      <c r="T145" s="98"/>
    </row>
    <row r="146" spans="16:20" x14ac:dyDescent="0.25">
      <c r="P146" s="98">
        <v>40086</v>
      </c>
      <c r="Q146" s="99">
        <v>135.061129563799</v>
      </c>
      <c r="R146" s="100">
        <v>104.438799447504</v>
      </c>
      <c r="T146" s="98"/>
    </row>
    <row r="147" spans="16:20" x14ac:dyDescent="0.25">
      <c r="P147" s="98">
        <v>40117</v>
      </c>
      <c r="Q147" s="99">
        <v>130.36516825867599</v>
      </c>
      <c r="R147" s="100">
        <v>102.04465853880301</v>
      </c>
      <c r="T147" s="98"/>
    </row>
    <row r="148" spans="16:20" x14ac:dyDescent="0.25">
      <c r="P148" s="98">
        <v>40147</v>
      </c>
      <c r="Q148" s="99">
        <v>128.413880389524</v>
      </c>
      <c r="R148" s="100">
        <v>101.17720830737299</v>
      </c>
      <c r="T148" s="98"/>
    </row>
    <row r="149" spans="16:20" x14ac:dyDescent="0.25">
      <c r="P149" s="98">
        <v>40178</v>
      </c>
      <c r="Q149" s="99">
        <v>128.98558307251901</v>
      </c>
      <c r="R149" s="100">
        <v>101.316134934728</v>
      </c>
      <c r="T149" s="98"/>
    </row>
    <row r="150" spans="16:20" x14ac:dyDescent="0.25">
      <c r="P150" s="98">
        <v>40209</v>
      </c>
      <c r="Q150" s="99">
        <v>131.26014980013699</v>
      </c>
      <c r="R150" s="100">
        <v>100.90575488638299</v>
      </c>
      <c r="T150" s="98"/>
    </row>
    <row r="151" spans="16:20" x14ac:dyDescent="0.25">
      <c r="P151" s="98">
        <v>40237</v>
      </c>
      <c r="Q151" s="99">
        <v>132.48446900128499</v>
      </c>
      <c r="R151" s="100">
        <v>100.482168591175</v>
      </c>
      <c r="T151" s="98"/>
    </row>
    <row r="152" spans="16:20" x14ac:dyDescent="0.25">
      <c r="P152" s="98">
        <v>40268</v>
      </c>
      <c r="Q152" s="99">
        <v>131.76110712803501</v>
      </c>
      <c r="R152" s="100">
        <v>102.086256386564</v>
      </c>
      <c r="T152" s="98"/>
    </row>
    <row r="153" spans="16:20" x14ac:dyDescent="0.25">
      <c r="P153" s="98">
        <v>40298</v>
      </c>
      <c r="Q153" s="99">
        <v>129.268363498144</v>
      </c>
      <c r="R153" s="100">
        <v>106.171964304889</v>
      </c>
      <c r="T153" s="98"/>
    </row>
    <row r="154" spans="16:20" x14ac:dyDescent="0.25">
      <c r="P154" s="98">
        <v>40329</v>
      </c>
      <c r="Q154" s="99">
        <v>125.925653735666</v>
      </c>
      <c r="R154" s="100">
        <v>108.618678530577</v>
      </c>
      <c r="T154" s="98"/>
    </row>
    <row r="155" spans="16:20" x14ac:dyDescent="0.25">
      <c r="P155" s="98">
        <v>40359</v>
      </c>
      <c r="Q155" s="99">
        <v>124.01026432789401</v>
      </c>
      <c r="R155" s="100">
        <v>108.205284718428</v>
      </c>
      <c r="T155" s="98"/>
    </row>
    <row r="156" spans="16:20" x14ac:dyDescent="0.25">
      <c r="P156" s="98">
        <v>40390</v>
      </c>
      <c r="Q156" s="99">
        <v>123.865481793656</v>
      </c>
      <c r="R156" s="100">
        <v>104.797064205268</v>
      </c>
      <c r="T156" s="98"/>
    </row>
    <row r="157" spans="16:20" x14ac:dyDescent="0.25">
      <c r="P157" s="98">
        <v>40421</v>
      </c>
      <c r="Q157" s="99">
        <v>124.719629070766</v>
      </c>
      <c r="R157" s="100">
        <v>103.38236532245899</v>
      </c>
      <c r="T157" s="98"/>
    </row>
    <row r="158" spans="16:20" x14ac:dyDescent="0.25">
      <c r="P158" s="98">
        <v>40451</v>
      </c>
      <c r="Q158" s="99">
        <v>124.284257534914</v>
      </c>
      <c r="R158" s="100">
        <v>103.438329196979</v>
      </c>
      <c r="T158" s="98"/>
    </row>
    <row r="159" spans="16:20" x14ac:dyDescent="0.25">
      <c r="P159" s="98">
        <v>40482</v>
      </c>
      <c r="Q159" s="99">
        <v>123.296396190354</v>
      </c>
      <c r="R159" s="100">
        <v>106.624003226276</v>
      </c>
      <c r="T159" s="98"/>
    </row>
    <row r="160" spans="16:20" x14ac:dyDescent="0.25">
      <c r="P160" s="98">
        <v>40512</v>
      </c>
      <c r="Q160" s="99">
        <v>122.598348420661</v>
      </c>
      <c r="R160" s="100">
        <v>109.704795596141</v>
      </c>
      <c r="T160" s="98"/>
    </row>
    <row r="161" spans="16:20" x14ac:dyDescent="0.25">
      <c r="P161" s="98">
        <v>40543</v>
      </c>
      <c r="Q161" s="99">
        <v>123.10915513541001</v>
      </c>
      <c r="R161" s="100">
        <v>112.641494268942</v>
      </c>
      <c r="T161" s="98"/>
    </row>
    <row r="162" spans="16:20" x14ac:dyDescent="0.25">
      <c r="P162" s="98">
        <v>40574</v>
      </c>
      <c r="Q162" s="99">
        <v>122.41087230690501</v>
      </c>
      <c r="R162" s="100">
        <v>111.415373531152</v>
      </c>
      <c r="T162" s="98"/>
    </row>
    <row r="163" spans="16:20" x14ac:dyDescent="0.25">
      <c r="P163" s="98">
        <v>40602</v>
      </c>
      <c r="Q163" s="99">
        <v>120.917254261509</v>
      </c>
      <c r="R163" s="100">
        <v>106.751944545624</v>
      </c>
      <c r="T163" s="98"/>
    </row>
    <row r="164" spans="16:20" x14ac:dyDescent="0.25">
      <c r="P164" s="98">
        <v>40633</v>
      </c>
      <c r="Q164" s="99">
        <v>119.633178312282</v>
      </c>
      <c r="R164" s="100">
        <v>102.246781087122</v>
      </c>
      <c r="T164" s="98"/>
    </row>
    <row r="165" spans="16:20" x14ac:dyDescent="0.25">
      <c r="P165" s="98">
        <v>40663</v>
      </c>
      <c r="Q165" s="99">
        <v>120.186208482062</v>
      </c>
      <c r="R165" s="100">
        <v>101.350475454003</v>
      </c>
      <c r="T165" s="98"/>
    </row>
    <row r="166" spans="16:20" x14ac:dyDescent="0.25">
      <c r="P166" s="98">
        <v>40694</v>
      </c>
      <c r="Q166" s="99">
        <v>120.932247530816</v>
      </c>
      <c r="R166" s="100">
        <v>103.328849097255</v>
      </c>
      <c r="T166" s="98"/>
    </row>
    <row r="167" spans="16:20" x14ac:dyDescent="0.25">
      <c r="P167" s="98">
        <v>40724</v>
      </c>
      <c r="Q167" s="99">
        <v>120.751030304945</v>
      </c>
      <c r="R167" s="100">
        <v>105.77631389591301</v>
      </c>
      <c r="T167" s="98"/>
    </row>
    <row r="168" spans="16:20" x14ac:dyDescent="0.25">
      <c r="P168" s="98">
        <v>40755</v>
      </c>
      <c r="Q168" s="99">
        <v>120.413757910085</v>
      </c>
      <c r="R168" s="100">
        <v>108.32265031339701</v>
      </c>
      <c r="T168" s="98"/>
    </row>
    <row r="169" spans="16:20" x14ac:dyDescent="0.25">
      <c r="P169" s="98">
        <v>40786</v>
      </c>
      <c r="Q169" s="99">
        <v>121.217288149208</v>
      </c>
      <c r="R169" s="100">
        <v>110.663394662672</v>
      </c>
      <c r="T169" s="98"/>
    </row>
    <row r="170" spans="16:20" x14ac:dyDescent="0.25">
      <c r="P170" s="98">
        <v>40816</v>
      </c>
      <c r="Q170" s="99">
        <v>122.800736168976</v>
      </c>
      <c r="R170" s="100">
        <v>112.140128257366</v>
      </c>
      <c r="T170" s="98"/>
    </row>
    <row r="171" spans="16:20" x14ac:dyDescent="0.25">
      <c r="P171" s="98">
        <v>40847</v>
      </c>
      <c r="Q171" s="99">
        <v>123.997654189953</v>
      </c>
      <c r="R171" s="100">
        <v>114.330362783293</v>
      </c>
    </row>
    <row r="172" spans="16:20" x14ac:dyDescent="0.25">
      <c r="P172" s="98">
        <v>40877</v>
      </c>
      <c r="Q172" s="99">
        <v>124.103972155368</v>
      </c>
      <c r="R172" s="100">
        <v>114.21056657494501</v>
      </c>
    </row>
    <row r="173" spans="16:20" x14ac:dyDescent="0.25">
      <c r="P173" s="98">
        <v>40908</v>
      </c>
      <c r="Q173" s="99">
        <v>123.55504623271599</v>
      </c>
      <c r="R173" s="100">
        <v>114.468844545388</v>
      </c>
    </row>
    <row r="174" spans="16:20" x14ac:dyDescent="0.25">
      <c r="P174" s="98">
        <v>40939</v>
      </c>
      <c r="Q174" s="99">
        <v>122.148581275414</v>
      </c>
      <c r="R174" s="100">
        <v>111.285025640445</v>
      </c>
    </row>
    <row r="175" spans="16:20" x14ac:dyDescent="0.25">
      <c r="P175" s="98">
        <v>40968</v>
      </c>
      <c r="Q175" s="99">
        <v>120.34187785858499</v>
      </c>
      <c r="R175" s="100">
        <v>109.411141290505</v>
      </c>
    </row>
    <row r="176" spans="16:20" x14ac:dyDescent="0.25">
      <c r="P176" s="98">
        <v>40999</v>
      </c>
      <c r="Q176" s="99">
        <v>120.292474254591</v>
      </c>
      <c r="R176" s="100">
        <v>108.38547171863399</v>
      </c>
    </row>
    <row r="177" spans="16:18" x14ac:dyDescent="0.25">
      <c r="P177" s="98">
        <v>41029</v>
      </c>
      <c r="Q177" s="99">
        <v>120.98691345883699</v>
      </c>
      <c r="R177" s="100">
        <v>110.08387189811199</v>
      </c>
    </row>
    <row r="178" spans="16:18" x14ac:dyDescent="0.25">
      <c r="P178" s="98">
        <v>41060</v>
      </c>
      <c r="Q178" s="99">
        <v>122.463951805703</v>
      </c>
      <c r="R178" s="100">
        <v>111.14611561903099</v>
      </c>
    </row>
    <row r="179" spans="16:18" x14ac:dyDescent="0.25">
      <c r="P179" s="98">
        <v>41090</v>
      </c>
      <c r="Q179" s="99">
        <v>123.143767641924</v>
      </c>
      <c r="R179" s="100">
        <v>112.738091466546</v>
      </c>
    </row>
    <row r="180" spans="16:18" x14ac:dyDescent="0.25">
      <c r="P180" s="98">
        <v>41121</v>
      </c>
      <c r="Q180" s="99">
        <v>124.22509009131601</v>
      </c>
      <c r="R180" s="100">
        <v>114.526453030441</v>
      </c>
    </row>
    <row r="181" spans="16:18" x14ac:dyDescent="0.25">
      <c r="P181" s="98">
        <v>41152</v>
      </c>
      <c r="Q181" s="99">
        <v>125.511779500453</v>
      </c>
      <c r="R181" s="100">
        <v>117.021584540788</v>
      </c>
    </row>
    <row r="182" spans="16:18" x14ac:dyDescent="0.25">
      <c r="P182" s="98">
        <v>41182</v>
      </c>
      <c r="Q182" s="99">
        <v>126.66031438098599</v>
      </c>
      <c r="R182" s="100">
        <v>117.445491273321</v>
      </c>
    </row>
    <row r="183" spans="16:18" x14ac:dyDescent="0.25">
      <c r="P183" s="98">
        <v>41213</v>
      </c>
      <c r="Q183" s="99">
        <v>128.60569667110099</v>
      </c>
      <c r="R183" s="100">
        <v>117.673315904636</v>
      </c>
    </row>
    <row r="184" spans="16:18" x14ac:dyDescent="0.25">
      <c r="P184" s="98">
        <v>41243</v>
      </c>
      <c r="Q184" s="99">
        <v>129.604746038982</v>
      </c>
      <c r="R184" s="100">
        <v>116.744977915094</v>
      </c>
    </row>
    <row r="185" spans="16:18" x14ac:dyDescent="0.25">
      <c r="P185" s="98">
        <v>41274</v>
      </c>
      <c r="Q185" s="99">
        <v>130.37670688035701</v>
      </c>
      <c r="R185" s="100">
        <v>117.328193841966</v>
      </c>
    </row>
    <row r="186" spans="16:18" x14ac:dyDescent="0.25">
      <c r="P186" s="98">
        <v>41305</v>
      </c>
      <c r="Q186" s="99">
        <v>128.72714245879399</v>
      </c>
      <c r="R186" s="100">
        <v>116.247250359533</v>
      </c>
    </row>
    <row r="187" spans="16:18" x14ac:dyDescent="0.25">
      <c r="P187" s="98">
        <v>41333</v>
      </c>
      <c r="Q187" s="99">
        <v>127.08831295953399</v>
      </c>
      <c r="R187" s="100">
        <v>117.45091725769301</v>
      </c>
    </row>
    <row r="188" spans="16:18" x14ac:dyDescent="0.25">
      <c r="P188" s="98">
        <v>41364</v>
      </c>
      <c r="Q188" s="99">
        <v>126.784501565713</v>
      </c>
      <c r="R188" s="100">
        <v>118.551363843392</v>
      </c>
    </row>
    <row r="189" spans="16:18" x14ac:dyDescent="0.25">
      <c r="P189" s="98">
        <v>41394</v>
      </c>
      <c r="Q189" s="99">
        <v>129.16908726343999</v>
      </c>
      <c r="R189" s="100">
        <v>122.429852575003</v>
      </c>
    </row>
    <row r="190" spans="16:18" x14ac:dyDescent="0.25">
      <c r="P190" s="98">
        <v>41425</v>
      </c>
      <c r="Q190" s="99">
        <v>132.101566116388</v>
      </c>
      <c r="R190" s="100">
        <v>123.697248112946</v>
      </c>
    </row>
    <row r="191" spans="16:18" x14ac:dyDescent="0.25">
      <c r="P191" s="98">
        <v>41455</v>
      </c>
      <c r="Q191" s="99">
        <v>134.629852624877</v>
      </c>
      <c r="R191" s="100">
        <v>124.845480703749</v>
      </c>
    </row>
    <row r="192" spans="16:18" x14ac:dyDescent="0.25">
      <c r="P192" s="98">
        <v>41486</v>
      </c>
      <c r="Q192" s="99">
        <v>135.58607752097299</v>
      </c>
      <c r="R192" s="100">
        <v>123.947905717838</v>
      </c>
    </row>
    <row r="193" spans="16:18" x14ac:dyDescent="0.25">
      <c r="P193" s="98">
        <v>41517</v>
      </c>
      <c r="Q193" s="99">
        <v>136.288162395092</v>
      </c>
      <c r="R193" s="100">
        <v>124.429769694808</v>
      </c>
    </row>
    <row r="194" spans="16:18" x14ac:dyDescent="0.25">
      <c r="P194" s="98">
        <v>41547</v>
      </c>
      <c r="Q194" s="99">
        <v>136.85961492159399</v>
      </c>
      <c r="R194" s="100">
        <v>124.75589338858499</v>
      </c>
    </row>
    <row r="195" spans="16:18" x14ac:dyDescent="0.25">
      <c r="P195" s="98">
        <v>41578</v>
      </c>
      <c r="Q195" s="99">
        <v>137.509047607708</v>
      </c>
      <c r="R195" s="100">
        <v>126.06945370383301</v>
      </c>
    </row>
    <row r="196" spans="16:18" x14ac:dyDescent="0.25">
      <c r="P196" s="98">
        <v>41608</v>
      </c>
      <c r="Q196" s="99">
        <v>138.399021935359</v>
      </c>
      <c r="R196" s="100">
        <v>127.515517056983</v>
      </c>
    </row>
    <row r="197" spans="16:18" x14ac:dyDescent="0.25">
      <c r="P197" s="98">
        <v>41639</v>
      </c>
      <c r="Q197" s="99">
        <v>139.77797637037401</v>
      </c>
      <c r="R197" s="100">
        <v>128.46110464164499</v>
      </c>
    </row>
    <row r="198" spans="16:18" x14ac:dyDescent="0.25">
      <c r="P198" s="98">
        <v>41670</v>
      </c>
      <c r="Q198" s="99">
        <v>141.928182256963</v>
      </c>
      <c r="R198" s="100">
        <v>130.158749345475</v>
      </c>
    </row>
    <row r="199" spans="16:18" x14ac:dyDescent="0.25">
      <c r="P199" s="98">
        <v>41698</v>
      </c>
      <c r="Q199" s="99">
        <v>142.69267261576999</v>
      </c>
      <c r="R199" s="100">
        <v>130.859706053092</v>
      </c>
    </row>
    <row r="200" spans="16:18" x14ac:dyDescent="0.25">
      <c r="P200" s="98">
        <v>41729</v>
      </c>
      <c r="Q200" s="99">
        <v>143.12612219686201</v>
      </c>
      <c r="R200" s="100">
        <v>132.873744386678</v>
      </c>
    </row>
    <row r="201" spans="16:18" x14ac:dyDescent="0.25">
      <c r="P201" s="98">
        <v>41759</v>
      </c>
      <c r="Q201" s="99">
        <v>143.39641329932999</v>
      </c>
      <c r="R201" s="100">
        <v>134.42111522748201</v>
      </c>
    </row>
    <row r="202" spans="16:18" x14ac:dyDescent="0.25">
      <c r="P202" s="98">
        <v>41790</v>
      </c>
      <c r="Q202" s="99">
        <v>145.495867790657</v>
      </c>
      <c r="R202" s="100">
        <v>136.10006618123799</v>
      </c>
    </row>
    <row r="203" spans="16:18" x14ac:dyDescent="0.25">
      <c r="P203" s="98">
        <v>41820</v>
      </c>
      <c r="Q203" s="99">
        <v>147.75961747555999</v>
      </c>
      <c r="R203" s="100">
        <v>136.96025117137901</v>
      </c>
    </row>
    <row r="204" spans="16:18" x14ac:dyDescent="0.25">
      <c r="P204" s="98">
        <v>41851</v>
      </c>
      <c r="Q204" s="99">
        <v>150.329528608629</v>
      </c>
      <c r="R204" s="100">
        <v>137.43557077743699</v>
      </c>
    </row>
    <row r="205" spans="16:18" x14ac:dyDescent="0.25">
      <c r="P205" s="98">
        <v>41882</v>
      </c>
      <c r="Q205" s="99">
        <v>151.82361606096401</v>
      </c>
      <c r="R205" s="100">
        <v>138.812581992324</v>
      </c>
    </row>
    <row r="206" spans="16:18" x14ac:dyDescent="0.25">
      <c r="P206" s="98">
        <v>41912</v>
      </c>
      <c r="Q206" s="99">
        <v>153.03486303001301</v>
      </c>
      <c r="R206" s="100">
        <v>140.38685093374599</v>
      </c>
    </row>
    <row r="207" spans="16:18" x14ac:dyDescent="0.25">
      <c r="P207" s="98">
        <v>41943</v>
      </c>
      <c r="Q207" s="99">
        <v>153.603490137775</v>
      </c>
      <c r="R207" s="100">
        <v>142.11600915496601</v>
      </c>
    </row>
    <row r="208" spans="16:18" x14ac:dyDescent="0.25">
      <c r="P208" s="98">
        <v>41973</v>
      </c>
      <c r="Q208" s="99">
        <v>154.58356786733501</v>
      </c>
      <c r="R208" s="100">
        <v>143.642408433067</v>
      </c>
    </row>
    <row r="209" spans="16:18" x14ac:dyDescent="0.25">
      <c r="P209" s="98">
        <v>42004</v>
      </c>
      <c r="Q209" s="99">
        <v>155.484025750374</v>
      </c>
      <c r="R209" s="100">
        <v>145.406527362172</v>
      </c>
    </row>
    <row r="210" spans="16:18" x14ac:dyDescent="0.25">
      <c r="P210" s="98">
        <v>42035</v>
      </c>
      <c r="Q210" s="99">
        <v>157.156522037504</v>
      </c>
      <c r="R210" s="100">
        <v>148.01778313475199</v>
      </c>
    </row>
    <row r="211" spans="16:18" x14ac:dyDescent="0.25">
      <c r="P211" s="98">
        <v>42063</v>
      </c>
      <c r="Q211" s="99">
        <v>157.76366717336899</v>
      </c>
      <c r="R211" s="100">
        <v>149.072049073632</v>
      </c>
    </row>
    <row r="212" spans="16:18" x14ac:dyDescent="0.25">
      <c r="P212" s="98">
        <v>42094</v>
      </c>
      <c r="Q212" s="99">
        <v>158.64622651653499</v>
      </c>
      <c r="R212" s="100">
        <v>150.44277388445801</v>
      </c>
    </row>
    <row r="213" spans="16:18" x14ac:dyDescent="0.25">
      <c r="P213" s="98">
        <v>42124</v>
      </c>
      <c r="Q213" s="99">
        <v>159.352069022542</v>
      </c>
      <c r="R213" s="100">
        <v>150.71629443668499</v>
      </c>
    </row>
    <row r="214" spans="16:18" x14ac:dyDescent="0.25">
      <c r="P214" s="98">
        <v>42155</v>
      </c>
      <c r="Q214" s="99">
        <v>161.55307863697101</v>
      </c>
      <c r="R214" s="100">
        <v>151.98629879737999</v>
      </c>
    </row>
    <row r="215" spans="16:18" x14ac:dyDescent="0.25">
      <c r="P215" s="98">
        <v>42185</v>
      </c>
      <c r="Q215" s="99">
        <v>163.740079270096</v>
      </c>
      <c r="R215" s="100">
        <v>152.138845438348</v>
      </c>
    </row>
    <row r="216" spans="16:18" x14ac:dyDescent="0.25">
      <c r="P216" s="98">
        <v>42216</v>
      </c>
      <c r="Q216" s="99">
        <v>166.10138258929501</v>
      </c>
      <c r="R216" s="100">
        <v>153.77968332563401</v>
      </c>
    </row>
    <row r="217" spans="16:18" x14ac:dyDescent="0.25">
      <c r="P217" s="98">
        <v>42247</v>
      </c>
      <c r="Q217" s="99">
        <v>167.25849866887501</v>
      </c>
      <c r="R217" s="100">
        <v>155.273012607434</v>
      </c>
    </row>
    <row r="218" spans="16:18" x14ac:dyDescent="0.25">
      <c r="P218" s="98">
        <v>42277</v>
      </c>
      <c r="Q218" s="99">
        <v>167.26950566097</v>
      </c>
      <c r="R218" s="100">
        <v>155.774853443936</v>
      </c>
    </row>
    <row r="219" spans="16:18" x14ac:dyDescent="0.25">
      <c r="P219" s="98">
        <v>42308</v>
      </c>
      <c r="Q219" s="99">
        <v>166.00097630937401</v>
      </c>
      <c r="R219" s="100">
        <v>154.012383802497</v>
      </c>
    </row>
    <row r="220" spans="16:18" x14ac:dyDescent="0.25">
      <c r="P220" s="98">
        <v>42338</v>
      </c>
      <c r="Q220" s="99">
        <v>165.95197576459799</v>
      </c>
      <c r="R220" s="100">
        <v>153.171899978016</v>
      </c>
    </row>
    <row r="221" spans="16:18" x14ac:dyDescent="0.25">
      <c r="P221" s="98">
        <v>42369</v>
      </c>
      <c r="Q221" s="99">
        <v>167.31350885276001</v>
      </c>
      <c r="R221" s="100">
        <v>154.81210895703401</v>
      </c>
    </row>
    <row r="222" spans="16:18" x14ac:dyDescent="0.25">
      <c r="P222" s="98">
        <v>42400</v>
      </c>
      <c r="Q222" s="99">
        <v>170.75207849764701</v>
      </c>
      <c r="R222" s="100">
        <v>159.213603530255</v>
      </c>
    </row>
    <row r="223" spans="16:18" x14ac:dyDescent="0.25">
      <c r="P223" s="98">
        <v>42429</v>
      </c>
      <c r="Q223" s="99">
        <v>172.15714708135499</v>
      </c>
      <c r="R223" s="100">
        <v>161.237869609748</v>
      </c>
    </row>
    <row r="224" spans="16:18" x14ac:dyDescent="0.25">
      <c r="P224" s="98">
        <v>42460</v>
      </c>
      <c r="Q224" s="99">
        <v>172.291613947835</v>
      </c>
      <c r="R224" s="100">
        <v>161.07921218293299</v>
      </c>
    </row>
    <row r="225" spans="16:18" x14ac:dyDescent="0.25">
      <c r="P225" s="98">
        <v>42490</v>
      </c>
      <c r="Q225" s="99">
        <v>170.954570005286</v>
      </c>
      <c r="R225" s="100">
        <v>158.81617515606601</v>
      </c>
    </row>
    <row r="226" spans="16:18" x14ac:dyDescent="0.25">
      <c r="P226" s="98">
        <v>42521</v>
      </c>
      <c r="Q226" s="99">
        <v>172.30982634346901</v>
      </c>
      <c r="R226" s="100">
        <v>159.798131390154</v>
      </c>
    </row>
    <row r="227" spans="16:18" x14ac:dyDescent="0.25">
      <c r="P227" s="98">
        <v>42551</v>
      </c>
      <c r="Q227" s="99">
        <v>174.741164368857</v>
      </c>
      <c r="R227" s="100">
        <v>162.25810714125399</v>
      </c>
    </row>
    <row r="228" spans="16:18" x14ac:dyDescent="0.25">
      <c r="P228" s="98">
        <v>42582</v>
      </c>
      <c r="Q228" s="99">
        <v>179.160611184505</v>
      </c>
      <c r="R228" s="100">
        <v>166.37709267362101</v>
      </c>
    </row>
    <row r="229" spans="16:18" x14ac:dyDescent="0.25">
      <c r="P229" s="98">
        <v>42613</v>
      </c>
      <c r="Q229" s="99">
        <v>181.76650453989001</v>
      </c>
      <c r="R229" s="100">
        <v>168.96768328048901</v>
      </c>
    </row>
    <row r="230" spans="16:18" x14ac:dyDescent="0.25">
      <c r="P230" s="98">
        <v>42643</v>
      </c>
      <c r="Q230" s="99">
        <v>183.29978750265201</v>
      </c>
      <c r="R230" s="100">
        <v>170.47995958251701</v>
      </c>
    </row>
    <row r="231" spans="16:18" x14ac:dyDescent="0.25">
      <c r="P231" s="98">
        <v>42674</v>
      </c>
      <c r="Q231" s="99">
        <v>182.18551786590299</v>
      </c>
      <c r="R231" s="100">
        <v>168.98337636838301</v>
      </c>
    </row>
    <row r="232" spans="16:18" x14ac:dyDescent="0.25">
      <c r="P232" s="98">
        <v>42704</v>
      </c>
      <c r="Q232" s="99">
        <v>181.590647631704</v>
      </c>
      <c r="R232" s="100">
        <v>167.19740230021901</v>
      </c>
    </row>
    <row r="233" spans="16:18" x14ac:dyDescent="0.25">
      <c r="P233" s="98">
        <v>42735</v>
      </c>
      <c r="Q233" s="99">
        <v>182.560522834529</v>
      </c>
      <c r="R233" s="100">
        <v>165.48306568317801</v>
      </c>
    </row>
    <row r="234" spans="16:18" x14ac:dyDescent="0.25">
      <c r="P234" s="98">
        <v>42766</v>
      </c>
      <c r="Q234" s="99">
        <v>186.26202106735701</v>
      </c>
      <c r="R234" s="100">
        <v>166.95079631565699</v>
      </c>
    </row>
    <row r="235" spans="16:18" x14ac:dyDescent="0.25">
      <c r="P235" s="98">
        <v>42794</v>
      </c>
      <c r="Q235" s="99">
        <v>191.09997476269601</v>
      </c>
      <c r="R235" s="100">
        <v>170.47154367674801</v>
      </c>
    </row>
    <row r="236" spans="16:18" x14ac:dyDescent="0.25">
      <c r="P236" s="98">
        <v>42825</v>
      </c>
      <c r="Q236" s="99">
        <v>194.05306729492801</v>
      </c>
      <c r="R236" s="100">
        <v>174.71753906407</v>
      </c>
    </row>
    <row r="237" spans="16:18" x14ac:dyDescent="0.25">
      <c r="P237" s="98">
        <v>42855</v>
      </c>
      <c r="Q237" s="99">
        <v>195.90766682215099</v>
      </c>
      <c r="R237" s="100">
        <v>176.72678503009701</v>
      </c>
    </row>
    <row r="238" spans="16:18" x14ac:dyDescent="0.25">
      <c r="P238" s="98">
        <v>42886</v>
      </c>
      <c r="Q238" s="99">
        <v>197.952579906865</v>
      </c>
      <c r="R238" s="100">
        <v>176.59085393095901</v>
      </c>
    </row>
    <row r="239" spans="16:18" x14ac:dyDescent="0.25">
      <c r="P239" s="98">
        <v>42916</v>
      </c>
      <c r="Q239" s="99">
        <v>202.152139472817</v>
      </c>
      <c r="R239" s="100">
        <v>176.27163662311401</v>
      </c>
    </row>
    <row r="240" spans="16:18" x14ac:dyDescent="0.25">
      <c r="P240" s="98">
        <v>42947</v>
      </c>
      <c r="Q240" s="99">
        <v>204.65965045333601</v>
      </c>
      <c r="R240" s="100">
        <v>175.62040643504</v>
      </c>
    </row>
    <row r="241" spans="16:18" x14ac:dyDescent="0.25">
      <c r="P241" s="98">
        <v>42978</v>
      </c>
      <c r="Q241" s="99">
        <v>204.925635338533</v>
      </c>
      <c r="R241" s="100">
        <v>177.40133113928499</v>
      </c>
    </row>
    <row r="242" spans="16:18" x14ac:dyDescent="0.25">
      <c r="P242" s="98">
        <v>43008</v>
      </c>
      <c r="Q242" s="99">
        <v>202.81904988942699</v>
      </c>
      <c r="R242" s="100">
        <v>179.00568312024299</v>
      </c>
    </row>
    <row r="243" spans="16:18" x14ac:dyDescent="0.25">
      <c r="P243" s="98">
        <v>43039</v>
      </c>
      <c r="Q243" s="99">
        <v>202.24586633776801</v>
      </c>
      <c r="R243" s="100">
        <v>181.80052806802101</v>
      </c>
    </row>
    <row r="244" spans="16:18" x14ac:dyDescent="0.25">
      <c r="P244" s="98">
        <v>43069</v>
      </c>
      <c r="Q244" s="99">
        <v>204.01563877854599</v>
      </c>
      <c r="R244" s="100">
        <v>181.27371349305201</v>
      </c>
    </row>
    <row r="245" spans="16:18" x14ac:dyDescent="0.25">
      <c r="P245" s="98">
        <v>43100</v>
      </c>
      <c r="Q245" s="99">
        <v>207.101653299427</v>
      </c>
      <c r="R245" s="100">
        <v>181.674282920759</v>
      </c>
    </row>
    <row r="246" spans="16:18" x14ac:dyDescent="0.25">
      <c r="P246" s="98">
        <v>43131</v>
      </c>
      <c r="Q246" s="99">
        <v>209.68360374751501</v>
      </c>
      <c r="R246" s="100">
        <v>183.066100248635</v>
      </c>
    </row>
    <row r="247" spans="16:18" x14ac:dyDescent="0.25">
      <c r="P247" s="98">
        <v>43159</v>
      </c>
      <c r="Q247" s="99">
        <v>208.95951262782901</v>
      </c>
      <c r="R247" s="100">
        <v>188.512296037966</v>
      </c>
    </row>
    <row r="248" spans="16:18" x14ac:dyDescent="0.25">
      <c r="P248" s="98">
        <v>43190</v>
      </c>
      <c r="Q248" s="99">
        <v>206.574285099956</v>
      </c>
      <c r="R248" s="100">
        <v>191.45506859194001</v>
      </c>
    </row>
    <row r="249" spans="16:18" x14ac:dyDescent="0.25">
      <c r="P249" s="98">
        <v>43220</v>
      </c>
      <c r="Q249" s="99">
        <v>205.80223595875799</v>
      </c>
      <c r="R249" s="100">
        <v>191.10946835797</v>
      </c>
    </row>
    <row r="250" spans="16:18" x14ac:dyDescent="0.25">
      <c r="P250" s="98">
        <v>43251</v>
      </c>
      <c r="Q250" s="99">
        <v>207.758745599809</v>
      </c>
      <c r="R250" s="100">
        <v>188.23520418529699</v>
      </c>
    </row>
    <row r="251" spans="16:18" x14ac:dyDescent="0.25">
      <c r="P251" s="98">
        <v>43281</v>
      </c>
      <c r="Q251" s="99">
        <v>212.47110750623199</v>
      </c>
      <c r="R251" s="100">
        <v>187.91864888387599</v>
      </c>
    </row>
    <row r="252" spans="16:18" x14ac:dyDescent="0.25">
      <c r="P252" s="98">
        <v>43312</v>
      </c>
      <c r="Q252" s="99">
        <v>215.00420791056601</v>
      </c>
      <c r="R252" s="100">
        <v>190.583785360505</v>
      </c>
    </row>
    <row r="253" spans="16:18" x14ac:dyDescent="0.25">
      <c r="P253" s="98">
        <v>43343</v>
      </c>
      <c r="Q253" s="99">
        <v>216.20788454914799</v>
      </c>
      <c r="R253" s="100">
        <v>194.567958206501</v>
      </c>
    </row>
    <row r="254" spans="16:18" x14ac:dyDescent="0.25">
      <c r="P254" s="98">
        <v>43373</v>
      </c>
      <c r="Q254" s="99">
        <v>214.76590692594499</v>
      </c>
      <c r="R254" s="100">
        <v>197.51709000615199</v>
      </c>
    </row>
    <row r="255" spans="16:18" x14ac:dyDescent="0.25">
      <c r="P255" s="98">
        <v>43404</v>
      </c>
      <c r="Q255" s="99">
        <v>214.98458294058801</v>
      </c>
      <c r="R255" s="100">
        <v>197.86330504674501</v>
      </c>
    </row>
    <row r="256" spans="16:18" x14ac:dyDescent="0.25">
      <c r="P256" s="98">
        <v>43434</v>
      </c>
      <c r="Q256" s="99">
        <v>216.10604657840599</v>
      </c>
      <c r="R256" s="100">
        <v>196.549709839879</v>
      </c>
    </row>
    <row r="257" spans="16:18" x14ac:dyDescent="0.25">
      <c r="P257" s="98">
        <v>43465</v>
      </c>
      <c r="Q257" s="99">
        <v>218.05869581556701</v>
      </c>
      <c r="R257" s="100">
        <v>195.619071974794</v>
      </c>
    </row>
    <row r="258" spans="16:18" x14ac:dyDescent="0.25">
      <c r="P258" s="98">
        <v>43496</v>
      </c>
      <c r="Q258" s="99">
        <v>219.74081000351799</v>
      </c>
      <c r="R258" s="100">
        <v>196.69780771208599</v>
      </c>
    </row>
    <row r="259" spans="16:18" x14ac:dyDescent="0.25">
      <c r="P259" s="98">
        <v>43524</v>
      </c>
      <c r="Q259" s="99">
        <v>219.990829591157</v>
      </c>
      <c r="R259" s="100">
        <v>200.06637795105101</v>
      </c>
    </row>
    <row r="260" spans="16:18" x14ac:dyDescent="0.25">
      <c r="P260" s="98">
        <v>43555</v>
      </c>
      <c r="Q260" s="99">
        <v>220.50448856852199</v>
      </c>
      <c r="R260" s="100">
        <v>204.12647858890199</v>
      </c>
    </row>
    <row r="261" spans="16:18" x14ac:dyDescent="0.25">
      <c r="P261" s="98">
        <v>43585</v>
      </c>
      <c r="Q261" s="99">
        <v>220.669050632958</v>
      </c>
      <c r="R261" s="100">
        <v>204.793959622703</v>
      </c>
    </row>
    <row r="262" spans="16:18" x14ac:dyDescent="0.25">
      <c r="P262" s="98">
        <v>43616</v>
      </c>
      <c r="Q262" s="99">
        <v>222.13641135740201</v>
      </c>
      <c r="R262" s="100">
        <v>205.730811789645</v>
      </c>
    </row>
    <row r="263" spans="16:18" x14ac:dyDescent="0.25">
      <c r="P263" s="98">
        <v>43646</v>
      </c>
      <c r="Q263" s="99">
        <v>223.76918358947501</v>
      </c>
      <c r="R263" s="100">
        <v>206.39263643011199</v>
      </c>
    </row>
    <row r="264" spans="16:18" x14ac:dyDescent="0.25">
      <c r="P264" s="98">
        <v>43677</v>
      </c>
      <c r="Q264" s="99">
        <v>225.84976968623701</v>
      </c>
      <c r="R264" s="100">
        <v>206.89835531220999</v>
      </c>
    </row>
    <row r="265" spans="16:18" x14ac:dyDescent="0.25">
      <c r="P265" s="98">
        <v>43708</v>
      </c>
      <c r="Q265" s="99">
        <v>227.44183951861999</v>
      </c>
      <c r="R265" s="100">
        <v>204.52599747779701</v>
      </c>
    </row>
    <row r="266" spans="16:18" x14ac:dyDescent="0.25">
      <c r="P266" s="98">
        <v>43738</v>
      </c>
      <c r="Q266" s="99">
        <v>227.85908386345</v>
      </c>
      <c r="R266" s="100">
        <v>203.046590853743</v>
      </c>
    </row>
    <row r="267" spans="16:18" x14ac:dyDescent="0.25">
      <c r="P267" s="98">
        <v>43769</v>
      </c>
      <c r="Q267" s="99">
        <v>226.92944064558301</v>
      </c>
      <c r="R267" s="100">
        <v>202.54048353988199</v>
      </c>
    </row>
    <row r="268" spans="16:18" x14ac:dyDescent="0.25">
      <c r="P268" s="98">
        <v>43799</v>
      </c>
      <c r="Q268" s="99">
        <v>225.89273056171299</v>
      </c>
      <c r="R268" s="100">
        <v>206.16224712428999</v>
      </c>
    </row>
    <row r="269" spans="16:18" x14ac:dyDescent="0.25">
      <c r="P269" s="98">
        <v>43830</v>
      </c>
      <c r="Q269" s="99">
        <v>227.02852908634</v>
      </c>
      <c r="R269" s="100">
        <v>210.28989765052901</v>
      </c>
    </row>
    <row r="270" spans="16:18" x14ac:dyDescent="0.25">
      <c r="P270" s="98">
        <v>43861</v>
      </c>
      <c r="Q270" s="99">
        <v>230.00805890245201</v>
      </c>
      <c r="R270" s="100">
        <v>216.63673425979201</v>
      </c>
    </row>
    <row r="271" spans="16:18" x14ac:dyDescent="0.25">
      <c r="P271" s="98">
        <v>43890</v>
      </c>
      <c r="Q271" s="99">
        <v>233.980789166481</v>
      </c>
      <c r="R271" s="100">
        <v>220.672142285457</v>
      </c>
    </row>
    <row r="272" spans="16:18" x14ac:dyDescent="0.25">
      <c r="P272" s="98">
        <v>43921</v>
      </c>
      <c r="Q272" s="99">
        <v>235.864962881347</v>
      </c>
      <c r="R272" s="100">
        <v>222.17774979741699</v>
      </c>
    </row>
    <row r="273" spans="16:18" x14ac:dyDescent="0.25">
      <c r="P273" s="98">
        <v>43951</v>
      </c>
      <c r="Q273" s="99">
        <v>234.916640806473</v>
      </c>
      <c r="R273" s="100">
        <v>215.32887023209099</v>
      </c>
    </row>
    <row r="274" spans="16:18" x14ac:dyDescent="0.25">
      <c r="P274" s="98">
        <v>43982</v>
      </c>
      <c r="Q274" s="99">
        <v>232.21365322351801</v>
      </c>
      <c r="R274" s="100">
        <v>207.65543866394299</v>
      </c>
    </row>
    <row r="275" spans="16:18" x14ac:dyDescent="0.25">
      <c r="P275" s="98">
        <v>44012</v>
      </c>
      <c r="Q275" s="99">
        <v>231.045683567998</v>
      </c>
      <c r="R275" s="100">
        <v>206.257581696551</v>
      </c>
    </row>
    <row r="276" spans="16:18" x14ac:dyDescent="0.25">
      <c r="P276" s="98">
        <v>44043</v>
      </c>
      <c r="Q276" s="99">
        <v>230.64727696317701</v>
      </c>
      <c r="R276" s="100">
        <v>206.835303686012</v>
      </c>
    </row>
    <row r="277" spans="16:18" x14ac:dyDescent="0.25">
      <c r="P277" s="98">
        <v>44074</v>
      </c>
      <c r="Q277" s="99">
        <v>232.70258437831399</v>
      </c>
      <c r="R277" s="100">
        <v>210.287377092025</v>
      </c>
    </row>
    <row r="278" spans="16:18" x14ac:dyDescent="0.25">
      <c r="P278" s="98">
        <v>44104</v>
      </c>
      <c r="Q278" s="99">
        <v>236.32931040209201</v>
      </c>
      <c r="R278" s="100">
        <v>212.62676709440601</v>
      </c>
    </row>
    <row r="279" spans="16:18" x14ac:dyDescent="0.25">
      <c r="P279" s="98">
        <v>44135</v>
      </c>
      <c r="Q279" s="99">
        <v>242.133068404054</v>
      </c>
      <c r="R279" s="100">
        <v>219.650561140408</v>
      </c>
    </row>
    <row r="280" spans="16:18" x14ac:dyDescent="0.25">
      <c r="P280" s="98">
        <v>44165</v>
      </c>
      <c r="Q280" s="99">
        <v>246.307061595725</v>
      </c>
      <c r="R280" s="100">
        <v>225.089354996819</v>
      </c>
    </row>
    <row r="281" spans="16:18" x14ac:dyDescent="0.25">
      <c r="P281" s="98">
        <v>44196</v>
      </c>
      <c r="Q281" s="99">
        <v>248.47688111628801</v>
      </c>
      <c r="R281" s="100">
        <v>231.04793748108199</v>
      </c>
    </row>
    <row r="282" spans="16:18" x14ac:dyDescent="0.25">
      <c r="P282" s="98">
        <v>44227</v>
      </c>
      <c r="Q282" s="99">
        <v>247.47632458384399</v>
      </c>
      <c r="R282" s="100">
        <v>231.03465603812</v>
      </c>
    </row>
    <row r="283" spans="16:18" x14ac:dyDescent="0.25">
      <c r="P283" s="98">
        <v>44255</v>
      </c>
      <c r="Q283" s="99">
        <v>246.55787710622101</v>
      </c>
      <c r="R283" s="100">
        <v>230.05226301823001</v>
      </c>
    </row>
    <row r="284" spans="16:18" x14ac:dyDescent="0.25">
      <c r="P284" s="98">
        <v>44286</v>
      </c>
      <c r="Q284" s="99">
        <v>248.81346093542101</v>
      </c>
      <c r="R284" s="100">
        <v>230.61434355932599</v>
      </c>
    </row>
    <row r="285" spans="16:18" x14ac:dyDescent="0.25">
      <c r="P285" s="98">
        <v>44316</v>
      </c>
      <c r="Q285" s="99">
        <v>252.51764343592501</v>
      </c>
      <c r="R285" s="100">
        <v>234.19548783839599</v>
      </c>
    </row>
    <row r="286" spans="16:18" x14ac:dyDescent="0.25">
      <c r="P286" s="98">
        <v>44347</v>
      </c>
      <c r="Q286" s="99">
        <v>256.65431850423897</v>
      </c>
      <c r="R286" s="100">
        <v>238.414908265848</v>
      </c>
    </row>
    <row r="287" spans="16:18" x14ac:dyDescent="0.25">
      <c r="P287" s="98">
        <v>44377</v>
      </c>
      <c r="Q287" s="99">
        <v>261.11539506754701</v>
      </c>
      <c r="R287" s="100">
        <v>242.00136956989101</v>
      </c>
    </row>
    <row r="288" spans="16:18" x14ac:dyDescent="0.25">
      <c r="P288" s="98">
        <v>44408</v>
      </c>
      <c r="Q288" s="99">
        <v>264.68115522968901</v>
      </c>
      <c r="R288" s="100">
        <v>246.894268395854</v>
      </c>
    </row>
    <row r="289" spans="16:18" x14ac:dyDescent="0.25">
      <c r="P289" s="98">
        <v>44439</v>
      </c>
      <c r="Q289" s="99">
        <v>268.86430599840901</v>
      </c>
      <c r="R289" s="100">
        <v>252.94720643111199</v>
      </c>
    </row>
    <row r="290" spans="16:18" x14ac:dyDescent="0.25">
      <c r="P290" s="98">
        <v>44469</v>
      </c>
      <c r="Q290" s="99">
        <v>271.51921156292798</v>
      </c>
      <c r="R290" s="100">
        <v>260.491636013983</v>
      </c>
    </row>
    <row r="291" spans="16:18" x14ac:dyDescent="0.25">
      <c r="P291" s="98">
        <v>44500</v>
      </c>
      <c r="Q291" s="99">
        <v>277.27165291889497</v>
      </c>
      <c r="R291" s="100">
        <v>267.534860424204</v>
      </c>
    </row>
    <row r="292" spans="16:18" x14ac:dyDescent="0.25">
      <c r="P292" s="98">
        <v>44530</v>
      </c>
      <c r="Q292" s="99">
        <v>281.738211995234</v>
      </c>
      <c r="R292" s="100">
        <v>269.72015945194698</v>
      </c>
    </row>
    <row r="293" spans="16:18" x14ac:dyDescent="0.25">
      <c r="P293" s="98">
        <v>44561</v>
      </c>
      <c r="Q293" s="99">
        <v>285.879807122849</v>
      </c>
      <c r="R293" s="100">
        <v>269.62341887265598</v>
      </c>
    </row>
    <row r="294" spans="16:18" x14ac:dyDescent="0.25">
      <c r="P294" s="98">
        <v>44592</v>
      </c>
      <c r="Q294" s="99">
        <v>284.45735301220901</v>
      </c>
      <c r="R294" s="100">
        <v>262.72337475674499</v>
      </c>
    </row>
    <row r="295" spans="16:18" x14ac:dyDescent="0.25">
      <c r="P295" s="98">
        <v>44620</v>
      </c>
      <c r="Q295" s="99">
        <v>283.98844991912802</v>
      </c>
      <c r="R295" s="100">
        <v>260.43007852889201</v>
      </c>
    </row>
    <row r="296" spans="16:18" x14ac:dyDescent="0.25">
      <c r="P296" s="98">
        <v>44651</v>
      </c>
      <c r="Q296" s="99">
        <v>287.81450365070998</v>
      </c>
      <c r="R296" s="100">
        <v>264.98930989741098</v>
      </c>
    </row>
    <row r="297" spans="16:18" x14ac:dyDescent="0.25">
      <c r="P297" s="98">
        <v>44681</v>
      </c>
      <c r="Q297" s="99">
        <v>296.40342100336102</v>
      </c>
      <c r="R297" s="100">
        <v>282.84461362405</v>
      </c>
    </row>
    <row r="298" spans="16:18" x14ac:dyDescent="0.25">
      <c r="P298" s="98">
        <v>44712</v>
      </c>
      <c r="Q298" s="99">
        <v>303.05049478941999</v>
      </c>
      <c r="R298" s="100">
        <v>292.90516469754698</v>
      </c>
    </row>
    <row r="299" spans="16:18" x14ac:dyDescent="0.25">
      <c r="P299" s="98">
        <v>44742</v>
      </c>
      <c r="Q299" s="99">
        <v>305.93928493540102</v>
      </c>
      <c r="R299" s="100">
        <v>295.60320071261498</v>
      </c>
    </row>
    <row r="300" spans="16:18" x14ac:dyDescent="0.25">
      <c r="P300" s="98">
        <v>44773</v>
      </c>
      <c r="Q300" s="99">
        <v>304.18433089866301</v>
      </c>
      <c r="R300" s="100">
        <v>286.931159039161</v>
      </c>
    </row>
    <row r="301" spans="16:18" x14ac:dyDescent="0.25">
      <c r="P301" s="98">
        <v>44804</v>
      </c>
      <c r="Q301" s="99">
        <v>304.47689177095901</v>
      </c>
      <c r="R301" s="100">
        <v>284.37203676871002</v>
      </c>
    </row>
    <row r="302" spans="16:18" x14ac:dyDescent="0.25">
      <c r="P302" s="98">
        <v>44834</v>
      </c>
      <c r="Q302" s="99">
        <v>304.22072335203001</v>
      </c>
      <c r="R302" s="100">
        <v>282.15352292795399</v>
      </c>
    </row>
    <row r="303" spans="16:18" x14ac:dyDescent="0.25">
      <c r="P303" s="98">
        <v>44865</v>
      </c>
      <c r="Q303" s="99">
        <v>305.45596141495702</v>
      </c>
      <c r="R303" s="100">
        <v>285.36122383036201</v>
      </c>
    </row>
    <row r="304" spans="16:18" x14ac:dyDescent="0.25">
      <c r="P304" s="98">
        <v>44895</v>
      </c>
      <c r="Q304" s="99">
        <v>302.76745853029098</v>
      </c>
      <c r="R304" s="100">
        <v>276.64360134562799</v>
      </c>
    </row>
    <row r="305" spans="16:18" x14ac:dyDescent="0.25">
      <c r="P305" s="98">
        <v>44926</v>
      </c>
      <c r="Q305" s="99">
        <v>301.28342980364602</v>
      </c>
      <c r="R305" s="100">
        <v>270.14993556993397</v>
      </c>
    </row>
    <row r="306" spans="16:18" x14ac:dyDescent="0.25">
      <c r="P306" s="98">
        <v>44957</v>
      </c>
      <c r="Q306" s="99">
        <v>299.55538956542898</v>
      </c>
      <c r="R306" s="100">
        <v>259.695797518034</v>
      </c>
    </row>
    <row r="307" spans="16:18" x14ac:dyDescent="0.25">
      <c r="P307" s="98">
        <v>44985</v>
      </c>
      <c r="Q307" s="99">
        <v>300.60361118847902</v>
      </c>
      <c r="R307" s="100">
        <v>257.20124854292902</v>
      </c>
    </row>
    <row r="308" spans="16:18" x14ac:dyDescent="0.25">
      <c r="P308" s="98">
        <v>45016</v>
      </c>
      <c r="Q308" s="99">
        <v>303.40565233060499</v>
      </c>
      <c r="R308" s="100">
        <v>254.41709790379201</v>
      </c>
    </row>
    <row r="309" spans="16:18" x14ac:dyDescent="0.25">
      <c r="P309" s="98">
        <v>45046</v>
      </c>
      <c r="Q309" s="99">
        <v>302.72681644760399</v>
      </c>
      <c r="R309" s="100">
        <v>254.30937463476701</v>
      </c>
    </row>
    <row r="310" spans="16:18" x14ac:dyDescent="0.25">
      <c r="P310" s="98">
        <v>45077</v>
      </c>
      <c r="Q310" s="99">
        <v>305.79204556557698</v>
      </c>
      <c r="R310" s="100">
        <v>262.28584122666803</v>
      </c>
    </row>
    <row r="311" spans="16:18" x14ac:dyDescent="0.25">
      <c r="P311" s="98">
        <v>45107</v>
      </c>
      <c r="Q311" s="99">
        <v>308.10610123908901</v>
      </c>
      <c r="R311" s="100">
        <v>270.43413040083101</v>
      </c>
    </row>
    <row r="312" spans="16:18" x14ac:dyDescent="0.25">
      <c r="P312" s="98">
        <v>45138</v>
      </c>
      <c r="Q312" s="99">
        <v>312.961634679273</v>
      </c>
      <c r="R312" s="100">
        <v>275.35534797732998</v>
      </c>
    </row>
    <row r="313" spans="16:18" x14ac:dyDescent="0.25">
      <c r="P313" s="98">
        <v>45169</v>
      </c>
      <c r="Q313" s="99">
        <v>313.64567196398298</v>
      </c>
      <c r="R313" s="100">
        <v>263.83004532852999</v>
      </c>
    </row>
    <row r="314" spans="16:18" x14ac:dyDescent="0.25">
      <c r="P314" s="98">
        <v>45199</v>
      </c>
      <c r="Q314" s="99">
        <v>316.28497241948901</v>
      </c>
      <c r="R314" s="100">
        <v>253.69472980618701</v>
      </c>
    </row>
    <row r="315" spans="16:18" x14ac:dyDescent="0.25">
      <c r="P315" s="98">
        <v>45230</v>
      </c>
      <c r="Q315" s="99">
        <v>312.05528112090502</v>
      </c>
      <c r="R315" s="100">
        <v>236.372646901792</v>
      </c>
    </row>
    <row r="316" spans="16:18" x14ac:dyDescent="0.25">
      <c r="P316" s="98">
        <v>45260</v>
      </c>
      <c r="Q316" s="99">
        <v>311.676991244237</v>
      </c>
      <c r="R316" s="100">
        <v>237.66865378630499</v>
      </c>
    </row>
    <row r="317" spans="16:18" x14ac:dyDescent="0.25">
      <c r="P317" s="98">
        <v>45291</v>
      </c>
      <c r="Q317" s="99">
        <v>308.418770636462</v>
      </c>
      <c r="R317" s="100">
        <v>235.052320330855</v>
      </c>
    </row>
    <row r="318" spans="16:18" x14ac:dyDescent="0.25">
      <c r="P318" s="98">
        <v>45322</v>
      </c>
      <c r="Q318" s="99">
        <v>311.24572496279501</v>
      </c>
      <c r="R318" s="100">
        <v>247.07443266978501</v>
      </c>
    </row>
    <row r="319" spans="16:18" x14ac:dyDescent="0.25">
      <c r="P319" s="98">
        <v>45351</v>
      </c>
      <c r="Q319" s="99">
        <v>310.53213002458102</v>
      </c>
      <c r="R319" s="100">
        <v>244.31220042690899</v>
      </c>
    </row>
    <row r="320" spans="16:18" x14ac:dyDescent="0.25">
      <c r="P320" s="98">
        <v>45382</v>
      </c>
      <c r="Q320" s="99">
        <v>314.03943832732602</v>
      </c>
      <c r="R320" s="100">
        <v>252.402468503233</v>
      </c>
    </row>
    <row r="321" spans="16:18" x14ac:dyDescent="0.25">
      <c r="P321" s="98">
        <v>45412</v>
      </c>
      <c r="Q321" s="99">
        <v>313.001154893121</v>
      </c>
      <c r="R321" s="100">
        <v>245.401626194687</v>
      </c>
    </row>
    <row r="322" spans="16:18" x14ac:dyDescent="0.25">
      <c r="P322" s="98">
        <v>45443</v>
      </c>
      <c r="Q322" s="99">
        <v>313.81350981276597</v>
      </c>
      <c r="R322" s="100">
        <v>246.88519586230399</v>
      </c>
    </row>
    <row r="323" spans="16:18" x14ac:dyDescent="0.25">
      <c r="P323" s="98">
        <v>45473</v>
      </c>
      <c r="Q323" s="99">
        <v>311.51947950569598</v>
      </c>
      <c r="R323" s="100">
        <v>239.911936656427</v>
      </c>
    </row>
    <row r="324" spans="16:18" x14ac:dyDescent="0.25">
      <c r="P324" s="98">
        <v>45504</v>
      </c>
      <c r="Q324" s="99">
        <v>310.61982625209799</v>
      </c>
      <c r="R324" s="100">
        <v>242.60249672045799</v>
      </c>
    </row>
    <row r="325" spans="16:18" x14ac:dyDescent="0.25">
      <c r="P325" s="98">
        <v>45535</v>
      </c>
      <c r="Q325" s="99">
        <v>309.93505120573099</v>
      </c>
      <c r="R325" s="100">
        <v>239.12458321471499</v>
      </c>
    </row>
    <row r="326" spans="16:18" x14ac:dyDescent="0.25">
      <c r="P326" s="98">
        <v>45565</v>
      </c>
      <c r="Q326" s="99">
        <v>310.38063381371398</v>
      </c>
      <c r="R326" s="100">
        <v>239.472471338107</v>
      </c>
    </row>
    <row r="327" spans="16:18" x14ac:dyDescent="0.25">
      <c r="P327" s="98">
        <v>45596</v>
      </c>
      <c r="Q327" s="99">
        <v>316.25594110128202</v>
      </c>
      <c r="R327" s="100">
        <v>242.28195772631099</v>
      </c>
    </row>
    <row r="328" spans="16:18" x14ac:dyDescent="0.25">
      <c r="P328" s="98">
        <v>45626</v>
      </c>
      <c r="Q328" s="99">
        <v>320.58124987632601</v>
      </c>
      <c r="R328" s="100">
        <v>245.767619549377</v>
      </c>
    </row>
    <row r="329" spans="16:18" x14ac:dyDescent="0.25">
      <c r="P329" s="98">
        <v>45657</v>
      </c>
      <c r="Q329" s="99" t="s">
        <v>77</v>
      </c>
      <c r="R329" s="100" t="s">
        <v>77</v>
      </c>
    </row>
    <row r="330" spans="16:18" x14ac:dyDescent="0.25">
      <c r="P330" s="98">
        <v>45688</v>
      </c>
      <c r="Q330" s="99" t="s">
        <v>77</v>
      </c>
      <c r="R330" s="100" t="s">
        <v>77</v>
      </c>
    </row>
    <row r="331" spans="16:18" x14ac:dyDescent="0.25">
      <c r="P331" s="98">
        <v>45716</v>
      </c>
      <c r="Q331" s="99" t="s">
        <v>77</v>
      </c>
      <c r="R331" s="100" t="s">
        <v>77</v>
      </c>
    </row>
    <row r="332" spans="16:18" x14ac:dyDescent="0.25">
      <c r="P332" s="98">
        <v>45747</v>
      </c>
      <c r="Q332" s="99" t="s">
        <v>77</v>
      </c>
      <c r="R332" s="100" t="s">
        <v>77</v>
      </c>
    </row>
    <row r="333" spans="16:18" x14ac:dyDescent="0.25">
      <c r="P333" s="98">
        <v>45777</v>
      </c>
      <c r="Q333" s="99" t="s">
        <v>77</v>
      </c>
      <c r="R333" s="100" t="s">
        <v>77</v>
      </c>
    </row>
    <row r="334" spans="16:18" x14ac:dyDescent="0.25">
      <c r="P334" s="98">
        <v>45808</v>
      </c>
      <c r="Q334" s="99" t="s">
        <v>77</v>
      </c>
      <c r="R334" s="100" t="s">
        <v>77</v>
      </c>
    </row>
    <row r="335" spans="16:18" x14ac:dyDescent="0.25">
      <c r="P335" s="98">
        <v>45838</v>
      </c>
      <c r="Q335" s="99" t="s">
        <v>77</v>
      </c>
      <c r="R335" s="100" t="s">
        <v>77</v>
      </c>
    </row>
    <row r="336" spans="16:18" x14ac:dyDescent="0.25">
      <c r="P336" s="98">
        <v>45869</v>
      </c>
      <c r="Q336" s="99" t="s">
        <v>77</v>
      </c>
      <c r="R336" s="100" t="s">
        <v>77</v>
      </c>
    </row>
    <row r="337" spans="16:18" x14ac:dyDescent="0.25">
      <c r="P337" s="98">
        <v>45900</v>
      </c>
      <c r="Q337" s="99" t="s">
        <v>77</v>
      </c>
      <c r="R337" s="100" t="s">
        <v>77</v>
      </c>
    </row>
    <row r="338" spans="16:18" x14ac:dyDescent="0.25">
      <c r="P338" s="98">
        <v>45930</v>
      </c>
      <c r="Q338" s="99" t="s">
        <v>77</v>
      </c>
      <c r="R338" s="100" t="s">
        <v>77</v>
      </c>
    </row>
    <row r="339" spans="16:18" x14ac:dyDescent="0.25">
      <c r="P339" s="98">
        <v>45961</v>
      </c>
      <c r="Q339" s="99" t="s">
        <v>77</v>
      </c>
      <c r="R339" s="100" t="s">
        <v>77</v>
      </c>
    </row>
    <row r="340" spans="16:18" x14ac:dyDescent="0.25">
      <c r="P340" s="98">
        <v>45991</v>
      </c>
      <c r="Q340" s="99" t="s">
        <v>77</v>
      </c>
      <c r="R340" s="100" t="s">
        <v>77</v>
      </c>
    </row>
    <row r="341" spans="16:18" x14ac:dyDescent="0.25">
      <c r="P341" s="98">
        <v>46022</v>
      </c>
      <c r="Q341" s="99" t="s">
        <v>77</v>
      </c>
      <c r="R341" s="100" t="s">
        <v>77</v>
      </c>
    </row>
    <row r="342" spans="16:18" x14ac:dyDescent="0.25">
      <c r="P342" s="98">
        <v>46053</v>
      </c>
      <c r="Q342" s="99" t="s">
        <v>77</v>
      </c>
      <c r="R342" s="100" t="s">
        <v>77</v>
      </c>
    </row>
    <row r="343" spans="16:18" x14ac:dyDescent="0.25">
      <c r="P343" s="98">
        <v>46081</v>
      </c>
      <c r="Q343" s="99" t="s">
        <v>77</v>
      </c>
      <c r="R343" s="100" t="s">
        <v>77</v>
      </c>
    </row>
    <row r="344" spans="16:18" x14ac:dyDescent="0.25">
      <c r="P344" s="98">
        <v>46112</v>
      </c>
      <c r="Q344" s="99" t="s">
        <v>77</v>
      </c>
      <c r="R344" s="100" t="s">
        <v>77</v>
      </c>
    </row>
    <row r="345" spans="16:18" x14ac:dyDescent="0.25">
      <c r="P345" s="98">
        <v>46142</v>
      </c>
      <c r="Q345" s="99" t="s">
        <v>77</v>
      </c>
      <c r="R345" s="100" t="s">
        <v>77</v>
      </c>
    </row>
    <row r="346" spans="16:18" x14ac:dyDescent="0.25">
      <c r="P346" s="98">
        <v>46173</v>
      </c>
      <c r="Q346" s="99" t="s">
        <v>77</v>
      </c>
      <c r="R346" s="100" t="s">
        <v>77</v>
      </c>
    </row>
    <row r="347" spans="16:18" x14ac:dyDescent="0.25">
      <c r="P347" s="98">
        <v>46203</v>
      </c>
      <c r="Q347" s="99" t="s">
        <v>77</v>
      </c>
      <c r="R347" s="100" t="s">
        <v>77</v>
      </c>
    </row>
    <row r="348" spans="16:18" x14ac:dyDescent="0.25">
      <c r="P348" s="98">
        <v>46234</v>
      </c>
      <c r="Q348" s="99" t="s">
        <v>77</v>
      </c>
      <c r="R348" s="100" t="s">
        <v>77</v>
      </c>
    </row>
    <row r="349" spans="16:18" x14ac:dyDescent="0.25">
      <c r="P349" s="98">
        <v>46265</v>
      </c>
      <c r="Q349" s="99" t="s">
        <v>77</v>
      </c>
      <c r="R349" s="100" t="s">
        <v>77</v>
      </c>
    </row>
    <row r="350" spans="16:18" x14ac:dyDescent="0.25">
      <c r="P350" s="98">
        <v>46295</v>
      </c>
      <c r="Q350" s="99" t="s">
        <v>77</v>
      </c>
      <c r="R350" s="100" t="s">
        <v>77</v>
      </c>
    </row>
    <row r="351" spans="16:18" x14ac:dyDescent="0.25">
      <c r="P351" s="98">
        <v>46326</v>
      </c>
      <c r="Q351" s="99" t="s">
        <v>77</v>
      </c>
      <c r="R351" s="100" t="s">
        <v>77</v>
      </c>
    </row>
    <row r="352" spans="16:18" x14ac:dyDescent="0.25">
      <c r="P352" s="98">
        <v>46356</v>
      </c>
      <c r="Q352" s="99" t="s">
        <v>77</v>
      </c>
      <c r="R352" s="100" t="s">
        <v>77</v>
      </c>
    </row>
    <row r="353" spans="16:18" x14ac:dyDescent="0.25">
      <c r="P353" s="98">
        <v>46387</v>
      </c>
      <c r="Q353" s="99" t="s">
        <v>77</v>
      </c>
      <c r="R353" s="100" t="s">
        <v>77</v>
      </c>
    </row>
    <row r="354" spans="16:18" x14ac:dyDescent="0.25">
      <c r="P354" s="98">
        <v>46418</v>
      </c>
      <c r="Q354" s="99" t="s">
        <v>77</v>
      </c>
      <c r="R354" s="100" t="s">
        <v>77</v>
      </c>
    </row>
    <row r="355" spans="16:18" x14ac:dyDescent="0.25">
      <c r="P355" s="98">
        <v>46446</v>
      </c>
      <c r="Q355" s="99" t="s">
        <v>77</v>
      </c>
      <c r="R355" s="100" t="s">
        <v>77</v>
      </c>
    </row>
    <row r="356" spans="16:18" x14ac:dyDescent="0.25">
      <c r="P356" s="98">
        <v>46477</v>
      </c>
      <c r="Q356" s="99" t="s">
        <v>77</v>
      </c>
      <c r="R356" s="100" t="s">
        <v>77</v>
      </c>
    </row>
    <row r="357" spans="16:18" x14ac:dyDescent="0.25">
      <c r="P357" s="98">
        <v>46507</v>
      </c>
      <c r="Q357" s="99" t="s">
        <v>77</v>
      </c>
      <c r="R357" s="100" t="s">
        <v>77</v>
      </c>
    </row>
    <row r="358" spans="16:18" x14ac:dyDescent="0.25">
      <c r="P358" s="98">
        <v>46538</v>
      </c>
      <c r="Q358" s="99" t="s">
        <v>77</v>
      </c>
      <c r="R358" s="100" t="s">
        <v>77</v>
      </c>
    </row>
    <row r="359" spans="16:18" x14ac:dyDescent="0.25">
      <c r="P359" s="98">
        <v>46568</v>
      </c>
      <c r="Q359" s="99" t="s">
        <v>77</v>
      </c>
      <c r="R359" s="100" t="s">
        <v>77</v>
      </c>
    </row>
    <row r="360" spans="16:18" x14ac:dyDescent="0.25">
      <c r="P360" s="98">
        <v>46599</v>
      </c>
      <c r="Q360" s="99" t="s">
        <v>77</v>
      </c>
      <c r="R360" s="100" t="s">
        <v>77</v>
      </c>
    </row>
    <row r="361" spans="16:18" x14ac:dyDescent="0.25">
      <c r="P361" s="98">
        <v>46630</v>
      </c>
      <c r="Q361" s="99" t="s">
        <v>77</v>
      </c>
      <c r="R361" s="100" t="s">
        <v>77</v>
      </c>
    </row>
    <row r="362" spans="16:18" x14ac:dyDescent="0.25">
      <c r="P362" s="98">
        <v>46660</v>
      </c>
      <c r="Q362" s="99" t="s">
        <v>77</v>
      </c>
      <c r="R362" s="100" t="s">
        <v>77</v>
      </c>
    </row>
    <row r="363" spans="16:18" x14ac:dyDescent="0.25">
      <c r="P363" s="98">
        <v>46691</v>
      </c>
      <c r="Q363" s="99" t="s">
        <v>77</v>
      </c>
      <c r="R363" s="100" t="s">
        <v>77</v>
      </c>
    </row>
    <row r="364" spans="16:18" x14ac:dyDescent="0.25">
      <c r="P364" s="98">
        <v>46721</v>
      </c>
      <c r="Q364" s="99" t="s">
        <v>77</v>
      </c>
      <c r="R364" s="100" t="s">
        <v>77</v>
      </c>
    </row>
    <row r="365" spans="16:18" x14ac:dyDescent="0.25">
      <c r="P365" s="98">
        <v>46752</v>
      </c>
      <c r="Q365" s="99" t="s">
        <v>77</v>
      </c>
      <c r="R365" s="100" t="s">
        <v>77</v>
      </c>
    </row>
    <row r="366" spans="16:18" x14ac:dyDescent="0.25">
      <c r="P366" s="98">
        <v>46783</v>
      </c>
      <c r="Q366" s="99" t="s">
        <v>77</v>
      </c>
      <c r="R366" s="100" t="s">
        <v>77</v>
      </c>
    </row>
    <row r="367" spans="16:18" x14ac:dyDescent="0.25">
      <c r="P367" s="98">
        <v>46812</v>
      </c>
      <c r="Q367" s="99" t="s">
        <v>77</v>
      </c>
      <c r="R367" s="100" t="s">
        <v>77</v>
      </c>
    </row>
    <row r="368" spans="16:18" x14ac:dyDescent="0.25">
      <c r="P368" s="98">
        <v>46843</v>
      </c>
      <c r="Q368" s="99" t="s">
        <v>77</v>
      </c>
      <c r="R368" s="100" t="s">
        <v>77</v>
      </c>
    </row>
    <row r="369" spans="16:18" x14ac:dyDescent="0.25">
      <c r="P369" s="98">
        <v>46873</v>
      </c>
      <c r="Q369" s="99" t="s">
        <v>77</v>
      </c>
      <c r="R369" s="100" t="s">
        <v>77</v>
      </c>
    </row>
    <row r="370" spans="16:18" x14ac:dyDescent="0.25">
      <c r="P370" s="98">
        <v>46904</v>
      </c>
      <c r="Q370" s="99" t="s">
        <v>77</v>
      </c>
      <c r="R370" s="100" t="s">
        <v>77</v>
      </c>
    </row>
    <row r="371" spans="16:18" x14ac:dyDescent="0.25">
      <c r="P371" s="98">
        <v>46934</v>
      </c>
      <c r="Q371" s="99" t="s">
        <v>77</v>
      </c>
      <c r="R371" s="100" t="s">
        <v>77</v>
      </c>
    </row>
    <row r="372" spans="16:18" x14ac:dyDescent="0.25">
      <c r="P372" s="98">
        <v>46965</v>
      </c>
      <c r="Q372" s="99" t="s">
        <v>77</v>
      </c>
      <c r="R372" s="100" t="s">
        <v>77</v>
      </c>
    </row>
    <row r="373" spans="16:18" x14ac:dyDescent="0.25">
      <c r="P373" s="98">
        <v>46996</v>
      </c>
      <c r="Q373" s="99" t="s">
        <v>77</v>
      </c>
      <c r="R373" s="100" t="s">
        <v>77</v>
      </c>
    </row>
    <row r="374" spans="16:18" x14ac:dyDescent="0.25">
      <c r="P374" s="98">
        <v>47026</v>
      </c>
      <c r="Q374" s="99" t="s">
        <v>77</v>
      </c>
      <c r="R374" s="100" t="s">
        <v>77</v>
      </c>
    </row>
    <row r="375" spans="16:18" x14ac:dyDescent="0.25">
      <c r="P375" s="98">
        <v>47057</v>
      </c>
      <c r="Q375" s="99" t="s">
        <v>77</v>
      </c>
      <c r="R375" s="100" t="s">
        <v>77</v>
      </c>
    </row>
    <row r="376" spans="16:18" x14ac:dyDescent="0.25">
      <c r="P376" s="98">
        <v>47087</v>
      </c>
      <c r="Q376" s="99" t="s">
        <v>77</v>
      </c>
      <c r="R376" s="100" t="s">
        <v>77</v>
      </c>
    </row>
    <row r="377" spans="16:18" x14ac:dyDescent="0.25">
      <c r="P377" s="98">
        <v>47118</v>
      </c>
      <c r="Q377" s="99" t="s">
        <v>77</v>
      </c>
      <c r="R377" s="100" t="s">
        <v>77</v>
      </c>
    </row>
    <row r="378" spans="16:18" x14ac:dyDescent="0.25">
      <c r="P378" s="98">
        <v>47149</v>
      </c>
      <c r="Q378" s="99" t="s">
        <v>77</v>
      </c>
      <c r="R378" s="100" t="s">
        <v>77</v>
      </c>
    </row>
    <row r="379" spans="16:18" x14ac:dyDescent="0.25">
      <c r="P379" s="98">
        <v>47177</v>
      </c>
      <c r="Q379" s="99" t="s">
        <v>77</v>
      </c>
      <c r="R379" s="100" t="s">
        <v>77</v>
      </c>
    </row>
    <row r="380" spans="16:18" x14ac:dyDescent="0.25">
      <c r="P380" s="98">
        <v>47208</v>
      </c>
      <c r="Q380" s="99" t="s">
        <v>77</v>
      </c>
      <c r="R380" s="100" t="s">
        <v>77</v>
      </c>
    </row>
    <row r="381" spans="16:18" x14ac:dyDescent="0.25">
      <c r="P381" s="98">
        <v>47238</v>
      </c>
      <c r="Q381" s="99" t="s">
        <v>77</v>
      </c>
      <c r="R381" s="100" t="s">
        <v>77</v>
      </c>
    </row>
    <row r="382" spans="16:18" x14ac:dyDescent="0.25">
      <c r="P382" s="98">
        <v>47269</v>
      </c>
      <c r="Q382" s="99" t="s">
        <v>77</v>
      </c>
      <c r="R382" s="100" t="s">
        <v>77</v>
      </c>
    </row>
    <row r="383" spans="16:18" x14ac:dyDescent="0.25">
      <c r="P383" s="98">
        <v>47299</v>
      </c>
      <c r="Q383" s="99" t="s">
        <v>77</v>
      </c>
      <c r="R383" s="100" t="s">
        <v>77</v>
      </c>
    </row>
    <row r="384" spans="16:18" x14ac:dyDescent="0.25">
      <c r="P384" s="98">
        <v>47330</v>
      </c>
      <c r="Q384" s="99" t="s">
        <v>77</v>
      </c>
      <c r="R384" s="100" t="s">
        <v>77</v>
      </c>
    </row>
    <row r="385" spans="16:18" x14ac:dyDescent="0.25">
      <c r="P385" s="98">
        <v>47361</v>
      </c>
      <c r="Q385" s="99" t="s">
        <v>77</v>
      </c>
      <c r="R385" s="100" t="s">
        <v>77</v>
      </c>
    </row>
    <row r="386" spans="16:18" x14ac:dyDescent="0.25">
      <c r="P386" s="98">
        <v>47391</v>
      </c>
      <c r="Q386" s="99" t="s">
        <v>77</v>
      </c>
      <c r="R386" s="100" t="s">
        <v>77</v>
      </c>
    </row>
    <row r="387" spans="16:18" x14ac:dyDescent="0.25">
      <c r="P387" s="98">
        <v>47422</v>
      </c>
      <c r="Q387" s="99" t="s">
        <v>77</v>
      </c>
      <c r="R387" s="100" t="s">
        <v>77</v>
      </c>
    </row>
    <row r="388" spans="16:18" x14ac:dyDescent="0.25">
      <c r="P388" s="98">
        <v>47452</v>
      </c>
      <c r="Q388" s="99" t="s">
        <v>77</v>
      </c>
      <c r="R388" s="100" t="s">
        <v>77</v>
      </c>
    </row>
    <row r="389" spans="16:18" x14ac:dyDescent="0.25">
      <c r="P389" s="98">
        <v>47483</v>
      </c>
      <c r="Q389" s="99" t="s">
        <v>77</v>
      </c>
      <c r="R389" s="100" t="s">
        <v>77</v>
      </c>
    </row>
    <row r="390" spans="16:18" x14ac:dyDescent="0.25">
      <c r="P390" s="98">
        <v>47514</v>
      </c>
      <c r="Q390" s="99" t="s">
        <v>77</v>
      </c>
      <c r="R390" s="100" t="s">
        <v>77</v>
      </c>
    </row>
    <row r="391" spans="16:18" x14ac:dyDescent="0.25">
      <c r="P391" s="98">
        <v>47542</v>
      </c>
      <c r="Q391" s="99" t="s">
        <v>77</v>
      </c>
      <c r="R391" s="100" t="s">
        <v>77</v>
      </c>
    </row>
    <row r="392" spans="16:18" x14ac:dyDescent="0.25">
      <c r="P392" s="98">
        <v>47573</v>
      </c>
      <c r="Q392" s="99" t="s">
        <v>77</v>
      </c>
      <c r="R392" s="100" t="s">
        <v>77</v>
      </c>
    </row>
    <row r="393" spans="16:18" x14ac:dyDescent="0.25">
      <c r="P393" s="98">
        <v>47603</v>
      </c>
      <c r="Q393" s="99" t="s">
        <v>77</v>
      </c>
      <c r="R393" s="100" t="s">
        <v>77</v>
      </c>
    </row>
    <row r="394" spans="16:18" x14ac:dyDescent="0.25">
      <c r="P394" s="98">
        <v>47634</v>
      </c>
      <c r="Q394" s="99" t="s">
        <v>77</v>
      </c>
      <c r="R394" s="100" t="s">
        <v>77</v>
      </c>
    </row>
    <row r="395" spans="16:18" x14ac:dyDescent="0.25">
      <c r="P395" s="98">
        <v>47664</v>
      </c>
      <c r="Q395" s="99" t="s">
        <v>77</v>
      </c>
      <c r="R395" s="100" t="s">
        <v>77</v>
      </c>
    </row>
    <row r="396" spans="16:18" x14ac:dyDescent="0.25">
      <c r="P396" s="98">
        <v>47695</v>
      </c>
      <c r="Q396" s="99" t="s">
        <v>77</v>
      </c>
      <c r="R396" s="100" t="s">
        <v>77</v>
      </c>
    </row>
    <row r="397" spans="16:18" x14ac:dyDescent="0.25">
      <c r="P397" s="98">
        <v>47726</v>
      </c>
      <c r="Q397" s="99" t="s">
        <v>77</v>
      </c>
      <c r="R397" s="100" t="s">
        <v>77</v>
      </c>
    </row>
    <row r="398" spans="16:18" x14ac:dyDescent="0.25">
      <c r="P398" s="98">
        <v>47756</v>
      </c>
      <c r="Q398" s="99" t="s">
        <v>77</v>
      </c>
      <c r="R398" s="100" t="s">
        <v>77</v>
      </c>
    </row>
    <row r="399" spans="16:18" x14ac:dyDescent="0.25">
      <c r="P399" s="98">
        <v>47787</v>
      </c>
      <c r="Q399" s="99" t="s">
        <v>77</v>
      </c>
      <c r="R399" s="100" t="s">
        <v>77</v>
      </c>
    </row>
    <row r="400" spans="16:18" x14ac:dyDescent="0.25">
      <c r="P400" s="98">
        <v>47817</v>
      </c>
      <c r="Q400" s="99" t="s">
        <v>77</v>
      </c>
      <c r="R400" s="100" t="s">
        <v>77</v>
      </c>
    </row>
    <row r="401" spans="16:18" x14ac:dyDescent="0.25">
      <c r="P401" s="98">
        <v>47848</v>
      </c>
      <c r="Q401" s="99" t="s">
        <v>77</v>
      </c>
      <c r="R401" s="100" t="s">
        <v>77</v>
      </c>
    </row>
    <row r="402" spans="16:18" x14ac:dyDescent="0.25">
      <c r="P402" s="98">
        <v>47879</v>
      </c>
      <c r="Q402" s="99" t="s">
        <v>77</v>
      </c>
      <c r="R402" s="100" t="s">
        <v>77</v>
      </c>
    </row>
    <row r="403" spans="16:18" x14ac:dyDescent="0.25">
      <c r="P403" s="98">
        <v>47907</v>
      </c>
      <c r="Q403" s="99" t="s">
        <v>77</v>
      </c>
      <c r="R403" s="100" t="s">
        <v>77</v>
      </c>
    </row>
    <row r="404" spans="16:18" x14ac:dyDescent="0.25">
      <c r="P404" s="98">
        <v>47938</v>
      </c>
      <c r="Q404" s="99" t="s">
        <v>77</v>
      </c>
      <c r="R404" s="100" t="s">
        <v>77</v>
      </c>
    </row>
    <row r="405" spans="16:18" x14ac:dyDescent="0.25">
      <c r="P405" s="98">
        <v>47968</v>
      </c>
      <c r="Q405" s="99" t="s">
        <v>77</v>
      </c>
      <c r="R405" s="100" t="s">
        <v>77</v>
      </c>
    </row>
    <row r="406" spans="16:18" x14ac:dyDescent="0.25">
      <c r="P406" s="98">
        <v>47999</v>
      </c>
      <c r="Q406" s="99" t="s">
        <v>77</v>
      </c>
      <c r="R406" s="100" t="s">
        <v>77</v>
      </c>
    </row>
    <row r="407" spans="16:18" x14ac:dyDescent="0.25">
      <c r="P407" s="98">
        <v>48029</v>
      </c>
      <c r="Q407" s="99" t="s">
        <v>77</v>
      </c>
      <c r="R407" s="100" t="s">
        <v>77</v>
      </c>
    </row>
    <row r="408" spans="16:18" x14ac:dyDescent="0.25">
      <c r="P408" s="98">
        <v>48060</v>
      </c>
      <c r="Q408" s="99" t="s">
        <v>77</v>
      </c>
      <c r="R408" s="100" t="s">
        <v>77</v>
      </c>
    </row>
    <row r="409" spans="16:18" x14ac:dyDescent="0.25">
      <c r="P409" s="98">
        <v>48091</v>
      </c>
      <c r="Q409" s="99" t="s">
        <v>77</v>
      </c>
      <c r="R409" s="100" t="s">
        <v>77</v>
      </c>
    </row>
    <row r="410" spans="16:18" x14ac:dyDescent="0.25">
      <c r="P410" s="98">
        <v>48121</v>
      </c>
      <c r="Q410" s="99" t="s">
        <v>77</v>
      </c>
      <c r="R410" s="100" t="s">
        <v>77</v>
      </c>
    </row>
    <row r="411" spans="16:18" x14ac:dyDescent="0.25">
      <c r="P411" s="98">
        <v>48152</v>
      </c>
      <c r="Q411" s="99" t="s">
        <v>77</v>
      </c>
      <c r="R411" s="100" t="s">
        <v>77</v>
      </c>
    </row>
    <row r="412" spans="16:18" x14ac:dyDescent="0.25">
      <c r="P412" s="98">
        <v>48182</v>
      </c>
      <c r="Q412" s="99" t="s">
        <v>77</v>
      </c>
      <c r="R412" s="100" t="s">
        <v>77</v>
      </c>
    </row>
    <row r="413" spans="16:18" x14ac:dyDescent="0.25">
      <c r="P413" s="98">
        <v>48213</v>
      </c>
      <c r="Q413" s="99" t="s">
        <v>77</v>
      </c>
      <c r="R413" s="100" t="s">
        <v>77</v>
      </c>
    </row>
    <row r="414" spans="16:18" x14ac:dyDescent="0.25">
      <c r="P414" s="98">
        <v>48244</v>
      </c>
      <c r="Q414" s="99" t="s">
        <v>77</v>
      </c>
      <c r="R414" s="100" t="s">
        <v>77</v>
      </c>
    </row>
    <row r="415" spans="16:18" x14ac:dyDescent="0.25">
      <c r="P415" s="98">
        <v>48273</v>
      </c>
      <c r="Q415" s="99" t="s">
        <v>77</v>
      </c>
      <c r="R415" s="100" t="s">
        <v>77</v>
      </c>
    </row>
    <row r="416" spans="16:18" x14ac:dyDescent="0.25">
      <c r="P416" s="98">
        <v>48304</v>
      </c>
      <c r="Q416" s="99" t="s">
        <v>77</v>
      </c>
      <c r="R416" s="100" t="s">
        <v>77</v>
      </c>
    </row>
    <row r="417" spans="16:18" x14ac:dyDescent="0.25">
      <c r="P417" s="98">
        <v>48334</v>
      </c>
      <c r="Q417" s="99" t="s">
        <v>77</v>
      </c>
      <c r="R417" s="100" t="s">
        <v>77</v>
      </c>
    </row>
    <row r="418" spans="16:18" x14ac:dyDescent="0.25">
      <c r="P418" s="98">
        <v>48365</v>
      </c>
      <c r="Q418" s="99" t="s">
        <v>77</v>
      </c>
      <c r="R418" s="100" t="s">
        <v>77</v>
      </c>
    </row>
    <row r="419" spans="16:18" x14ac:dyDescent="0.25">
      <c r="P419" s="98">
        <v>48395</v>
      </c>
      <c r="Q419" s="99" t="s">
        <v>77</v>
      </c>
      <c r="R419" s="100" t="s">
        <v>77</v>
      </c>
    </row>
    <row r="420" spans="16:18" x14ac:dyDescent="0.25">
      <c r="P420" s="98">
        <v>48426</v>
      </c>
      <c r="Q420" s="99" t="s">
        <v>77</v>
      </c>
      <c r="R420" s="100" t="s">
        <v>77</v>
      </c>
    </row>
    <row r="421" spans="16:18" x14ac:dyDescent="0.25">
      <c r="P421" s="98">
        <v>48457</v>
      </c>
      <c r="Q421" s="99" t="s">
        <v>77</v>
      </c>
      <c r="R421" s="100" t="s">
        <v>77</v>
      </c>
    </row>
    <row r="422" spans="16:18" x14ac:dyDescent="0.25">
      <c r="P422" s="98">
        <v>48487</v>
      </c>
      <c r="Q422" s="99" t="s">
        <v>77</v>
      </c>
      <c r="R422" s="100" t="s">
        <v>77</v>
      </c>
    </row>
    <row r="423" spans="16:18" x14ac:dyDescent="0.25">
      <c r="P423" s="98">
        <v>48518</v>
      </c>
      <c r="Q423" s="99" t="s">
        <v>77</v>
      </c>
      <c r="R423" s="100" t="s">
        <v>77</v>
      </c>
    </row>
    <row r="424" spans="16:18" x14ac:dyDescent="0.25">
      <c r="P424" s="98">
        <v>48548</v>
      </c>
      <c r="Q424" s="99" t="s">
        <v>77</v>
      </c>
      <c r="R424" s="100" t="s">
        <v>77</v>
      </c>
    </row>
    <row r="425" spans="16:18" x14ac:dyDescent="0.25">
      <c r="P425" s="98">
        <v>48579</v>
      </c>
      <c r="Q425" s="99" t="s">
        <v>77</v>
      </c>
      <c r="R425" s="100" t="s">
        <v>77</v>
      </c>
    </row>
    <row r="426" spans="16:18" x14ac:dyDescent="0.25">
      <c r="P426" s="98">
        <v>48610</v>
      </c>
      <c r="Q426" s="99" t="s">
        <v>77</v>
      </c>
      <c r="R426" s="100" t="s">
        <v>77</v>
      </c>
    </row>
    <row r="427" spans="16:18" x14ac:dyDescent="0.25">
      <c r="P427" s="98">
        <v>48638</v>
      </c>
      <c r="Q427" s="99" t="s">
        <v>77</v>
      </c>
      <c r="R427" s="100" t="s">
        <v>77</v>
      </c>
    </row>
    <row r="428" spans="16:18" x14ac:dyDescent="0.25">
      <c r="P428" s="98">
        <v>48669</v>
      </c>
      <c r="Q428" s="99" t="s">
        <v>77</v>
      </c>
      <c r="R428" s="100" t="s">
        <v>77</v>
      </c>
    </row>
    <row r="429" spans="16:18" x14ac:dyDescent="0.25">
      <c r="P429" s="98">
        <v>48699</v>
      </c>
      <c r="Q429" s="99" t="s">
        <v>77</v>
      </c>
      <c r="R429" s="100" t="s">
        <v>77</v>
      </c>
    </row>
    <row r="430" spans="16:18" x14ac:dyDescent="0.25">
      <c r="P430" s="98">
        <v>48730</v>
      </c>
      <c r="Q430" s="99" t="s">
        <v>77</v>
      </c>
      <c r="R430" s="100" t="s">
        <v>77</v>
      </c>
    </row>
    <row r="431" spans="16:18" x14ac:dyDescent="0.25">
      <c r="P431" s="98">
        <v>48760</v>
      </c>
      <c r="Q431" s="99" t="s">
        <v>77</v>
      </c>
      <c r="R431" s="100" t="s">
        <v>77</v>
      </c>
    </row>
    <row r="432" spans="16:18" x14ac:dyDescent="0.25">
      <c r="P432" s="98">
        <v>48791</v>
      </c>
      <c r="Q432" s="99" t="s">
        <v>77</v>
      </c>
      <c r="R432" s="100" t="s">
        <v>77</v>
      </c>
    </row>
    <row r="433" spans="16:18" x14ac:dyDescent="0.25">
      <c r="P433" s="98">
        <v>48822</v>
      </c>
      <c r="Q433" s="99" t="s">
        <v>77</v>
      </c>
      <c r="R433" s="100" t="s">
        <v>77</v>
      </c>
    </row>
    <row r="434" spans="16:18" x14ac:dyDescent="0.25">
      <c r="P434" s="98">
        <v>48852</v>
      </c>
      <c r="Q434" s="99" t="s">
        <v>77</v>
      </c>
      <c r="R434" s="100" t="s">
        <v>77</v>
      </c>
    </row>
    <row r="435" spans="16:18" x14ac:dyDescent="0.25">
      <c r="P435" s="98">
        <v>48883</v>
      </c>
      <c r="Q435" s="99" t="s">
        <v>77</v>
      </c>
      <c r="R435" s="100" t="s">
        <v>77</v>
      </c>
    </row>
    <row r="436" spans="16:18" x14ac:dyDescent="0.25">
      <c r="P436" s="98">
        <v>48913</v>
      </c>
      <c r="Q436" s="99" t="s">
        <v>77</v>
      </c>
      <c r="R436" s="100" t="s">
        <v>77</v>
      </c>
    </row>
    <row r="437" spans="16:18" x14ac:dyDescent="0.25">
      <c r="P437" s="98">
        <v>48944</v>
      </c>
      <c r="Q437" s="99" t="s">
        <v>77</v>
      </c>
      <c r="R437" s="100" t="s">
        <v>77</v>
      </c>
    </row>
    <row r="438" spans="16:18" x14ac:dyDescent="0.25">
      <c r="P438" s="98">
        <v>48975</v>
      </c>
      <c r="Q438" s="99" t="s">
        <v>77</v>
      </c>
      <c r="R438" s="100" t="s">
        <v>77</v>
      </c>
    </row>
    <row r="439" spans="16:18" x14ac:dyDescent="0.25">
      <c r="P439" s="98">
        <v>49003</v>
      </c>
      <c r="Q439" s="99" t="s">
        <v>77</v>
      </c>
      <c r="R439" s="100" t="s">
        <v>77</v>
      </c>
    </row>
    <row r="440" spans="16:18" x14ac:dyDescent="0.25">
      <c r="P440" s="98">
        <v>49034</v>
      </c>
      <c r="Q440" s="99" t="s">
        <v>77</v>
      </c>
      <c r="R440" s="100" t="s">
        <v>77</v>
      </c>
    </row>
    <row r="441" spans="16:18" x14ac:dyDescent="0.25">
      <c r="P441" s="98">
        <v>49064</v>
      </c>
      <c r="Q441" s="99" t="s">
        <v>77</v>
      </c>
      <c r="R441" s="100" t="s">
        <v>77</v>
      </c>
    </row>
    <row r="442" spans="16:18" x14ac:dyDescent="0.25">
      <c r="P442" s="98">
        <v>49095</v>
      </c>
      <c r="Q442" s="99" t="s">
        <v>77</v>
      </c>
      <c r="R442" s="100" t="s">
        <v>77</v>
      </c>
    </row>
    <row r="443" spans="16:18" x14ac:dyDescent="0.25">
      <c r="P443" s="98">
        <v>49125</v>
      </c>
      <c r="Q443" s="99" t="s">
        <v>77</v>
      </c>
      <c r="R443" s="100" t="s">
        <v>77</v>
      </c>
    </row>
    <row r="444" spans="16:18" x14ac:dyDescent="0.25">
      <c r="P444" s="98">
        <v>49156</v>
      </c>
      <c r="Q444" s="99" t="s">
        <v>77</v>
      </c>
      <c r="R444" s="100" t="s">
        <v>77</v>
      </c>
    </row>
    <row r="445" spans="16:18" x14ac:dyDescent="0.25">
      <c r="P445" s="98">
        <v>49187</v>
      </c>
      <c r="Q445" s="99" t="s">
        <v>77</v>
      </c>
      <c r="R445" s="100" t="s">
        <v>77</v>
      </c>
    </row>
    <row r="446" spans="16:18" x14ac:dyDescent="0.25">
      <c r="P446" s="98">
        <v>49217</v>
      </c>
      <c r="Q446" s="99" t="s">
        <v>77</v>
      </c>
      <c r="R446" s="100" t="s">
        <v>77</v>
      </c>
    </row>
    <row r="447" spans="16:18" x14ac:dyDescent="0.25">
      <c r="P447" s="98">
        <v>49248</v>
      </c>
      <c r="Q447" s="99" t="s">
        <v>77</v>
      </c>
      <c r="R447" s="100" t="s">
        <v>77</v>
      </c>
    </row>
    <row r="448" spans="16:18" x14ac:dyDescent="0.25">
      <c r="P448" s="98">
        <v>49278</v>
      </c>
      <c r="Q448" s="99" t="s">
        <v>77</v>
      </c>
      <c r="R448" s="100" t="s">
        <v>77</v>
      </c>
    </row>
    <row r="449" spans="16:18" x14ac:dyDescent="0.25">
      <c r="P449" s="98">
        <v>49309</v>
      </c>
      <c r="Q449" s="99" t="s">
        <v>77</v>
      </c>
      <c r="R449" s="100" t="s">
        <v>77</v>
      </c>
    </row>
    <row r="450" spans="16:18" x14ac:dyDescent="0.25">
      <c r="P450" s="98">
        <v>49340</v>
      </c>
      <c r="Q450" s="99" t="s">
        <v>77</v>
      </c>
      <c r="R450" s="100" t="s">
        <v>77</v>
      </c>
    </row>
    <row r="451" spans="16:18" x14ac:dyDescent="0.25">
      <c r="P451" s="98">
        <v>49368</v>
      </c>
      <c r="Q451" s="99" t="s">
        <v>77</v>
      </c>
      <c r="R451" s="100" t="s">
        <v>77</v>
      </c>
    </row>
    <row r="452" spans="16:18" x14ac:dyDescent="0.25">
      <c r="P452" s="98">
        <v>49399</v>
      </c>
      <c r="Q452" s="99" t="s">
        <v>77</v>
      </c>
      <c r="R452" s="100" t="s">
        <v>77</v>
      </c>
    </row>
    <row r="453" spans="16:18" x14ac:dyDescent="0.25">
      <c r="P453" s="98">
        <v>49429</v>
      </c>
      <c r="Q453" s="99" t="s">
        <v>77</v>
      </c>
      <c r="R453" s="100" t="s">
        <v>77</v>
      </c>
    </row>
    <row r="454" spans="16:18" x14ac:dyDescent="0.25">
      <c r="P454" s="98">
        <v>49460</v>
      </c>
      <c r="Q454" s="99" t="s">
        <v>77</v>
      </c>
      <c r="R454" s="100" t="s">
        <v>77</v>
      </c>
    </row>
    <row r="455" spans="16:18" x14ac:dyDescent="0.25">
      <c r="P455" s="98">
        <v>49490</v>
      </c>
      <c r="Q455" s="99" t="s">
        <v>77</v>
      </c>
      <c r="R455" s="100" t="s">
        <v>77</v>
      </c>
    </row>
    <row r="456" spans="16:18" x14ac:dyDescent="0.25">
      <c r="P456" s="98">
        <v>49521</v>
      </c>
      <c r="Q456" s="99" t="s">
        <v>77</v>
      </c>
      <c r="R456" s="100" t="s">
        <v>77</v>
      </c>
    </row>
    <row r="457" spans="16:18" x14ac:dyDescent="0.25">
      <c r="P457" s="98">
        <v>49552</v>
      </c>
      <c r="Q457" s="99" t="s">
        <v>77</v>
      </c>
      <c r="R457" s="100" t="s">
        <v>77</v>
      </c>
    </row>
    <row r="458" spans="16:18" x14ac:dyDescent="0.25">
      <c r="P458" s="98">
        <v>49582</v>
      </c>
      <c r="Q458" s="99" t="s">
        <v>77</v>
      </c>
      <c r="R458" s="100" t="s">
        <v>77</v>
      </c>
    </row>
    <row r="459" spans="16:18" x14ac:dyDescent="0.25">
      <c r="P459" s="98">
        <v>49613</v>
      </c>
      <c r="Q459" s="99" t="s">
        <v>77</v>
      </c>
      <c r="R459" s="100" t="s">
        <v>77</v>
      </c>
    </row>
    <row r="460" spans="16:18" x14ac:dyDescent="0.25">
      <c r="P460" s="98">
        <v>49643</v>
      </c>
      <c r="Q460" s="99" t="s">
        <v>77</v>
      </c>
      <c r="R460" s="100" t="s">
        <v>77</v>
      </c>
    </row>
    <row r="461" spans="16:18" x14ac:dyDescent="0.25">
      <c r="P461" s="98">
        <v>49674</v>
      </c>
      <c r="Q461" s="99" t="s">
        <v>77</v>
      </c>
      <c r="R461" s="100" t="s">
        <v>77</v>
      </c>
    </row>
    <row r="462" spans="16:18" x14ac:dyDescent="0.25">
      <c r="P462" s="98">
        <v>49705</v>
      </c>
      <c r="Q462" s="99" t="s">
        <v>77</v>
      </c>
      <c r="R462" s="100" t="s">
        <v>77</v>
      </c>
    </row>
    <row r="463" spans="16:18" x14ac:dyDescent="0.25">
      <c r="P463" s="98">
        <v>49734</v>
      </c>
      <c r="Q463" s="99" t="s">
        <v>77</v>
      </c>
      <c r="R463" s="100" t="s">
        <v>77</v>
      </c>
    </row>
    <row r="464" spans="16:18" x14ac:dyDescent="0.25">
      <c r="P464" s="98">
        <v>49765</v>
      </c>
      <c r="Q464" s="99" t="s">
        <v>77</v>
      </c>
      <c r="R464" s="100" t="s">
        <v>77</v>
      </c>
    </row>
    <row r="465" spans="16:18" x14ac:dyDescent="0.25">
      <c r="P465" s="98">
        <v>49795</v>
      </c>
      <c r="Q465" s="99" t="s">
        <v>77</v>
      </c>
      <c r="R465" s="100" t="s">
        <v>77</v>
      </c>
    </row>
    <row r="466" spans="16:18" x14ac:dyDescent="0.25">
      <c r="P466" s="98">
        <v>49826</v>
      </c>
      <c r="Q466" s="99" t="s">
        <v>77</v>
      </c>
      <c r="R466" s="100" t="s">
        <v>77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2024-12-17T16:25:16Z</dcterms:created>
  <dcterms:modified xsi:type="dcterms:W3CDTF">2024-12-17T19:06:25Z</dcterms:modified>
</cp:coreProperties>
</file>