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costarsoftware-my.sharepoint.com/personal/clittell_costar_com/Documents/Desktop/CMA/CCRSI_Repeat Sales/2025/1_January/Boston/"/>
    </mc:Choice>
  </mc:AlternateContent>
  <xr:revisionPtr revIDLastSave="2" documentId="13_ncr:1_{8E76AA77-7C52-48B8-91F7-852015A0CBA5}" xr6:coauthVersionLast="47" xr6:coauthVersionMax="47" xr10:uidLastSave="{55719348-7841-43B7-A59E-98A1A1040712}"/>
  <bookViews>
    <workbookView xWindow="-25995" yWindow="-4950" windowWidth="25590" windowHeight="20460" activeTab="3" xr2:uid="{CAC29E9F-D62E-4A02-B0C7-A076C8D3E488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Segment'!$Q$6,0,0,COUNTA([1]I_M_G_ALL_ALL_ALL_NO!$A:$A)-1,1)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VW'!$M$30,0,0,COUNTA([1]I_M_G_ALL_ALL_ALL_NO!$A:$A)-1,1)</definedName>
    <definedName name="USCompositeDates">OFFSET('U.S. EW &amp; VW'!$L$30,0,0,COUNTA([1]I_M_G_ALL_ALL_ALL_NO!$A:$A)-1,1)</definedName>
    <definedName name="USCompositeVW">OFFSET('U.S. EW &amp; VW'!$R$6,0,0,COUNTA([1]I_M_A_ALL_ALL_ALL_NO!$A:$A)-1,1)</definedName>
    <definedName name="USCompositeVWDates">OFFSET('U.S. EW &amp; VW'!$Q$6,0,0,COUNTA([1]I_M_A_ALL_ALL_ALL_NO!$A:$A)-1,1)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Segment'!$P$6,0,0,COUNTA([1]I_M_A_ALL_EMF_ALL_NO!$A:$A)-1,1)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22" i="4" l="1"/>
  <c r="AA122" i="4"/>
  <c r="AB122" i="4"/>
  <c r="AC122" i="4"/>
  <c r="AD122" i="4"/>
  <c r="AE122" i="4"/>
  <c r="AF122" i="4"/>
  <c r="AH122" i="4"/>
  <c r="AI122" i="4"/>
  <c r="AJ122" i="4"/>
  <c r="V314" i="8"/>
  <c r="V315" i="8" s="1"/>
  <c r="U314" i="8"/>
  <c r="T314" i="8"/>
  <c r="S314" i="8"/>
  <c r="S315" i="8" s="1"/>
  <c r="R314" i="8"/>
  <c r="R315" i="8" s="1"/>
  <c r="Q314" i="8"/>
  <c r="Q315" i="8" s="1"/>
  <c r="P314" i="8"/>
  <c r="O314" i="8"/>
  <c r="V313" i="8"/>
  <c r="U313" i="8"/>
  <c r="U315" i="8" s="1"/>
  <c r="T313" i="8"/>
  <c r="T315" i="8" s="1"/>
  <c r="S313" i="8"/>
  <c r="R313" i="8"/>
  <c r="Q313" i="8"/>
  <c r="P313" i="8"/>
  <c r="P315" i="8" s="1"/>
  <c r="O313" i="8"/>
  <c r="O315" i="8" s="1"/>
  <c r="V312" i="8"/>
  <c r="U312" i="8"/>
  <c r="T312" i="8"/>
  <c r="S312" i="8"/>
  <c r="R312" i="8"/>
  <c r="Q312" i="8"/>
  <c r="P312" i="8"/>
  <c r="O312" i="8"/>
  <c r="V311" i="8"/>
  <c r="U311" i="8"/>
  <c r="T311" i="8"/>
  <c r="S311" i="8"/>
  <c r="R311" i="8"/>
  <c r="Q311" i="8"/>
  <c r="P311" i="8"/>
  <c r="O311" i="8"/>
  <c r="V310" i="8"/>
  <c r="U310" i="8"/>
  <c r="T310" i="8"/>
  <c r="S310" i="8"/>
  <c r="R310" i="8"/>
  <c r="Q310" i="8"/>
  <c r="P310" i="8"/>
  <c r="O310" i="8"/>
  <c r="V308" i="8"/>
  <c r="V309" i="8" s="1"/>
  <c r="U308" i="8"/>
  <c r="T308" i="8"/>
  <c r="S308" i="8"/>
  <c r="S309" i="8" s="1"/>
  <c r="R308" i="8"/>
  <c r="R309" i="8" s="1"/>
  <c r="Q308" i="8"/>
  <c r="Q309" i="8" s="1"/>
  <c r="P308" i="8"/>
  <c r="O308" i="8"/>
  <c r="V307" i="8"/>
  <c r="U307" i="8"/>
  <c r="U309" i="8" s="1"/>
  <c r="T307" i="8"/>
  <c r="T309" i="8" s="1"/>
  <c r="S307" i="8"/>
  <c r="R307" i="8"/>
  <c r="Q307" i="8"/>
  <c r="P307" i="8"/>
  <c r="P309" i="8" s="1"/>
  <c r="O307" i="8"/>
  <c r="O309" i="8" s="1"/>
  <c r="O302" i="8"/>
  <c r="U139" i="7"/>
  <c r="T139" i="7"/>
  <c r="S139" i="7"/>
  <c r="P139" i="7"/>
  <c r="V138" i="7"/>
  <c r="V139" i="7" s="1"/>
  <c r="U138" i="7"/>
  <c r="T138" i="7"/>
  <c r="S138" i="7"/>
  <c r="R138" i="7"/>
  <c r="R139" i="7" s="1"/>
  <c r="Q138" i="7"/>
  <c r="Q139" i="7" s="1"/>
  <c r="P138" i="7"/>
  <c r="O138" i="7"/>
  <c r="O139" i="7" s="1"/>
  <c r="V135" i="7"/>
  <c r="U135" i="7"/>
  <c r="T135" i="7"/>
  <c r="S135" i="7"/>
  <c r="R135" i="7"/>
  <c r="Q135" i="7"/>
  <c r="P135" i="7"/>
  <c r="O135" i="7"/>
  <c r="N135" i="7"/>
  <c r="V134" i="7"/>
  <c r="U134" i="7"/>
  <c r="T134" i="7"/>
  <c r="S134" i="7"/>
  <c r="R134" i="7"/>
  <c r="Q134" i="7"/>
  <c r="P134" i="7"/>
  <c r="O134" i="7"/>
  <c r="V133" i="7"/>
  <c r="U133" i="7"/>
  <c r="T133" i="7"/>
  <c r="S133" i="7"/>
  <c r="R133" i="7"/>
  <c r="Q133" i="7"/>
  <c r="P133" i="7"/>
  <c r="O133" i="7"/>
  <c r="V132" i="7"/>
  <c r="U132" i="7"/>
  <c r="T132" i="7"/>
  <c r="S132" i="7"/>
  <c r="R132" i="7"/>
  <c r="Q132" i="7"/>
  <c r="P132" i="7"/>
  <c r="O132" i="7"/>
  <c r="V131" i="7"/>
  <c r="U131" i="7"/>
  <c r="T131" i="7"/>
  <c r="S131" i="7"/>
  <c r="R131" i="7"/>
  <c r="Q131" i="7"/>
  <c r="P131" i="7"/>
  <c r="O131" i="7"/>
  <c r="V130" i="7"/>
  <c r="U130" i="7"/>
  <c r="T130" i="7"/>
  <c r="S130" i="7"/>
  <c r="R130" i="7"/>
  <c r="Q130" i="7"/>
  <c r="P130" i="7"/>
  <c r="O130" i="7"/>
  <c r="V128" i="7"/>
  <c r="U128" i="7"/>
  <c r="T128" i="7"/>
  <c r="S128" i="7"/>
  <c r="R128" i="7"/>
  <c r="Q128" i="7"/>
  <c r="P128" i="7"/>
  <c r="O128" i="7"/>
  <c r="N128" i="7"/>
  <c r="V127" i="7"/>
  <c r="U127" i="7"/>
  <c r="T127" i="7"/>
  <c r="S127" i="7"/>
  <c r="R127" i="7"/>
  <c r="Q127" i="7"/>
  <c r="P127" i="7"/>
  <c r="O127" i="7"/>
  <c r="V126" i="7"/>
  <c r="U126" i="7"/>
  <c r="T126" i="7"/>
  <c r="S126" i="7"/>
  <c r="R126" i="7"/>
  <c r="Q126" i="7"/>
  <c r="P126" i="7"/>
  <c r="O126" i="7"/>
  <c r="V125" i="7"/>
  <c r="U125" i="7"/>
  <c r="T125" i="7"/>
  <c r="S125" i="7"/>
  <c r="R125" i="7"/>
  <c r="Q125" i="7"/>
  <c r="P125" i="7"/>
  <c r="O125" i="7"/>
  <c r="V124" i="7"/>
  <c r="U124" i="7"/>
  <c r="T124" i="7"/>
  <c r="S124" i="7"/>
  <c r="R124" i="7"/>
  <c r="Q124" i="7"/>
  <c r="P124" i="7"/>
  <c r="O124" i="7"/>
  <c r="AD118" i="6"/>
  <c r="AD119" i="6" s="1"/>
  <c r="AC118" i="6"/>
  <c r="AC119" i="6" s="1"/>
  <c r="AB118" i="6"/>
  <c r="AB119" i="6" s="1"/>
  <c r="AA118" i="6"/>
  <c r="AA119" i="6" s="1"/>
  <c r="Z118" i="6"/>
  <c r="Z119" i="6" s="1"/>
  <c r="Y118" i="6"/>
  <c r="Y119" i="6" s="1"/>
  <c r="X118" i="6"/>
  <c r="X119" i="6" s="1"/>
  <c r="W118" i="6"/>
  <c r="W119" i="6" s="1"/>
  <c r="V118" i="6"/>
  <c r="V119" i="6" s="1"/>
  <c r="U118" i="6"/>
  <c r="U119" i="6" s="1"/>
  <c r="T118" i="6"/>
  <c r="T119" i="6" s="1"/>
  <c r="S118" i="6"/>
  <c r="S119" i="6" s="1"/>
  <c r="R118" i="6"/>
  <c r="R119" i="6" s="1"/>
  <c r="Q118" i="6"/>
  <c r="Q119" i="6" s="1"/>
  <c r="P118" i="6"/>
  <c r="P119" i="6" s="1"/>
  <c r="O118" i="6"/>
  <c r="O119" i="6" s="1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R112" i="6"/>
  <c r="AD111" i="6"/>
  <c r="AD112" i="6" s="1"/>
  <c r="AC111" i="6"/>
  <c r="AC112" i="6" s="1"/>
  <c r="AB111" i="6"/>
  <c r="AB112" i="6" s="1"/>
  <c r="AA111" i="6"/>
  <c r="AA112" i="6" s="1"/>
  <c r="Z111" i="6"/>
  <c r="Z112" i="6" s="1"/>
  <c r="Y111" i="6"/>
  <c r="Y112" i="6" s="1"/>
  <c r="X111" i="6"/>
  <c r="X112" i="6" s="1"/>
  <c r="W111" i="6"/>
  <c r="W112" i="6" s="1"/>
  <c r="V111" i="6"/>
  <c r="V112" i="6" s="1"/>
  <c r="U111" i="6"/>
  <c r="U112" i="6" s="1"/>
  <c r="T111" i="6"/>
  <c r="S111" i="6"/>
  <c r="S112" i="6" s="1"/>
  <c r="R111" i="6"/>
  <c r="T112" i="6" s="1"/>
  <c r="Q111" i="6"/>
  <c r="Q112" i="6" s="1"/>
  <c r="P111" i="6"/>
  <c r="P112" i="6" s="1"/>
  <c r="O111" i="6"/>
  <c r="O112" i="6" s="1"/>
  <c r="N111" i="6"/>
  <c r="N118" i="6" s="1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U140" i="5"/>
  <c r="T140" i="5"/>
  <c r="V139" i="5"/>
  <c r="V140" i="5" s="1"/>
  <c r="U139" i="5"/>
  <c r="T139" i="5"/>
  <c r="S139" i="5"/>
  <c r="S140" i="5" s="1"/>
  <c r="R139" i="5"/>
  <c r="R140" i="5" s="1"/>
  <c r="Q139" i="5"/>
  <c r="Q140" i="5" s="1"/>
  <c r="P139" i="5"/>
  <c r="P140" i="5" s="1"/>
  <c r="O139" i="5"/>
  <c r="O140" i="5" s="1"/>
  <c r="V137" i="5"/>
  <c r="U137" i="5"/>
  <c r="T137" i="5"/>
  <c r="S137" i="5"/>
  <c r="R137" i="5"/>
  <c r="Q137" i="5"/>
  <c r="P137" i="5"/>
  <c r="O137" i="5"/>
  <c r="V136" i="5"/>
  <c r="U136" i="5"/>
  <c r="T136" i="5"/>
  <c r="S136" i="5"/>
  <c r="R136" i="5"/>
  <c r="Q136" i="5"/>
  <c r="P136" i="5"/>
  <c r="O136" i="5"/>
  <c r="V135" i="5"/>
  <c r="U135" i="5"/>
  <c r="T135" i="5"/>
  <c r="S135" i="5"/>
  <c r="R135" i="5"/>
  <c r="Q135" i="5"/>
  <c r="P135" i="5"/>
  <c r="O135" i="5"/>
  <c r="V134" i="5"/>
  <c r="U134" i="5"/>
  <c r="T134" i="5"/>
  <c r="S134" i="5"/>
  <c r="R134" i="5"/>
  <c r="Q134" i="5"/>
  <c r="P134" i="5"/>
  <c r="O134" i="5"/>
  <c r="V133" i="5"/>
  <c r="U133" i="5"/>
  <c r="T133" i="5"/>
  <c r="S133" i="5"/>
  <c r="R133" i="5"/>
  <c r="Q133" i="5"/>
  <c r="P133" i="5"/>
  <c r="O133" i="5"/>
  <c r="V132" i="5"/>
  <c r="U132" i="5"/>
  <c r="T132" i="5"/>
  <c r="S132" i="5"/>
  <c r="R132" i="5"/>
  <c r="Q132" i="5"/>
  <c r="P132" i="5"/>
  <c r="O132" i="5"/>
  <c r="V129" i="5"/>
  <c r="U129" i="5"/>
  <c r="T129" i="5"/>
  <c r="S129" i="5"/>
  <c r="R129" i="5"/>
  <c r="Q129" i="5"/>
  <c r="P129" i="5"/>
  <c r="O129" i="5"/>
  <c r="N129" i="5"/>
  <c r="N137" i="5" s="1"/>
  <c r="V128" i="5"/>
  <c r="U128" i="5"/>
  <c r="T128" i="5"/>
  <c r="S128" i="5"/>
  <c r="R128" i="5"/>
  <c r="Q128" i="5"/>
  <c r="P128" i="5"/>
  <c r="O128" i="5"/>
  <c r="V127" i="5"/>
  <c r="U127" i="5"/>
  <c r="T127" i="5"/>
  <c r="S127" i="5"/>
  <c r="R127" i="5"/>
  <c r="Q127" i="5"/>
  <c r="P127" i="5"/>
  <c r="O127" i="5"/>
  <c r="V126" i="5"/>
  <c r="U126" i="5"/>
  <c r="T126" i="5"/>
  <c r="S126" i="5"/>
  <c r="R126" i="5"/>
  <c r="Q126" i="5"/>
  <c r="P126" i="5"/>
  <c r="O126" i="5"/>
  <c r="V125" i="5"/>
  <c r="U125" i="5"/>
  <c r="T125" i="5"/>
  <c r="S125" i="5"/>
  <c r="R125" i="5"/>
  <c r="Q125" i="5"/>
  <c r="P125" i="5"/>
  <c r="O125" i="5"/>
  <c r="V124" i="5"/>
  <c r="U124" i="5"/>
  <c r="T124" i="5"/>
  <c r="S124" i="5"/>
  <c r="R124" i="5"/>
  <c r="Q124" i="5"/>
  <c r="P124" i="5"/>
  <c r="O124" i="5"/>
  <c r="Y141" i="4"/>
  <c r="X141" i="4"/>
  <c r="V141" i="4"/>
  <c r="T141" i="4"/>
  <c r="S141" i="4"/>
  <c r="Z140" i="4"/>
  <c r="Z141" i="4" s="1"/>
  <c r="Y140" i="4"/>
  <c r="X140" i="4"/>
  <c r="W140" i="4"/>
  <c r="W141" i="4" s="1"/>
  <c r="V140" i="4"/>
  <c r="U140" i="4"/>
  <c r="U141" i="4" s="1"/>
  <c r="T140" i="4"/>
  <c r="S140" i="4"/>
  <c r="R140" i="4"/>
  <c r="R141" i="4" s="1"/>
  <c r="Q140" i="4"/>
  <c r="Q141" i="4" s="1"/>
  <c r="Z138" i="4"/>
  <c r="Y138" i="4"/>
  <c r="X138" i="4"/>
  <c r="W138" i="4"/>
  <c r="V138" i="4"/>
  <c r="U138" i="4"/>
  <c r="T138" i="4"/>
  <c r="S138" i="4"/>
  <c r="R138" i="4"/>
  <c r="Q138" i="4"/>
  <c r="Z137" i="4"/>
  <c r="Y137" i="4"/>
  <c r="X137" i="4"/>
  <c r="W137" i="4"/>
  <c r="V137" i="4"/>
  <c r="U137" i="4"/>
  <c r="T137" i="4"/>
  <c r="S137" i="4"/>
  <c r="R137" i="4"/>
  <c r="Q137" i="4"/>
  <c r="Z136" i="4"/>
  <c r="Y136" i="4"/>
  <c r="X136" i="4"/>
  <c r="W136" i="4"/>
  <c r="V136" i="4"/>
  <c r="U136" i="4"/>
  <c r="T136" i="4"/>
  <c r="S136" i="4"/>
  <c r="R136" i="4"/>
  <c r="Q136" i="4"/>
  <c r="Z135" i="4"/>
  <c r="Y135" i="4"/>
  <c r="X135" i="4"/>
  <c r="W135" i="4"/>
  <c r="V135" i="4"/>
  <c r="U135" i="4"/>
  <c r="T135" i="4"/>
  <c r="S135" i="4"/>
  <c r="R135" i="4"/>
  <c r="Q135" i="4"/>
  <c r="Z134" i="4"/>
  <c r="Y134" i="4"/>
  <c r="X134" i="4"/>
  <c r="W134" i="4"/>
  <c r="V134" i="4"/>
  <c r="U134" i="4"/>
  <c r="T134" i="4"/>
  <c r="S134" i="4"/>
  <c r="R134" i="4"/>
  <c r="Q134" i="4"/>
  <c r="Z133" i="4"/>
  <c r="Y133" i="4"/>
  <c r="X133" i="4"/>
  <c r="W133" i="4"/>
  <c r="V133" i="4"/>
  <c r="U133" i="4"/>
  <c r="T133" i="4"/>
  <c r="S133" i="4"/>
  <c r="R133" i="4"/>
  <c r="Q133" i="4"/>
  <c r="Z130" i="4"/>
  <c r="Y130" i="4"/>
  <c r="X130" i="4"/>
  <c r="W130" i="4"/>
  <c r="V130" i="4"/>
  <c r="U130" i="4"/>
  <c r="T130" i="4"/>
  <c r="S130" i="4"/>
  <c r="R130" i="4"/>
  <c r="Q130" i="4"/>
  <c r="P130" i="4"/>
  <c r="P138" i="4" s="1"/>
  <c r="Z129" i="4"/>
  <c r="Y129" i="4"/>
  <c r="X129" i="4"/>
  <c r="W129" i="4"/>
  <c r="V129" i="4"/>
  <c r="U129" i="4"/>
  <c r="T129" i="4"/>
  <c r="S129" i="4"/>
  <c r="R129" i="4"/>
  <c r="Q129" i="4"/>
  <c r="Z128" i="4"/>
  <c r="Y128" i="4"/>
  <c r="X128" i="4"/>
  <c r="W128" i="4"/>
  <c r="V128" i="4"/>
  <c r="U128" i="4"/>
  <c r="T128" i="4"/>
  <c r="S128" i="4"/>
  <c r="R128" i="4"/>
  <c r="Q128" i="4"/>
  <c r="Z127" i="4"/>
  <c r="Y127" i="4"/>
  <c r="X127" i="4"/>
  <c r="W127" i="4"/>
  <c r="V127" i="4"/>
  <c r="U127" i="4"/>
  <c r="T127" i="4"/>
  <c r="S127" i="4"/>
  <c r="R127" i="4"/>
  <c r="Q127" i="4"/>
  <c r="Z126" i="4"/>
  <c r="Y126" i="4"/>
  <c r="X126" i="4"/>
  <c r="W126" i="4"/>
  <c r="V126" i="4"/>
  <c r="U126" i="4"/>
  <c r="T126" i="4"/>
  <c r="S126" i="4"/>
  <c r="R126" i="4"/>
  <c r="Q126" i="4"/>
  <c r="Z125" i="4"/>
  <c r="Y125" i="4"/>
  <c r="X125" i="4"/>
  <c r="W125" i="4"/>
  <c r="V125" i="4"/>
  <c r="U125" i="4"/>
  <c r="T125" i="4"/>
  <c r="S125" i="4"/>
  <c r="R125" i="4"/>
  <c r="Q125" i="4"/>
  <c r="AJ121" i="4"/>
  <c r="AI121" i="4"/>
  <c r="AH121" i="4"/>
  <c r="AG121" i="4"/>
  <c r="AF121" i="4"/>
  <c r="AE121" i="4"/>
  <c r="AD121" i="4"/>
  <c r="AC121" i="4"/>
  <c r="AB121" i="4"/>
  <c r="AA121" i="4"/>
  <c r="AJ120" i="4"/>
  <c r="AI120" i="4"/>
  <c r="AH120" i="4"/>
  <c r="AG120" i="4"/>
  <c r="AF120" i="4"/>
  <c r="AE120" i="4"/>
  <c r="AD120" i="4"/>
  <c r="AC120" i="4"/>
  <c r="AB120" i="4"/>
  <c r="AA120" i="4"/>
  <c r="AJ119" i="4"/>
  <c r="AI119" i="4"/>
  <c r="AH119" i="4"/>
  <c r="AG119" i="4"/>
  <c r="AF119" i="4"/>
  <c r="AE119" i="4"/>
  <c r="AD119" i="4"/>
  <c r="AC119" i="4"/>
  <c r="AB119" i="4"/>
  <c r="AA119" i="4"/>
  <c r="AJ118" i="4"/>
  <c r="AI118" i="4"/>
  <c r="AH118" i="4"/>
  <c r="AG118" i="4"/>
  <c r="AF118" i="4"/>
  <c r="AE118" i="4"/>
  <c r="AD118" i="4"/>
  <c r="AC118" i="4"/>
  <c r="AB118" i="4"/>
  <c r="AA118" i="4"/>
  <c r="AJ117" i="4"/>
  <c r="AI117" i="4"/>
  <c r="AH117" i="4"/>
  <c r="AG117" i="4"/>
  <c r="AF117" i="4"/>
  <c r="AE117" i="4"/>
  <c r="AD117" i="4"/>
  <c r="AC117" i="4"/>
  <c r="AB117" i="4"/>
  <c r="AA117" i="4"/>
  <c r="AJ116" i="4"/>
  <c r="AI116" i="4"/>
  <c r="AH116" i="4"/>
  <c r="AG116" i="4"/>
  <c r="AF116" i="4"/>
  <c r="AE116" i="4"/>
  <c r="AD116" i="4"/>
  <c r="AC116" i="4"/>
  <c r="AB116" i="4"/>
  <c r="AA116" i="4"/>
  <c r="AJ115" i="4"/>
  <c r="AI115" i="4"/>
  <c r="AH115" i="4"/>
  <c r="AG115" i="4"/>
  <c r="AF115" i="4"/>
  <c r="AE115" i="4"/>
  <c r="AD115" i="4"/>
  <c r="AC115" i="4"/>
  <c r="AB115" i="4"/>
  <c r="AA115" i="4"/>
  <c r="AJ114" i="4"/>
  <c r="AI114" i="4"/>
  <c r="AH114" i="4"/>
  <c r="AG114" i="4"/>
  <c r="AF114" i="4"/>
  <c r="AE114" i="4"/>
  <c r="AD114" i="4"/>
  <c r="AC114" i="4"/>
  <c r="AB114" i="4"/>
  <c r="AA114" i="4"/>
  <c r="AJ113" i="4"/>
  <c r="AI113" i="4"/>
  <c r="AH113" i="4"/>
  <c r="AG113" i="4"/>
  <c r="AF113" i="4"/>
  <c r="AE113" i="4"/>
  <c r="AD113" i="4"/>
  <c r="AC113" i="4"/>
  <c r="AB113" i="4"/>
  <c r="AA113" i="4"/>
  <c r="AJ112" i="4"/>
  <c r="AI112" i="4"/>
  <c r="AH112" i="4"/>
  <c r="AG112" i="4"/>
  <c r="AF112" i="4"/>
  <c r="AE112" i="4"/>
  <c r="AD112" i="4"/>
  <c r="AC112" i="4"/>
  <c r="AB112" i="4"/>
  <c r="AA112" i="4"/>
  <c r="AJ111" i="4"/>
  <c r="AI111" i="4"/>
  <c r="AH111" i="4"/>
  <c r="AG111" i="4"/>
  <c r="AF111" i="4"/>
  <c r="AE111" i="4"/>
  <c r="AD111" i="4"/>
  <c r="AC111" i="4"/>
  <c r="AB111" i="4"/>
  <c r="AA111" i="4"/>
  <c r="AJ110" i="4"/>
  <c r="AI110" i="4"/>
  <c r="AH110" i="4"/>
  <c r="AG110" i="4"/>
  <c r="AF110" i="4"/>
  <c r="AE110" i="4"/>
  <c r="AD110" i="4"/>
  <c r="AC110" i="4"/>
  <c r="AB110" i="4"/>
  <c r="AA110" i="4"/>
  <c r="AJ109" i="4"/>
  <c r="AI109" i="4"/>
  <c r="AH109" i="4"/>
  <c r="AG109" i="4"/>
  <c r="AF109" i="4"/>
  <c r="AE109" i="4"/>
  <c r="AD109" i="4"/>
  <c r="AC109" i="4"/>
  <c r="AB109" i="4"/>
  <c r="AA109" i="4"/>
  <c r="AJ108" i="4"/>
  <c r="AI108" i="4"/>
  <c r="AH108" i="4"/>
  <c r="AG108" i="4"/>
  <c r="AF108" i="4"/>
  <c r="AE108" i="4"/>
  <c r="AD108" i="4"/>
  <c r="AC108" i="4"/>
  <c r="AB108" i="4"/>
  <c r="AA108" i="4"/>
  <c r="AJ107" i="4"/>
  <c r="AI107" i="4"/>
  <c r="AH107" i="4"/>
  <c r="AG107" i="4"/>
  <c r="AF107" i="4"/>
  <c r="AE107" i="4"/>
  <c r="AD107" i="4"/>
  <c r="AC107" i="4"/>
  <c r="AB107" i="4"/>
  <c r="AA107" i="4"/>
  <c r="AJ106" i="4"/>
  <c r="AI106" i="4"/>
  <c r="AH106" i="4"/>
  <c r="AG106" i="4"/>
  <c r="AF106" i="4"/>
  <c r="AE106" i="4"/>
  <c r="AD106" i="4"/>
  <c r="AC106" i="4"/>
  <c r="AB106" i="4"/>
  <c r="AA106" i="4"/>
  <c r="AJ105" i="4"/>
  <c r="AI105" i="4"/>
  <c r="AH105" i="4"/>
  <c r="AG105" i="4"/>
  <c r="AF105" i="4"/>
  <c r="AE105" i="4"/>
  <c r="AD105" i="4"/>
  <c r="AC105" i="4"/>
  <c r="AB105" i="4"/>
  <c r="AA105" i="4"/>
  <c r="AJ104" i="4"/>
  <c r="AI104" i="4"/>
  <c r="AH104" i="4"/>
  <c r="AG104" i="4"/>
  <c r="AF104" i="4"/>
  <c r="AE104" i="4"/>
  <c r="AD104" i="4"/>
  <c r="AC104" i="4"/>
  <c r="AB104" i="4"/>
  <c r="AA104" i="4"/>
  <c r="AJ103" i="4"/>
  <c r="AI103" i="4"/>
  <c r="AH103" i="4"/>
  <c r="AG103" i="4"/>
  <c r="AF103" i="4"/>
  <c r="AE103" i="4"/>
  <c r="AD103" i="4"/>
  <c r="AC103" i="4"/>
  <c r="AB103" i="4"/>
  <c r="AA103" i="4"/>
  <c r="AJ102" i="4"/>
  <c r="AI102" i="4"/>
  <c r="AH102" i="4"/>
  <c r="AG102" i="4"/>
  <c r="AF102" i="4"/>
  <c r="AE102" i="4"/>
  <c r="AD102" i="4"/>
  <c r="AC102" i="4"/>
  <c r="AB102" i="4"/>
  <c r="AA102" i="4"/>
  <c r="AJ101" i="4"/>
  <c r="AI101" i="4"/>
  <c r="AH101" i="4"/>
  <c r="AG101" i="4"/>
  <c r="AF101" i="4"/>
  <c r="AE101" i="4"/>
  <c r="AD101" i="4"/>
  <c r="AC101" i="4"/>
  <c r="AB101" i="4"/>
  <c r="AA101" i="4"/>
  <c r="AJ100" i="4"/>
  <c r="AI100" i="4"/>
  <c r="AH100" i="4"/>
  <c r="AG100" i="4"/>
  <c r="AF100" i="4"/>
  <c r="AE100" i="4"/>
  <c r="AD100" i="4"/>
  <c r="AC100" i="4"/>
  <c r="AB100" i="4"/>
  <c r="AA100" i="4"/>
  <c r="AJ99" i="4"/>
  <c r="AI99" i="4"/>
  <c r="AH99" i="4"/>
  <c r="AG99" i="4"/>
  <c r="AF99" i="4"/>
  <c r="AE99" i="4"/>
  <c r="AD99" i="4"/>
  <c r="AC99" i="4"/>
  <c r="AB99" i="4"/>
  <c r="AA99" i="4"/>
  <c r="AJ98" i="4"/>
  <c r="AI98" i="4"/>
  <c r="AH98" i="4"/>
  <c r="AG98" i="4"/>
  <c r="AF98" i="4"/>
  <c r="AE98" i="4"/>
  <c r="AD98" i="4"/>
  <c r="AC98" i="4"/>
  <c r="AB98" i="4"/>
  <c r="AA98" i="4"/>
  <c r="AJ97" i="4"/>
  <c r="AI97" i="4"/>
  <c r="AH97" i="4"/>
  <c r="AG97" i="4"/>
  <c r="AF97" i="4"/>
  <c r="AE97" i="4"/>
  <c r="AD97" i="4"/>
  <c r="AC97" i="4"/>
  <c r="AB97" i="4"/>
  <c r="AA97" i="4"/>
  <c r="AJ96" i="4"/>
  <c r="AI96" i="4"/>
  <c r="AH96" i="4"/>
  <c r="AG96" i="4"/>
  <c r="AF96" i="4"/>
  <c r="AE96" i="4"/>
  <c r="AD96" i="4"/>
  <c r="AC96" i="4"/>
  <c r="AB96" i="4"/>
  <c r="AA96" i="4"/>
  <c r="AJ95" i="4"/>
  <c r="AI95" i="4"/>
  <c r="AH95" i="4"/>
  <c r="AG95" i="4"/>
  <c r="AF95" i="4"/>
  <c r="AE95" i="4"/>
  <c r="AD95" i="4"/>
  <c r="AC95" i="4"/>
  <c r="AB95" i="4"/>
  <c r="AA95" i="4"/>
  <c r="AJ94" i="4"/>
  <c r="AI94" i="4"/>
  <c r="AH94" i="4"/>
  <c r="AG94" i="4"/>
  <c r="AF94" i="4"/>
  <c r="AE94" i="4"/>
  <c r="AD94" i="4"/>
  <c r="AC94" i="4"/>
  <c r="AB94" i="4"/>
  <c r="AA94" i="4"/>
  <c r="AJ93" i="4"/>
  <c r="AI93" i="4"/>
  <c r="AH93" i="4"/>
  <c r="AG93" i="4"/>
  <c r="AF93" i="4"/>
  <c r="AE93" i="4"/>
  <c r="AD93" i="4"/>
  <c r="AC93" i="4"/>
  <c r="AB93" i="4"/>
  <c r="AA93" i="4"/>
  <c r="AJ92" i="4"/>
  <c r="AI92" i="4"/>
  <c r="AH92" i="4"/>
  <c r="AG92" i="4"/>
  <c r="AF92" i="4"/>
  <c r="AE92" i="4"/>
  <c r="AD92" i="4"/>
  <c r="AC92" i="4"/>
  <c r="AB92" i="4"/>
  <c r="AA92" i="4"/>
  <c r="AJ91" i="4"/>
  <c r="AI91" i="4"/>
  <c r="AH91" i="4"/>
  <c r="AG91" i="4"/>
  <c r="AF91" i="4"/>
  <c r="AE91" i="4"/>
  <c r="AD91" i="4"/>
  <c r="AC91" i="4"/>
  <c r="AB91" i="4"/>
  <c r="AA91" i="4"/>
  <c r="AJ90" i="4"/>
  <c r="AI90" i="4"/>
  <c r="AH90" i="4"/>
  <c r="AG90" i="4"/>
  <c r="AF90" i="4"/>
  <c r="AE90" i="4"/>
  <c r="AD90" i="4"/>
  <c r="AC90" i="4"/>
  <c r="AB90" i="4"/>
  <c r="AA90" i="4"/>
  <c r="AJ89" i="4"/>
  <c r="AI89" i="4"/>
  <c r="AH89" i="4"/>
  <c r="AG89" i="4"/>
  <c r="AF89" i="4"/>
  <c r="AE89" i="4"/>
  <c r="AD89" i="4"/>
  <c r="AC89" i="4"/>
  <c r="AB89" i="4"/>
  <c r="AA89" i="4"/>
  <c r="AJ88" i="4"/>
  <c r="AI88" i="4"/>
  <c r="AH88" i="4"/>
  <c r="AG88" i="4"/>
  <c r="AF88" i="4"/>
  <c r="AE88" i="4"/>
  <c r="AD88" i="4"/>
  <c r="AC88" i="4"/>
  <c r="AB88" i="4"/>
  <c r="AA88" i="4"/>
  <c r="AJ87" i="4"/>
  <c r="AI87" i="4"/>
  <c r="AH87" i="4"/>
  <c r="AG87" i="4"/>
  <c r="AF87" i="4"/>
  <c r="AE87" i="4"/>
  <c r="AD87" i="4"/>
  <c r="AC87" i="4"/>
  <c r="AB87" i="4"/>
  <c r="AA87" i="4"/>
  <c r="AJ86" i="4"/>
  <c r="AI86" i="4"/>
  <c r="AH86" i="4"/>
  <c r="AG86" i="4"/>
  <c r="AF86" i="4"/>
  <c r="AE86" i="4"/>
  <c r="AD86" i="4"/>
  <c r="AC86" i="4"/>
  <c r="AB86" i="4"/>
  <c r="AA86" i="4"/>
  <c r="AJ85" i="4"/>
  <c r="AI85" i="4"/>
  <c r="AH85" i="4"/>
  <c r="AG85" i="4"/>
  <c r="AF85" i="4"/>
  <c r="AE85" i="4"/>
  <c r="AD85" i="4"/>
  <c r="AC85" i="4"/>
  <c r="AB85" i="4"/>
  <c r="AA85" i="4"/>
  <c r="AJ84" i="4"/>
  <c r="AI84" i="4"/>
  <c r="AH84" i="4"/>
  <c r="AG84" i="4"/>
  <c r="AF84" i="4"/>
  <c r="AE84" i="4"/>
  <c r="AD84" i="4"/>
  <c r="AC84" i="4"/>
  <c r="AB84" i="4"/>
  <c r="AA84" i="4"/>
  <c r="AJ83" i="4"/>
  <c r="AI83" i="4"/>
  <c r="AH83" i="4"/>
  <c r="AG83" i="4"/>
  <c r="AF83" i="4"/>
  <c r="AE83" i="4"/>
  <c r="AD83" i="4"/>
  <c r="AC83" i="4"/>
  <c r="AB83" i="4"/>
  <c r="AA83" i="4"/>
  <c r="AJ82" i="4"/>
  <c r="AI82" i="4"/>
  <c r="AH82" i="4"/>
  <c r="AG82" i="4"/>
  <c r="AF82" i="4"/>
  <c r="AE82" i="4"/>
  <c r="AD82" i="4"/>
  <c r="AC82" i="4"/>
  <c r="AB82" i="4"/>
  <c r="AA82" i="4"/>
  <c r="AJ81" i="4"/>
  <c r="AI81" i="4"/>
  <c r="AH81" i="4"/>
  <c r="AG81" i="4"/>
  <c r="AF81" i="4"/>
  <c r="AE81" i="4"/>
  <c r="AD81" i="4"/>
  <c r="AC81" i="4"/>
  <c r="AB81" i="4"/>
  <c r="AA81" i="4"/>
  <c r="AJ80" i="4"/>
  <c r="AI80" i="4"/>
  <c r="AH80" i="4"/>
  <c r="AG80" i="4"/>
  <c r="AF80" i="4"/>
  <c r="AE80" i="4"/>
  <c r="AD80" i="4"/>
  <c r="AC80" i="4"/>
  <c r="AB80" i="4"/>
  <c r="AA80" i="4"/>
  <c r="AJ79" i="4"/>
  <c r="AI79" i="4"/>
  <c r="AH79" i="4"/>
  <c r="AG79" i="4"/>
  <c r="AF79" i="4"/>
  <c r="AE79" i="4"/>
  <c r="AD79" i="4"/>
  <c r="AC79" i="4"/>
  <c r="AB79" i="4"/>
  <c r="AA79" i="4"/>
  <c r="AJ78" i="4"/>
  <c r="AI78" i="4"/>
  <c r="AH78" i="4"/>
  <c r="AG78" i="4"/>
  <c r="AF78" i="4"/>
  <c r="AE78" i="4"/>
  <c r="AD78" i="4"/>
  <c r="AC78" i="4"/>
  <c r="AB78" i="4"/>
  <c r="AA78" i="4"/>
  <c r="AJ77" i="4"/>
  <c r="AI77" i="4"/>
  <c r="AH77" i="4"/>
  <c r="AG77" i="4"/>
  <c r="AF77" i="4"/>
  <c r="AE77" i="4"/>
  <c r="AD77" i="4"/>
  <c r="AC77" i="4"/>
  <c r="AB77" i="4"/>
  <c r="AA77" i="4"/>
  <c r="AJ76" i="4"/>
  <c r="AI76" i="4"/>
  <c r="AH76" i="4"/>
  <c r="AG76" i="4"/>
  <c r="AF76" i="4"/>
  <c r="AE76" i="4"/>
  <c r="AD76" i="4"/>
  <c r="AC76" i="4"/>
  <c r="AB76" i="4"/>
  <c r="AA76" i="4"/>
  <c r="AJ75" i="4"/>
  <c r="AI75" i="4"/>
  <c r="AH75" i="4"/>
  <c r="AG75" i="4"/>
  <c r="AF75" i="4"/>
  <c r="AE75" i="4"/>
  <c r="AD75" i="4"/>
  <c r="AC75" i="4"/>
  <c r="AB75" i="4"/>
  <c r="AA75" i="4"/>
  <c r="AJ74" i="4"/>
  <c r="AI74" i="4"/>
  <c r="AH74" i="4"/>
  <c r="AG74" i="4"/>
  <c r="AF74" i="4"/>
  <c r="AE74" i="4"/>
  <c r="AD74" i="4"/>
  <c r="AC74" i="4"/>
  <c r="AB74" i="4"/>
  <c r="AA74" i="4"/>
  <c r="AJ73" i="4"/>
  <c r="AI73" i="4"/>
  <c r="AH73" i="4"/>
  <c r="AG73" i="4"/>
  <c r="AF73" i="4"/>
  <c r="AE73" i="4"/>
  <c r="AD73" i="4"/>
  <c r="AC73" i="4"/>
  <c r="AB73" i="4"/>
  <c r="AA73" i="4"/>
  <c r="AJ72" i="4"/>
  <c r="AI72" i="4"/>
  <c r="AH72" i="4"/>
  <c r="AG72" i="4"/>
  <c r="AF72" i="4"/>
  <c r="AE72" i="4"/>
  <c r="AD72" i="4"/>
  <c r="AC72" i="4"/>
  <c r="AB72" i="4"/>
  <c r="AA72" i="4"/>
  <c r="AJ71" i="4"/>
  <c r="AI71" i="4"/>
  <c r="AH71" i="4"/>
  <c r="AG71" i="4"/>
  <c r="AF71" i="4"/>
  <c r="AE71" i="4"/>
  <c r="AD71" i="4"/>
  <c r="AC71" i="4"/>
  <c r="AB71" i="4"/>
  <c r="AA71" i="4"/>
  <c r="AJ70" i="4"/>
  <c r="AI70" i="4"/>
  <c r="AH70" i="4"/>
  <c r="AG70" i="4"/>
  <c r="AF70" i="4"/>
  <c r="AE70" i="4"/>
  <c r="AD70" i="4"/>
  <c r="AC70" i="4"/>
  <c r="AB70" i="4"/>
  <c r="AA70" i="4"/>
  <c r="AJ69" i="4"/>
  <c r="AI69" i="4"/>
  <c r="AH69" i="4"/>
  <c r="AG69" i="4"/>
  <c r="AF69" i="4"/>
  <c r="AE69" i="4"/>
  <c r="AD69" i="4"/>
  <c r="AC69" i="4"/>
  <c r="AB69" i="4"/>
  <c r="AA69" i="4"/>
  <c r="AJ68" i="4"/>
  <c r="AI68" i="4"/>
  <c r="AH68" i="4"/>
  <c r="AG68" i="4"/>
  <c r="AF68" i="4"/>
  <c r="AE68" i="4"/>
  <c r="AD68" i="4"/>
  <c r="AC68" i="4"/>
  <c r="AB68" i="4"/>
  <c r="AA68" i="4"/>
  <c r="AJ67" i="4"/>
  <c r="AI67" i="4"/>
  <c r="AH67" i="4"/>
  <c r="AG67" i="4"/>
  <c r="AF67" i="4"/>
  <c r="AE67" i="4"/>
  <c r="AD67" i="4"/>
  <c r="AC67" i="4"/>
  <c r="AB67" i="4"/>
  <c r="AA67" i="4"/>
  <c r="AJ66" i="4"/>
  <c r="AI66" i="4"/>
  <c r="AH66" i="4"/>
  <c r="AG66" i="4"/>
  <c r="AF66" i="4"/>
  <c r="AE66" i="4"/>
  <c r="AD66" i="4"/>
  <c r="AC66" i="4"/>
  <c r="AB66" i="4"/>
  <c r="AA66" i="4"/>
  <c r="AJ65" i="4"/>
  <c r="AI65" i="4"/>
  <c r="AH65" i="4"/>
  <c r="AG65" i="4"/>
  <c r="AF65" i="4"/>
  <c r="AE65" i="4"/>
  <c r="AD65" i="4"/>
  <c r="AC65" i="4"/>
  <c r="AB65" i="4"/>
  <c r="AA65" i="4"/>
  <c r="AJ64" i="4"/>
  <c r="AI64" i="4"/>
  <c r="AH64" i="4"/>
  <c r="AG64" i="4"/>
  <c r="AF64" i="4"/>
  <c r="AE64" i="4"/>
  <c r="AD64" i="4"/>
  <c r="AC64" i="4"/>
  <c r="AB64" i="4"/>
  <c r="AA64" i="4"/>
  <c r="AJ63" i="4"/>
  <c r="AI63" i="4"/>
  <c r="AH63" i="4"/>
  <c r="AG63" i="4"/>
  <c r="AF63" i="4"/>
  <c r="AE63" i="4"/>
  <c r="AD63" i="4"/>
  <c r="AC63" i="4"/>
  <c r="AB63" i="4"/>
  <c r="AA63" i="4"/>
  <c r="AJ62" i="4"/>
  <c r="AI62" i="4"/>
  <c r="AH62" i="4"/>
  <c r="AG62" i="4"/>
  <c r="AF62" i="4"/>
  <c r="AE62" i="4"/>
  <c r="AD62" i="4"/>
  <c r="AC62" i="4"/>
  <c r="AB62" i="4"/>
  <c r="AA62" i="4"/>
  <c r="AJ61" i="4"/>
  <c r="AI61" i="4"/>
  <c r="AH61" i="4"/>
  <c r="AG61" i="4"/>
  <c r="AF61" i="4"/>
  <c r="AE61" i="4"/>
  <c r="AD61" i="4"/>
  <c r="AC61" i="4"/>
  <c r="AB61" i="4"/>
  <c r="AA61" i="4"/>
  <c r="AJ60" i="4"/>
  <c r="AI60" i="4"/>
  <c r="AH60" i="4"/>
  <c r="AG60" i="4"/>
  <c r="AF60" i="4"/>
  <c r="AE60" i="4"/>
  <c r="AD60" i="4"/>
  <c r="AC60" i="4"/>
  <c r="AB60" i="4"/>
  <c r="AA60" i="4"/>
  <c r="AJ59" i="4"/>
  <c r="AI59" i="4"/>
  <c r="AH59" i="4"/>
  <c r="AG59" i="4"/>
  <c r="AF59" i="4"/>
  <c r="AE59" i="4"/>
  <c r="AD59" i="4"/>
  <c r="AC59" i="4"/>
  <c r="AB59" i="4"/>
  <c r="AA59" i="4"/>
  <c r="AJ58" i="4"/>
  <c r="AI58" i="4"/>
  <c r="AH58" i="4"/>
  <c r="AG58" i="4"/>
  <c r="AF58" i="4"/>
  <c r="AE58" i="4"/>
  <c r="AD58" i="4"/>
  <c r="AC58" i="4"/>
  <c r="AB58" i="4"/>
  <c r="AA58" i="4"/>
  <c r="AJ57" i="4"/>
  <c r="AI57" i="4"/>
  <c r="AH57" i="4"/>
  <c r="AG57" i="4"/>
  <c r="AF57" i="4"/>
  <c r="AE57" i="4"/>
  <c r="AD57" i="4"/>
  <c r="AC57" i="4"/>
  <c r="AB57" i="4"/>
  <c r="AA57" i="4"/>
  <c r="AJ56" i="4"/>
  <c r="AI56" i="4"/>
  <c r="AH56" i="4"/>
  <c r="AG56" i="4"/>
  <c r="AF56" i="4"/>
  <c r="AE56" i="4"/>
  <c r="AD56" i="4"/>
  <c r="AC56" i="4"/>
  <c r="AB56" i="4"/>
  <c r="AA56" i="4"/>
  <c r="AJ55" i="4"/>
  <c r="AI55" i="4"/>
  <c r="AH55" i="4"/>
  <c r="AG55" i="4"/>
  <c r="AF55" i="4"/>
  <c r="AE55" i="4"/>
  <c r="AD55" i="4"/>
  <c r="AC55" i="4"/>
  <c r="AB55" i="4"/>
  <c r="AA55" i="4"/>
  <c r="AJ54" i="4"/>
  <c r="AI54" i="4"/>
  <c r="AH54" i="4"/>
  <c r="AG54" i="4"/>
  <c r="AF54" i="4"/>
  <c r="AE54" i="4"/>
  <c r="AD54" i="4"/>
  <c r="AC54" i="4"/>
  <c r="AB54" i="4"/>
  <c r="AA54" i="4"/>
  <c r="AJ53" i="4"/>
  <c r="AI53" i="4"/>
  <c r="AH53" i="4"/>
  <c r="AG53" i="4"/>
  <c r="AF53" i="4"/>
  <c r="AE53" i="4"/>
  <c r="AD53" i="4"/>
  <c r="AC53" i="4"/>
  <c r="AB53" i="4"/>
  <c r="AA53" i="4"/>
  <c r="AJ52" i="4"/>
  <c r="AI52" i="4"/>
  <c r="AH52" i="4"/>
  <c r="AG52" i="4"/>
  <c r="AF52" i="4"/>
  <c r="AE52" i="4"/>
  <c r="AD52" i="4"/>
  <c r="AC52" i="4"/>
  <c r="AB52" i="4"/>
  <c r="AA52" i="4"/>
  <c r="AJ51" i="4"/>
  <c r="AI51" i="4"/>
  <c r="AH51" i="4"/>
  <c r="AG51" i="4"/>
  <c r="AF51" i="4"/>
  <c r="AE51" i="4"/>
  <c r="AD51" i="4"/>
  <c r="AC51" i="4"/>
  <c r="AB51" i="4"/>
  <c r="AA51" i="4"/>
  <c r="AJ50" i="4"/>
  <c r="AI50" i="4"/>
  <c r="AH50" i="4"/>
  <c r="AG50" i="4"/>
  <c r="AF50" i="4"/>
  <c r="AE50" i="4"/>
  <c r="AD50" i="4"/>
  <c r="AC50" i="4"/>
  <c r="AB50" i="4"/>
  <c r="AA50" i="4"/>
  <c r="AJ49" i="4"/>
  <c r="AI49" i="4"/>
  <c r="AH49" i="4"/>
  <c r="AG49" i="4"/>
  <c r="AF49" i="4"/>
  <c r="AE49" i="4"/>
  <c r="AD49" i="4"/>
  <c r="AC49" i="4"/>
  <c r="AB49" i="4"/>
  <c r="AA49" i="4"/>
  <c r="AJ48" i="4"/>
  <c r="AI48" i="4"/>
  <c r="AH48" i="4"/>
  <c r="AG48" i="4"/>
  <c r="AF48" i="4"/>
  <c r="AE48" i="4"/>
  <c r="AD48" i="4"/>
  <c r="AC48" i="4"/>
  <c r="AB48" i="4"/>
  <c r="AA48" i="4"/>
  <c r="AJ47" i="4"/>
  <c r="AI47" i="4"/>
  <c r="AH47" i="4"/>
  <c r="AG47" i="4"/>
  <c r="AF47" i="4"/>
  <c r="AE47" i="4"/>
  <c r="AD47" i="4"/>
  <c r="AC47" i="4"/>
  <c r="AB47" i="4"/>
  <c r="AA47" i="4"/>
  <c r="AJ46" i="4"/>
  <c r="AI46" i="4"/>
  <c r="AH46" i="4"/>
  <c r="AG46" i="4"/>
  <c r="AF46" i="4"/>
  <c r="AE46" i="4"/>
  <c r="AD46" i="4"/>
  <c r="AC46" i="4"/>
  <c r="AB46" i="4"/>
  <c r="AA46" i="4"/>
  <c r="AJ45" i="4"/>
  <c r="AI45" i="4"/>
  <c r="AH45" i="4"/>
  <c r="AG45" i="4"/>
  <c r="AF45" i="4"/>
  <c r="AE45" i="4"/>
  <c r="AD45" i="4"/>
  <c r="AC45" i="4"/>
  <c r="AB45" i="4"/>
  <c r="AA45" i="4"/>
  <c r="AJ44" i="4"/>
  <c r="AI44" i="4"/>
  <c r="AH44" i="4"/>
  <c r="AG44" i="4"/>
  <c r="AF44" i="4"/>
  <c r="AE44" i="4"/>
  <c r="AD44" i="4"/>
  <c r="AC44" i="4"/>
  <c r="AB44" i="4"/>
  <c r="AA44" i="4"/>
  <c r="AJ43" i="4"/>
  <c r="AI43" i="4"/>
  <c r="AH43" i="4"/>
  <c r="AG43" i="4"/>
  <c r="AF43" i="4"/>
  <c r="AE43" i="4"/>
  <c r="AD43" i="4"/>
  <c r="AC43" i="4"/>
  <c r="AB43" i="4"/>
  <c r="AA43" i="4"/>
  <c r="AJ42" i="4"/>
  <c r="AI42" i="4"/>
  <c r="AH42" i="4"/>
  <c r="AG42" i="4"/>
  <c r="AF42" i="4"/>
  <c r="AE42" i="4"/>
  <c r="AD42" i="4"/>
  <c r="AC42" i="4"/>
  <c r="AB42" i="4"/>
  <c r="AA42" i="4"/>
  <c r="AJ41" i="4"/>
  <c r="AI41" i="4"/>
  <c r="AH41" i="4"/>
  <c r="AG41" i="4"/>
  <c r="AF41" i="4"/>
  <c r="AE41" i="4"/>
  <c r="AD41" i="4"/>
  <c r="AC41" i="4"/>
  <c r="AB41" i="4"/>
  <c r="AA41" i="4"/>
  <c r="AJ40" i="4"/>
  <c r="AI40" i="4"/>
  <c r="AH40" i="4"/>
  <c r="AG40" i="4"/>
  <c r="AF40" i="4"/>
  <c r="AE40" i="4"/>
  <c r="AD40" i="4"/>
  <c r="AC40" i="4"/>
  <c r="AB40" i="4"/>
  <c r="AA40" i="4"/>
  <c r="AJ39" i="4"/>
  <c r="AI39" i="4"/>
  <c r="AH39" i="4"/>
  <c r="AG39" i="4"/>
  <c r="AF39" i="4"/>
  <c r="AE39" i="4"/>
  <c r="AD39" i="4"/>
  <c r="AC39" i="4"/>
  <c r="AB39" i="4"/>
  <c r="AA39" i="4"/>
  <c r="AJ38" i="4"/>
  <c r="AI38" i="4"/>
  <c r="AH38" i="4"/>
  <c r="AG38" i="4"/>
  <c r="AF38" i="4"/>
  <c r="AE38" i="4"/>
  <c r="AD38" i="4"/>
  <c r="AC38" i="4"/>
  <c r="AB38" i="4"/>
  <c r="AA38" i="4"/>
  <c r="AJ37" i="4"/>
  <c r="AI37" i="4"/>
  <c r="AH37" i="4"/>
  <c r="AG37" i="4"/>
  <c r="AF37" i="4"/>
  <c r="AE37" i="4"/>
  <c r="AD37" i="4"/>
  <c r="AC37" i="4"/>
  <c r="AB37" i="4"/>
  <c r="AA37" i="4"/>
  <c r="AJ36" i="4"/>
  <c r="AI36" i="4"/>
  <c r="AH36" i="4"/>
  <c r="AG36" i="4"/>
  <c r="AF36" i="4"/>
  <c r="AE36" i="4"/>
  <c r="AD36" i="4"/>
  <c r="AC36" i="4"/>
  <c r="AB36" i="4"/>
  <c r="AA36" i="4"/>
  <c r="AJ35" i="4"/>
  <c r="AI35" i="4"/>
  <c r="AH35" i="4"/>
  <c r="AG35" i="4"/>
  <c r="AF35" i="4"/>
  <c r="AE35" i="4"/>
  <c r="AD35" i="4"/>
  <c r="AC35" i="4"/>
  <c r="AB35" i="4"/>
  <c r="AA35" i="4"/>
  <c r="AJ34" i="4"/>
  <c r="AI34" i="4"/>
  <c r="AH34" i="4"/>
  <c r="AG34" i="4"/>
  <c r="AF34" i="4"/>
  <c r="AE34" i="4"/>
  <c r="AD34" i="4"/>
  <c r="AC34" i="4"/>
  <c r="AB34" i="4"/>
  <c r="AA34" i="4"/>
  <c r="AJ33" i="4"/>
  <c r="AI33" i="4"/>
  <c r="AH33" i="4"/>
  <c r="AG33" i="4"/>
  <c r="AF33" i="4"/>
  <c r="AE33" i="4"/>
  <c r="AD33" i="4"/>
  <c r="AC33" i="4"/>
  <c r="AB33" i="4"/>
  <c r="AA33" i="4"/>
  <c r="AJ32" i="4"/>
  <c r="AI32" i="4"/>
  <c r="AH32" i="4"/>
  <c r="AG32" i="4"/>
  <c r="AF32" i="4"/>
  <c r="AE32" i="4"/>
  <c r="AD32" i="4"/>
  <c r="AC32" i="4"/>
  <c r="AB32" i="4"/>
  <c r="AA32" i="4"/>
  <c r="AJ31" i="4"/>
  <c r="AI31" i="4"/>
  <c r="AH31" i="4"/>
  <c r="AG31" i="4"/>
  <c r="AF31" i="4"/>
  <c r="AE31" i="4"/>
  <c r="AD31" i="4"/>
  <c r="AC31" i="4"/>
  <c r="AB31" i="4"/>
  <c r="AA31" i="4"/>
  <c r="AJ30" i="4"/>
  <c r="AI30" i="4"/>
  <c r="AH30" i="4"/>
  <c r="AG30" i="4"/>
  <c r="AF30" i="4"/>
  <c r="AE30" i="4"/>
  <c r="AD30" i="4"/>
  <c r="AC30" i="4"/>
  <c r="AB30" i="4"/>
  <c r="AA30" i="4"/>
  <c r="AJ29" i="4"/>
  <c r="AI29" i="4"/>
  <c r="AH29" i="4"/>
  <c r="AG29" i="4"/>
  <c r="AF29" i="4"/>
  <c r="AE29" i="4"/>
  <c r="AD29" i="4"/>
  <c r="AC29" i="4"/>
  <c r="AB29" i="4"/>
  <c r="AA29" i="4"/>
  <c r="AJ28" i="4"/>
  <c r="AI28" i="4"/>
  <c r="AH28" i="4"/>
  <c r="AG28" i="4"/>
  <c r="AF28" i="4"/>
  <c r="AE28" i="4"/>
  <c r="AD28" i="4"/>
  <c r="AC28" i="4"/>
  <c r="AB28" i="4"/>
  <c r="AA28" i="4"/>
  <c r="AJ27" i="4"/>
  <c r="AI27" i="4"/>
  <c r="AH27" i="4"/>
  <c r="AG27" i="4"/>
  <c r="AF27" i="4"/>
  <c r="AE27" i="4"/>
  <c r="AD27" i="4"/>
  <c r="AC27" i="4"/>
  <c r="AB27" i="4"/>
  <c r="AA27" i="4"/>
  <c r="AJ26" i="4"/>
  <c r="AI26" i="4"/>
  <c r="AH26" i="4"/>
  <c r="AG26" i="4"/>
  <c r="AF26" i="4"/>
  <c r="AE26" i="4"/>
  <c r="AD26" i="4"/>
  <c r="AC26" i="4"/>
  <c r="AB26" i="4"/>
  <c r="AA26" i="4"/>
  <c r="AJ25" i="4"/>
  <c r="AI25" i="4"/>
  <c r="AH25" i="4"/>
  <c r="AG25" i="4"/>
  <c r="AF25" i="4"/>
  <c r="AE25" i="4"/>
  <c r="AD25" i="4"/>
  <c r="AC25" i="4"/>
  <c r="AB25" i="4"/>
  <c r="AA25" i="4"/>
  <c r="AJ24" i="4"/>
  <c r="AI24" i="4"/>
  <c r="AH24" i="4"/>
  <c r="AG24" i="4"/>
  <c r="AF24" i="4"/>
  <c r="AE24" i="4"/>
  <c r="AD24" i="4"/>
  <c r="AC24" i="4"/>
  <c r="AB24" i="4"/>
  <c r="AA24" i="4"/>
  <c r="AJ23" i="4"/>
  <c r="AI23" i="4"/>
  <c r="AH23" i="4"/>
  <c r="AG23" i="4"/>
  <c r="AF23" i="4"/>
  <c r="AE23" i="4"/>
  <c r="AD23" i="4"/>
  <c r="AC23" i="4"/>
  <c r="AB23" i="4"/>
  <c r="AA23" i="4"/>
  <c r="AJ22" i="4"/>
  <c r="AI22" i="4"/>
  <c r="AH22" i="4"/>
  <c r="AG22" i="4"/>
  <c r="AF22" i="4"/>
  <c r="AE22" i="4"/>
  <c r="AD22" i="4"/>
  <c r="AC22" i="4"/>
  <c r="AB22" i="4"/>
  <c r="AA22" i="4"/>
  <c r="AJ21" i="4"/>
  <c r="AI21" i="4"/>
  <c r="AH21" i="4"/>
  <c r="AG21" i="4"/>
  <c r="AF21" i="4"/>
  <c r="AE21" i="4"/>
  <c r="AD21" i="4"/>
  <c r="AC21" i="4"/>
  <c r="AB21" i="4"/>
  <c r="AA21" i="4"/>
  <c r="AJ20" i="4"/>
  <c r="AI20" i="4"/>
  <c r="AH20" i="4"/>
  <c r="AG20" i="4"/>
  <c r="AF20" i="4"/>
  <c r="AE20" i="4"/>
  <c r="AD20" i="4"/>
  <c r="AC20" i="4"/>
  <c r="AB20" i="4"/>
  <c r="AA20" i="4"/>
  <c r="AJ19" i="4"/>
  <c r="AI19" i="4"/>
  <c r="AH19" i="4"/>
  <c r="AG19" i="4"/>
  <c r="AF19" i="4"/>
  <c r="AE19" i="4"/>
  <c r="AD19" i="4"/>
  <c r="AC19" i="4"/>
  <c r="AB19" i="4"/>
  <c r="AA19" i="4"/>
  <c r="AJ18" i="4"/>
  <c r="AI18" i="4"/>
  <c r="AH18" i="4"/>
  <c r="AG18" i="4"/>
  <c r="AF18" i="4"/>
  <c r="AE18" i="4"/>
  <c r="AD18" i="4"/>
  <c r="AC18" i="4"/>
  <c r="AB18" i="4"/>
  <c r="AA18" i="4"/>
  <c r="AJ17" i="4"/>
  <c r="AI17" i="4"/>
  <c r="AH17" i="4"/>
  <c r="AG17" i="4"/>
  <c r="AF17" i="4"/>
  <c r="AE17" i="4"/>
  <c r="AD17" i="4"/>
  <c r="AC17" i="4"/>
  <c r="AB17" i="4"/>
  <c r="AA17" i="4"/>
  <c r="AJ16" i="4"/>
  <c r="AI16" i="4"/>
  <c r="AH16" i="4"/>
  <c r="AG16" i="4"/>
  <c r="AF16" i="4"/>
  <c r="AE16" i="4"/>
  <c r="AD16" i="4"/>
  <c r="AC16" i="4"/>
  <c r="AB16" i="4"/>
  <c r="AA16" i="4"/>
  <c r="AJ15" i="4"/>
  <c r="AI15" i="4"/>
  <c r="AH15" i="4"/>
  <c r="AG15" i="4"/>
  <c r="AF15" i="4"/>
  <c r="AE15" i="4"/>
  <c r="AD15" i="4"/>
  <c r="AC15" i="4"/>
  <c r="AB15" i="4"/>
  <c r="AA15" i="4"/>
  <c r="AJ14" i="4"/>
  <c r="AI14" i="4"/>
  <c r="AH14" i="4"/>
  <c r="AG14" i="4"/>
  <c r="AF14" i="4"/>
  <c r="AE14" i="4"/>
  <c r="AD14" i="4"/>
  <c r="AC14" i="4"/>
  <c r="AB14" i="4"/>
  <c r="AA14" i="4"/>
  <c r="AJ13" i="4"/>
  <c r="AI13" i="4"/>
  <c r="AH13" i="4"/>
  <c r="AG13" i="4"/>
  <c r="AF13" i="4"/>
  <c r="AE13" i="4"/>
  <c r="AD13" i="4"/>
  <c r="AC13" i="4"/>
  <c r="AB13" i="4"/>
  <c r="AA13" i="4"/>
  <c r="AJ12" i="4"/>
  <c r="AI12" i="4"/>
  <c r="AH12" i="4"/>
  <c r="AG12" i="4"/>
  <c r="AF12" i="4"/>
  <c r="AE12" i="4"/>
  <c r="AD12" i="4"/>
  <c r="AC12" i="4"/>
  <c r="AB12" i="4"/>
  <c r="AA12" i="4"/>
  <c r="AJ11" i="4"/>
  <c r="AI11" i="4"/>
  <c r="AH11" i="4"/>
  <c r="AG11" i="4"/>
  <c r="AF11" i="4"/>
  <c r="AE11" i="4"/>
  <c r="AD11" i="4"/>
  <c r="AC11" i="4"/>
  <c r="AB11" i="4"/>
  <c r="AA11" i="4"/>
  <c r="P357" i="3"/>
  <c r="P356" i="3"/>
  <c r="L356" i="3"/>
  <c r="L357" i="3" s="1"/>
  <c r="Q353" i="3"/>
  <c r="R353" i="3"/>
  <c r="S353" i="3"/>
  <c r="M353" i="3"/>
  <c r="N353" i="3"/>
  <c r="O353" i="3"/>
  <c r="S352" i="3"/>
  <c r="R352" i="3"/>
  <c r="Q352" i="3"/>
  <c r="S351" i="3"/>
  <c r="R351" i="3"/>
  <c r="Q351" i="3"/>
  <c r="S350" i="3"/>
  <c r="R350" i="3"/>
  <c r="Q350" i="3"/>
  <c r="S349" i="3"/>
  <c r="R349" i="3"/>
  <c r="Q349" i="3"/>
  <c r="S348" i="3"/>
  <c r="R348" i="3"/>
  <c r="Q348" i="3"/>
  <c r="S347" i="3"/>
  <c r="R347" i="3"/>
  <c r="Q347" i="3"/>
  <c r="S346" i="3"/>
  <c r="R346" i="3"/>
  <c r="Q346" i="3"/>
  <c r="S345" i="3"/>
  <c r="R345" i="3"/>
  <c r="Q345" i="3"/>
  <c r="S344" i="3"/>
  <c r="R344" i="3"/>
  <c r="Q344" i="3"/>
  <c r="S343" i="3"/>
  <c r="R343" i="3"/>
  <c r="Q343" i="3"/>
  <c r="S342" i="3"/>
  <c r="R342" i="3"/>
  <c r="Q342" i="3"/>
  <c r="S341" i="3"/>
  <c r="R341" i="3"/>
  <c r="Q341" i="3"/>
  <c r="S340" i="3"/>
  <c r="R340" i="3"/>
  <c r="Q340" i="3"/>
  <c r="S339" i="3"/>
  <c r="R339" i="3"/>
  <c r="Q339" i="3"/>
  <c r="S338" i="3"/>
  <c r="R338" i="3"/>
  <c r="Q338" i="3"/>
  <c r="S337" i="3"/>
  <c r="R337" i="3"/>
  <c r="Q337" i="3"/>
  <c r="S336" i="3"/>
  <c r="R336" i="3"/>
  <c r="Q336" i="3"/>
  <c r="S335" i="3"/>
  <c r="R335" i="3"/>
  <c r="Q335" i="3"/>
  <c r="S334" i="3"/>
  <c r="R334" i="3"/>
  <c r="Q334" i="3"/>
  <c r="S333" i="3"/>
  <c r="R333" i="3"/>
  <c r="Q333" i="3"/>
  <c r="S332" i="3"/>
  <c r="R332" i="3"/>
  <c r="Q332" i="3"/>
  <c r="S331" i="3"/>
  <c r="R331" i="3"/>
  <c r="Q331" i="3"/>
  <c r="S330" i="3"/>
  <c r="R330" i="3"/>
  <c r="Q330" i="3"/>
  <c r="S329" i="3"/>
  <c r="R329" i="3"/>
  <c r="Q329" i="3"/>
  <c r="S328" i="3"/>
  <c r="R328" i="3"/>
  <c r="Q328" i="3"/>
  <c r="S327" i="3"/>
  <c r="R327" i="3"/>
  <c r="Q327" i="3"/>
  <c r="S326" i="3"/>
  <c r="R326" i="3"/>
  <c r="Q326" i="3"/>
  <c r="S325" i="3"/>
  <c r="R325" i="3"/>
  <c r="Q325" i="3"/>
  <c r="S324" i="3"/>
  <c r="R324" i="3"/>
  <c r="Q324" i="3"/>
  <c r="S323" i="3"/>
  <c r="R323" i="3"/>
  <c r="Q323" i="3"/>
  <c r="S322" i="3"/>
  <c r="R322" i="3"/>
  <c r="Q322" i="3"/>
  <c r="S321" i="3"/>
  <c r="R321" i="3"/>
  <c r="Q321" i="3"/>
  <c r="S320" i="3"/>
  <c r="R320" i="3"/>
  <c r="Q320" i="3"/>
  <c r="S319" i="3"/>
  <c r="R319" i="3"/>
  <c r="Q319" i="3"/>
  <c r="S318" i="3"/>
  <c r="R318" i="3"/>
  <c r="Q318" i="3"/>
  <c r="S317" i="3"/>
  <c r="R317" i="3"/>
  <c r="Q317" i="3"/>
  <c r="S316" i="3"/>
  <c r="R316" i="3"/>
  <c r="Q316" i="3"/>
  <c r="S315" i="3"/>
  <c r="R315" i="3"/>
  <c r="Q315" i="3"/>
  <c r="S314" i="3"/>
  <c r="R314" i="3"/>
  <c r="Q314" i="3"/>
  <c r="S313" i="3"/>
  <c r="R313" i="3"/>
  <c r="Q313" i="3"/>
  <c r="S312" i="3"/>
  <c r="R312" i="3"/>
  <c r="Q312" i="3"/>
  <c r="S311" i="3"/>
  <c r="R311" i="3"/>
  <c r="Q311" i="3"/>
  <c r="S310" i="3"/>
  <c r="R310" i="3"/>
  <c r="Q310" i="3"/>
  <c r="S309" i="3"/>
  <c r="R309" i="3"/>
  <c r="Q309" i="3"/>
  <c r="S308" i="3"/>
  <c r="R308" i="3"/>
  <c r="Q308" i="3"/>
  <c r="S307" i="3"/>
  <c r="R307" i="3"/>
  <c r="Q307" i="3"/>
  <c r="S306" i="3"/>
  <c r="R306" i="3"/>
  <c r="Q306" i="3"/>
  <c r="S305" i="3"/>
  <c r="R305" i="3"/>
  <c r="Q305" i="3"/>
  <c r="S304" i="3"/>
  <c r="R304" i="3"/>
  <c r="Q304" i="3"/>
  <c r="S303" i="3"/>
  <c r="R303" i="3"/>
  <c r="Q303" i="3"/>
  <c r="S302" i="3"/>
  <c r="R302" i="3"/>
  <c r="Q302" i="3"/>
  <c r="S301" i="3"/>
  <c r="R301" i="3"/>
  <c r="Q301" i="3"/>
  <c r="S300" i="3"/>
  <c r="R300" i="3"/>
  <c r="Q300" i="3"/>
  <c r="S299" i="3"/>
  <c r="R299" i="3"/>
  <c r="Q299" i="3"/>
  <c r="S298" i="3"/>
  <c r="R298" i="3"/>
  <c r="Q298" i="3"/>
  <c r="S297" i="3"/>
  <c r="R297" i="3"/>
  <c r="Q297" i="3"/>
  <c r="S296" i="3"/>
  <c r="R296" i="3"/>
  <c r="Q296" i="3"/>
  <c r="S295" i="3"/>
  <c r="R295" i="3"/>
  <c r="Q295" i="3"/>
  <c r="S294" i="3"/>
  <c r="R294" i="3"/>
  <c r="Q294" i="3"/>
  <c r="S293" i="3"/>
  <c r="R293" i="3"/>
  <c r="Q293" i="3"/>
  <c r="S292" i="3"/>
  <c r="R292" i="3"/>
  <c r="Q292" i="3"/>
  <c r="S291" i="3"/>
  <c r="R291" i="3"/>
  <c r="Q291" i="3"/>
  <c r="S290" i="3"/>
  <c r="R290" i="3"/>
  <c r="Q290" i="3"/>
  <c r="S289" i="3"/>
  <c r="R289" i="3"/>
  <c r="Q289" i="3"/>
  <c r="S288" i="3"/>
  <c r="R288" i="3"/>
  <c r="Q288" i="3"/>
  <c r="S287" i="3"/>
  <c r="R287" i="3"/>
  <c r="Q287" i="3"/>
  <c r="S286" i="3"/>
  <c r="R286" i="3"/>
  <c r="Q286" i="3"/>
  <c r="S285" i="3"/>
  <c r="R285" i="3"/>
  <c r="Q285" i="3"/>
  <c r="S284" i="3"/>
  <c r="R284" i="3"/>
  <c r="Q284" i="3"/>
  <c r="S283" i="3"/>
  <c r="R283" i="3"/>
  <c r="Q283" i="3"/>
  <c r="S282" i="3"/>
  <c r="R282" i="3"/>
  <c r="Q282" i="3"/>
  <c r="S281" i="3"/>
  <c r="R281" i="3"/>
  <c r="Q281" i="3"/>
  <c r="S280" i="3"/>
  <c r="R280" i="3"/>
  <c r="Q280" i="3"/>
  <c r="S279" i="3"/>
  <c r="R279" i="3"/>
  <c r="Q279" i="3"/>
  <c r="S278" i="3"/>
  <c r="R278" i="3"/>
  <c r="Q278" i="3"/>
  <c r="S277" i="3"/>
  <c r="R277" i="3"/>
  <c r="Q277" i="3"/>
  <c r="S276" i="3"/>
  <c r="R276" i="3"/>
  <c r="Q276" i="3"/>
  <c r="S275" i="3"/>
  <c r="R275" i="3"/>
  <c r="Q275" i="3"/>
  <c r="S274" i="3"/>
  <c r="R274" i="3"/>
  <c r="Q274" i="3"/>
  <c r="S273" i="3"/>
  <c r="R273" i="3"/>
  <c r="Q273" i="3"/>
  <c r="S272" i="3"/>
  <c r="R272" i="3"/>
  <c r="Q272" i="3"/>
  <c r="S271" i="3"/>
  <c r="R271" i="3"/>
  <c r="Q271" i="3"/>
  <c r="S270" i="3"/>
  <c r="R270" i="3"/>
  <c r="Q270" i="3"/>
  <c r="S269" i="3"/>
  <c r="R269" i="3"/>
  <c r="Q269" i="3"/>
  <c r="S268" i="3"/>
  <c r="R268" i="3"/>
  <c r="Q268" i="3"/>
  <c r="S267" i="3"/>
  <c r="R267" i="3"/>
  <c r="Q267" i="3"/>
  <c r="S266" i="3"/>
  <c r="R266" i="3"/>
  <c r="Q266" i="3"/>
  <c r="S265" i="3"/>
  <c r="R265" i="3"/>
  <c r="Q265" i="3"/>
  <c r="S264" i="3"/>
  <c r="R264" i="3"/>
  <c r="Q264" i="3"/>
  <c r="S263" i="3"/>
  <c r="R263" i="3"/>
  <c r="Q263" i="3"/>
  <c r="S262" i="3"/>
  <c r="R262" i="3"/>
  <c r="Q262" i="3"/>
  <c r="S261" i="3"/>
  <c r="R261" i="3"/>
  <c r="Q261" i="3"/>
  <c r="S260" i="3"/>
  <c r="R260" i="3"/>
  <c r="Q260" i="3"/>
  <c r="S259" i="3"/>
  <c r="R259" i="3"/>
  <c r="Q259" i="3"/>
  <c r="S258" i="3"/>
  <c r="R258" i="3"/>
  <c r="Q258" i="3"/>
  <c r="S257" i="3"/>
  <c r="R257" i="3"/>
  <c r="Q257" i="3"/>
  <c r="S256" i="3"/>
  <c r="R256" i="3"/>
  <c r="Q256" i="3"/>
  <c r="S255" i="3"/>
  <c r="R255" i="3"/>
  <c r="Q255" i="3"/>
  <c r="S254" i="3"/>
  <c r="R254" i="3"/>
  <c r="Q254" i="3"/>
  <c r="S253" i="3"/>
  <c r="R253" i="3"/>
  <c r="Q253" i="3"/>
  <c r="S252" i="3"/>
  <c r="R252" i="3"/>
  <c r="Q252" i="3"/>
  <c r="S251" i="3"/>
  <c r="R251" i="3"/>
  <c r="Q251" i="3"/>
  <c r="S250" i="3"/>
  <c r="R250" i="3"/>
  <c r="Q250" i="3"/>
  <c r="S249" i="3"/>
  <c r="R249" i="3"/>
  <c r="Q249" i="3"/>
  <c r="S248" i="3"/>
  <c r="R248" i="3"/>
  <c r="Q248" i="3"/>
  <c r="S247" i="3"/>
  <c r="R247" i="3"/>
  <c r="Q247" i="3"/>
  <c r="S246" i="3"/>
  <c r="R246" i="3"/>
  <c r="Q246" i="3"/>
  <c r="S245" i="3"/>
  <c r="R245" i="3"/>
  <c r="Q245" i="3"/>
  <c r="S244" i="3"/>
  <c r="R244" i="3"/>
  <c r="Q244" i="3"/>
  <c r="S243" i="3"/>
  <c r="R243" i="3"/>
  <c r="Q243" i="3"/>
  <c r="S242" i="3"/>
  <c r="R242" i="3"/>
  <c r="Q242" i="3"/>
  <c r="S241" i="3"/>
  <c r="R241" i="3"/>
  <c r="Q241" i="3"/>
  <c r="S240" i="3"/>
  <c r="R240" i="3"/>
  <c r="Q240" i="3"/>
  <c r="S239" i="3"/>
  <c r="R239" i="3"/>
  <c r="Q239" i="3"/>
  <c r="S238" i="3"/>
  <c r="R238" i="3"/>
  <c r="Q238" i="3"/>
  <c r="S237" i="3"/>
  <c r="R237" i="3"/>
  <c r="Q237" i="3"/>
  <c r="S236" i="3"/>
  <c r="R236" i="3"/>
  <c r="Q236" i="3"/>
  <c r="S235" i="3"/>
  <c r="R235" i="3"/>
  <c r="Q235" i="3"/>
  <c r="S234" i="3"/>
  <c r="R234" i="3"/>
  <c r="Q234" i="3"/>
  <c r="S233" i="3"/>
  <c r="R233" i="3"/>
  <c r="Q233" i="3"/>
  <c r="S232" i="3"/>
  <c r="R232" i="3"/>
  <c r="Q232" i="3"/>
  <c r="S231" i="3"/>
  <c r="R231" i="3"/>
  <c r="Q231" i="3"/>
  <c r="S230" i="3"/>
  <c r="R230" i="3"/>
  <c r="Q230" i="3"/>
  <c r="S229" i="3"/>
  <c r="R229" i="3"/>
  <c r="Q229" i="3"/>
  <c r="S228" i="3"/>
  <c r="R228" i="3"/>
  <c r="Q228" i="3"/>
  <c r="S227" i="3"/>
  <c r="R227" i="3"/>
  <c r="Q227" i="3"/>
  <c r="S226" i="3"/>
  <c r="R226" i="3"/>
  <c r="Q226" i="3"/>
  <c r="S225" i="3"/>
  <c r="R225" i="3"/>
  <c r="Q225" i="3"/>
  <c r="S224" i="3"/>
  <c r="R224" i="3"/>
  <c r="Q224" i="3"/>
  <c r="S223" i="3"/>
  <c r="R223" i="3"/>
  <c r="Q223" i="3"/>
  <c r="S222" i="3"/>
  <c r="R222" i="3"/>
  <c r="Q222" i="3"/>
  <c r="S221" i="3"/>
  <c r="R221" i="3"/>
  <c r="Q221" i="3"/>
  <c r="S220" i="3"/>
  <c r="R220" i="3"/>
  <c r="Q220" i="3"/>
  <c r="S219" i="3"/>
  <c r="R219" i="3"/>
  <c r="Q219" i="3"/>
  <c r="S218" i="3"/>
  <c r="R218" i="3"/>
  <c r="Q218" i="3"/>
  <c r="S217" i="3"/>
  <c r="R217" i="3"/>
  <c r="Q217" i="3"/>
  <c r="S216" i="3"/>
  <c r="R216" i="3"/>
  <c r="Q216" i="3"/>
  <c r="S215" i="3"/>
  <c r="R215" i="3"/>
  <c r="Q215" i="3"/>
  <c r="S214" i="3"/>
  <c r="R214" i="3"/>
  <c r="Q214" i="3"/>
  <c r="S213" i="3"/>
  <c r="R213" i="3"/>
  <c r="Q213" i="3"/>
  <c r="S212" i="3"/>
  <c r="R212" i="3"/>
  <c r="Q212" i="3"/>
  <c r="S211" i="3"/>
  <c r="R211" i="3"/>
  <c r="Q211" i="3"/>
  <c r="S210" i="3"/>
  <c r="R210" i="3"/>
  <c r="Q210" i="3"/>
  <c r="S209" i="3"/>
  <c r="R209" i="3"/>
  <c r="Q209" i="3"/>
  <c r="S208" i="3"/>
  <c r="R208" i="3"/>
  <c r="Q208" i="3"/>
  <c r="S207" i="3"/>
  <c r="R207" i="3"/>
  <c r="Q207" i="3"/>
  <c r="S206" i="3"/>
  <c r="R206" i="3"/>
  <c r="Q206" i="3"/>
  <c r="S205" i="3"/>
  <c r="R205" i="3"/>
  <c r="Q205" i="3"/>
  <c r="S204" i="3"/>
  <c r="R204" i="3"/>
  <c r="Q204" i="3"/>
  <c r="S203" i="3"/>
  <c r="R203" i="3"/>
  <c r="Q203" i="3"/>
  <c r="S202" i="3"/>
  <c r="R202" i="3"/>
  <c r="Q202" i="3"/>
  <c r="S201" i="3"/>
  <c r="R201" i="3"/>
  <c r="Q201" i="3"/>
  <c r="S200" i="3"/>
  <c r="R200" i="3"/>
  <c r="Q200" i="3"/>
  <c r="S199" i="3"/>
  <c r="R199" i="3"/>
  <c r="Q199" i="3"/>
  <c r="S198" i="3"/>
  <c r="R198" i="3"/>
  <c r="Q198" i="3"/>
  <c r="S197" i="3"/>
  <c r="R197" i="3"/>
  <c r="Q197" i="3"/>
  <c r="S196" i="3"/>
  <c r="R196" i="3"/>
  <c r="Q196" i="3"/>
  <c r="S195" i="3"/>
  <c r="R195" i="3"/>
  <c r="Q195" i="3"/>
  <c r="S194" i="3"/>
  <c r="R194" i="3"/>
  <c r="Q194" i="3"/>
  <c r="S193" i="3"/>
  <c r="R193" i="3"/>
  <c r="Q193" i="3"/>
  <c r="S192" i="3"/>
  <c r="R192" i="3"/>
  <c r="Q192" i="3"/>
  <c r="S191" i="3"/>
  <c r="R191" i="3"/>
  <c r="Q191" i="3"/>
  <c r="S190" i="3"/>
  <c r="R190" i="3"/>
  <c r="Q190" i="3"/>
  <c r="S189" i="3"/>
  <c r="R189" i="3"/>
  <c r="Q189" i="3"/>
  <c r="S188" i="3"/>
  <c r="R188" i="3"/>
  <c r="Q188" i="3"/>
  <c r="S187" i="3"/>
  <c r="R187" i="3"/>
  <c r="Q187" i="3"/>
  <c r="S186" i="3"/>
  <c r="R186" i="3"/>
  <c r="Q186" i="3"/>
  <c r="S185" i="3"/>
  <c r="R185" i="3"/>
  <c r="Q185" i="3"/>
  <c r="S184" i="3"/>
  <c r="R184" i="3"/>
  <c r="Q184" i="3"/>
  <c r="S183" i="3"/>
  <c r="R183" i="3"/>
  <c r="Q183" i="3"/>
  <c r="S182" i="3"/>
  <c r="R182" i="3"/>
  <c r="Q182" i="3"/>
  <c r="S181" i="3"/>
  <c r="R181" i="3"/>
  <c r="Q181" i="3"/>
  <c r="S180" i="3"/>
  <c r="R180" i="3"/>
  <c r="Q180" i="3"/>
  <c r="S179" i="3"/>
  <c r="R179" i="3"/>
  <c r="Q179" i="3"/>
  <c r="S178" i="3"/>
  <c r="R178" i="3"/>
  <c r="Q178" i="3"/>
  <c r="S177" i="3"/>
  <c r="R177" i="3"/>
  <c r="Q177" i="3"/>
  <c r="S176" i="3"/>
  <c r="R176" i="3"/>
  <c r="Q176" i="3"/>
  <c r="S175" i="3"/>
  <c r="R175" i="3"/>
  <c r="Q175" i="3"/>
  <c r="S174" i="3"/>
  <c r="R174" i="3"/>
  <c r="Q174" i="3"/>
  <c r="S173" i="3"/>
  <c r="R173" i="3"/>
  <c r="Q173" i="3"/>
  <c r="S172" i="3"/>
  <c r="R172" i="3"/>
  <c r="Q172" i="3"/>
  <c r="S171" i="3"/>
  <c r="R171" i="3"/>
  <c r="Q171" i="3"/>
  <c r="S170" i="3"/>
  <c r="R170" i="3"/>
  <c r="Q170" i="3"/>
  <c r="S169" i="3"/>
  <c r="R169" i="3"/>
  <c r="Q169" i="3"/>
  <c r="S168" i="3"/>
  <c r="R168" i="3"/>
  <c r="Q168" i="3"/>
  <c r="S167" i="3"/>
  <c r="R167" i="3"/>
  <c r="Q167" i="3"/>
  <c r="S166" i="3"/>
  <c r="R166" i="3"/>
  <c r="Q166" i="3"/>
  <c r="S165" i="3"/>
  <c r="R165" i="3"/>
  <c r="Q165" i="3"/>
  <c r="S164" i="3"/>
  <c r="R164" i="3"/>
  <c r="Q164" i="3"/>
  <c r="S163" i="3"/>
  <c r="R163" i="3"/>
  <c r="Q163" i="3"/>
  <c r="S162" i="3"/>
  <c r="R162" i="3"/>
  <c r="Q162" i="3"/>
  <c r="S161" i="3"/>
  <c r="R161" i="3"/>
  <c r="Q161" i="3"/>
  <c r="S160" i="3"/>
  <c r="R160" i="3"/>
  <c r="Q160" i="3"/>
  <c r="S159" i="3"/>
  <c r="R159" i="3"/>
  <c r="Q159" i="3"/>
  <c r="S158" i="3"/>
  <c r="R158" i="3"/>
  <c r="Q158" i="3"/>
  <c r="S157" i="3"/>
  <c r="R157" i="3"/>
  <c r="Q157" i="3"/>
  <c r="S156" i="3"/>
  <c r="R156" i="3"/>
  <c r="Q156" i="3"/>
  <c r="S155" i="3"/>
  <c r="R155" i="3"/>
  <c r="Q155" i="3"/>
  <c r="S154" i="3"/>
  <c r="R154" i="3"/>
  <c r="Q154" i="3"/>
  <c r="S153" i="3"/>
  <c r="R153" i="3"/>
  <c r="Q153" i="3"/>
  <c r="S152" i="3"/>
  <c r="R152" i="3"/>
  <c r="Q152" i="3"/>
  <c r="S151" i="3"/>
  <c r="R151" i="3"/>
  <c r="Q151" i="3"/>
  <c r="S150" i="3"/>
  <c r="R150" i="3"/>
  <c r="Q150" i="3"/>
  <c r="S149" i="3"/>
  <c r="R149" i="3"/>
  <c r="Q149" i="3"/>
  <c r="S148" i="3"/>
  <c r="R148" i="3"/>
  <c r="Q148" i="3"/>
  <c r="S147" i="3"/>
  <c r="R147" i="3"/>
  <c r="Q147" i="3"/>
  <c r="S146" i="3"/>
  <c r="R146" i="3"/>
  <c r="Q146" i="3"/>
  <c r="S145" i="3"/>
  <c r="R145" i="3"/>
  <c r="Q145" i="3"/>
  <c r="S144" i="3"/>
  <c r="R144" i="3"/>
  <c r="Q144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S137" i="3"/>
  <c r="R137" i="3"/>
  <c r="Q137" i="3"/>
  <c r="S136" i="3"/>
  <c r="R136" i="3"/>
  <c r="Q136" i="3"/>
  <c r="S135" i="3"/>
  <c r="R135" i="3"/>
  <c r="Q135" i="3"/>
  <c r="S134" i="3"/>
  <c r="R134" i="3"/>
  <c r="Q134" i="3"/>
  <c r="S133" i="3"/>
  <c r="R133" i="3"/>
  <c r="Q133" i="3"/>
  <c r="S132" i="3"/>
  <c r="R132" i="3"/>
  <c r="Q132" i="3"/>
  <c r="S131" i="3"/>
  <c r="R131" i="3"/>
  <c r="Q131" i="3"/>
  <c r="S130" i="3"/>
  <c r="R130" i="3"/>
  <c r="Q130" i="3"/>
  <c r="S129" i="3"/>
  <c r="R129" i="3"/>
  <c r="Q129" i="3"/>
  <c r="S128" i="3"/>
  <c r="R128" i="3"/>
  <c r="Q128" i="3"/>
  <c r="S127" i="3"/>
  <c r="R127" i="3"/>
  <c r="Q127" i="3"/>
  <c r="S126" i="3"/>
  <c r="R126" i="3"/>
  <c r="Q126" i="3"/>
  <c r="S125" i="3"/>
  <c r="R125" i="3"/>
  <c r="Q125" i="3"/>
  <c r="S124" i="3"/>
  <c r="R124" i="3"/>
  <c r="Q124" i="3"/>
  <c r="S123" i="3"/>
  <c r="R123" i="3"/>
  <c r="Q123" i="3"/>
  <c r="S122" i="3"/>
  <c r="R122" i="3"/>
  <c r="Q122" i="3"/>
  <c r="S121" i="3"/>
  <c r="R121" i="3"/>
  <c r="Q121" i="3"/>
  <c r="S120" i="3"/>
  <c r="R120" i="3"/>
  <c r="Q120" i="3"/>
  <c r="S119" i="3"/>
  <c r="R119" i="3"/>
  <c r="Q119" i="3"/>
  <c r="S118" i="3"/>
  <c r="R118" i="3"/>
  <c r="Q118" i="3"/>
  <c r="S117" i="3"/>
  <c r="R117" i="3"/>
  <c r="Q117" i="3"/>
  <c r="S116" i="3"/>
  <c r="R116" i="3"/>
  <c r="Q116" i="3"/>
  <c r="S115" i="3"/>
  <c r="R115" i="3"/>
  <c r="Q115" i="3"/>
  <c r="S114" i="3"/>
  <c r="R114" i="3"/>
  <c r="Q114" i="3"/>
  <c r="S113" i="3"/>
  <c r="R113" i="3"/>
  <c r="Q113" i="3"/>
  <c r="S112" i="3"/>
  <c r="R112" i="3"/>
  <c r="Q112" i="3"/>
  <c r="S111" i="3"/>
  <c r="R111" i="3"/>
  <c r="Q111" i="3"/>
  <c r="S110" i="3"/>
  <c r="R110" i="3"/>
  <c r="Q110" i="3"/>
  <c r="S109" i="3"/>
  <c r="R109" i="3"/>
  <c r="Q109" i="3"/>
  <c r="S108" i="3"/>
  <c r="R108" i="3"/>
  <c r="Q108" i="3"/>
  <c r="S107" i="3"/>
  <c r="R107" i="3"/>
  <c r="Q107" i="3"/>
  <c r="S106" i="3"/>
  <c r="R106" i="3"/>
  <c r="Q106" i="3"/>
  <c r="S105" i="3"/>
  <c r="R105" i="3"/>
  <c r="Q105" i="3"/>
  <c r="S104" i="3"/>
  <c r="R104" i="3"/>
  <c r="Q104" i="3"/>
  <c r="S103" i="3"/>
  <c r="R103" i="3"/>
  <c r="Q103" i="3"/>
  <c r="S102" i="3"/>
  <c r="R102" i="3"/>
  <c r="Q102" i="3"/>
  <c r="S101" i="3"/>
  <c r="R101" i="3"/>
  <c r="Q101" i="3"/>
  <c r="S100" i="3"/>
  <c r="R100" i="3"/>
  <c r="Q100" i="3"/>
  <c r="S99" i="3"/>
  <c r="R99" i="3"/>
  <c r="Q99" i="3"/>
  <c r="S98" i="3"/>
  <c r="R98" i="3"/>
  <c r="Q98" i="3"/>
  <c r="S97" i="3"/>
  <c r="R97" i="3"/>
  <c r="Q97" i="3"/>
  <c r="S96" i="3"/>
  <c r="R96" i="3"/>
  <c r="Q96" i="3"/>
  <c r="S95" i="3"/>
  <c r="R95" i="3"/>
  <c r="Q95" i="3"/>
  <c r="S94" i="3"/>
  <c r="R94" i="3"/>
  <c r="Q94" i="3"/>
  <c r="S93" i="3"/>
  <c r="R93" i="3"/>
  <c r="Q93" i="3"/>
  <c r="S92" i="3"/>
  <c r="R92" i="3"/>
  <c r="Q92" i="3"/>
  <c r="S91" i="3"/>
  <c r="R91" i="3"/>
  <c r="Q91" i="3"/>
  <c r="S90" i="3"/>
  <c r="R90" i="3"/>
  <c r="Q90" i="3"/>
  <c r="S89" i="3"/>
  <c r="R89" i="3"/>
  <c r="Q89" i="3"/>
  <c r="S88" i="3"/>
  <c r="R88" i="3"/>
  <c r="Q88" i="3"/>
  <c r="S87" i="3"/>
  <c r="R87" i="3"/>
  <c r="Q87" i="3"/>
  <c r="S86" i="3"/>
  <c r="R86" i="3"/>
  <c r="Q86" i="3"/>
  <c r="S85" i="3"/>
  <c r="R85" i="3"/>
  <c r="Q85" i="3"/>
  <c r="S84" i="3"/>
  <c r="R84" i="3"/>
  <c r="Q84" i="3"/>
  <c r="S83" i="3"/>
  <c r="R83" i="3"/>
  <c r="Q83" i="3"/>
  <c r="S82" i="3"/>
  <c r="R82" i="3"/>
  <c r="Q82" i="3"/>
  <c r="S81" i="3"/>
  <c r="R81" i="3"/>
  <c r="Q81" i="3"/>
  <c r="S80" i="3"/>
  <c r="R80" i="3"/>
  <c r="Q80" i="3"/>
  <c r="S79" i="3"/>
  <c r="R79" i="3"/>
  <c r="Q79" i="3"/>
  <c r="S78" i="3"/>
  <c r="R78" i="3"/>
  <c r="Q78" i="3"/>
  <c r="S77" i="3"/>
  <c r="R77" i="3"/>
  <c r="Q77" i="3"/>
  <c r="S76" i="3"/>
  <c r="R76" i="3"/>
  <c r="Q76" i="3"/>
  <c r="S75" i="3"/>
  <c r="R75" i="3"/>
  <c r="Q75" i="3"/>
  <c r="S74" i="3"/>
  <c r="R74" i="3"/>
  <c r="Q74" i="3"/>
  <c r="S73" i="3"/>
  <c r="R73" i="3"/>
  <c r="Q73" i="3"/>
  <c r="S72" i="3"/>
  <c r="R72" i="3"/>
  <c r="Q72" i="3"/>
  <c r="S71" i="3"/>
  <c r="R71" i="3"/>
  <c r="Q71" i="3"/>
  <c r="S70" i="3"/>
  <c r="R70" i="3"/>
  <c r="Q70" i="3"/>
  <c r="S69" i="3"/>
  <c r="R69" i="3"/>
  <c r="Q69" i="3"/>
  <c r="S68" i="3"/>
  <c r="R68" i="3"/>
  <c r="Q68" i="3"/>
  <c r="S67" i="3"/>
  <c r="R67" i="3"/>
  <c r="Q67" i="3"/>
  <c r="S66" i="3"/>
  <c r="R66" i="3"/>
  <c r="Q66" i="3"/>
  <c r="S65" i="3"/>
  <c r="R65" i="3"/>
  <c r="Q65" i="3"/>
  <c r="S64" i="3"/>
  <c r="R64" i="3"/>
  <c r="Q64" i="3"/>
  <c r="S63" i="3"/>
  <c r="R63" i="3"/>
  <c r="Q63" i="3"/>
  <c r="S62" i="3"/>
  <c r="R62" i="3"/>
  <c r="Q62" i="3"/>
  <c r="S61" i="3"/>
  <c r="R61" i="3"/>
  <c r="Q61" i="3"/>
  <c r="S60" i="3"/>
  <c r="R60" i="3"/>
  <c r="Q60" i="3"/>
  <c r="S59" i="3"/>
  <c r="R59" i="3"/>
  <c r="Q59" i="3"/>
  <c r="S58" i="3"/>
  <c r="R58" i="3"/>
  <c r="Q58" i="3"/>
  <c r="S57" i="3"/>
  <c r="R57" i="3"/>
  <c r="Q57" i="3"/>
  <c r="S56" i="3"/>
  <c r="R56" i="3"/>
  <c r="Q56" i="3"/>
  <c r="S55" i="3"/>
  <c r="R55" i="3"/>
  <c r="Q55" i="3"/>
  <c r="S54" i="3"/>
  <c r="R54" i="3"/>
  <c r="Q54" i="3"/>
  <c r="S53" i="3"/>
  <c r="R53" i="3"/>
  <c r="Q53" i="3"/>
  <c r="S52" i="3"/>
  <c r="R52" i="3"/>
  <c r="Q52" i="3"/>
  <c r="S51" i="3"/>
  <c r="R51" i="3"/>
  <c r="Q51" i="3"/>
  <c r="S50" i="3"/>
  <c r="R50" i="3"/>
  <c r="Q50" i="3"/>
  <c r="S49" i="3"/>
  <c r="R49" i="3"/>
  <c r="Q49" i="3"/>
  <c r="S48" i="3"/>
  <c r="R48" i="3"/>
  <c r="Q48" i="3"/>
  <c r="S47" i="3"/>
  <c r="R47" i="3"/>
  <c r="Q47" i="3"/>
  <c r="S46" i="3"/>
  <c r="R46" i="3"/>
  <c r="Q46" i="3"/>
  <c r="S45" i="3"/>
  <c r="R45" i="3"/>
  <c r="Q45" i="3"/>
  <c r="S44" i="3"/>
  <c r="R44" i="3"/>
  <c r="Q44" i="3"/>
  <c r="S43" i="3"/>
  <c r="R43" i="3"/>
  <c r="Q43" i="3"/>
  <c r="S42" i="3"/>
  <c r="R42" i="3"/>
  <c r="Q42" i="3"/>
  <c r="S41" i="3"/>
  <c r="R41" i="3"/>
  <c r="Q41" i="3"/>
  <c r="S40" i="3"/>
  <c r="R40" i="3"/>
  <c r="Q40" i="3"/>
  <c r="S39" i="3"/>
  <c r="R39" i="3"/>
  <c r="Q39" i="3"/>
  <c r="S38" i="3"/>
  <c r="R38" i="3"/>
  <c r="Q38" i="3"/>
  <c r="S37" i="3"/>
  <c r="R37" i="3"/>
  <c r="Q37" i="3"/>
  <c r="S36" i="3"/>
  <c r="R36" i="3"/>
  <c r="Q36" i="3"/>
  <c r="S35" i="3"/>
  <c r="R35" i="3"/>
  <c r="Q35" i="3"/>
  <c r="S34" i="3"/>
  <c r="R34" i="3"/>
  <c r="Q34" i="3"/>
  <c r="S33" i="3"/>
  <c r="R33" i="3"/>
  <c r="Q33" i="3"/>
  <c r="S32" i="3"/>
  <c r="R32" i="3"/>
  <c r="Q32" i="3"/>
  <c r="S31" i="3"/>
  <c r="R31" i="3"/>
  <c r="Q31" i="3"/>
  <c r="S30" i="3"/>
  <c r="R30" i="3"/>
  <c r="Q30" i="3"/>
  <c r="S29" i="3"/>
  <c r="R29" i="3"/>
  <c r="Q29" i="3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Q8" i="3"/>
  <c r="Q7" i="3"/>
  <c r="O352" i="3"/>
  <c r="N352" i="3"/>
  <c r="M352" i="3"/>
  <c r="O351" i="3"/>
  <c r="N351" i="3"/>
  <c r="M351" i="3"/>
  <c r="O350" i="3"/>
  <c r="N350" i="3"/>
  <c r="M350" i="3"/>
  <c r="O349" i="3"/>
  <c r="N349" i="3"/>
  <c r="M349" i="3"/>
  <c r="O348" i="3"/>
  <c r="N348" i="3"/>
  <c r="M348" i="3"/>
  <c r="O347" i="3"/>
  <c r="N347" i="3"/>
  <c r="M347" i="3"/>
  <c r="O346" i="3"/>
  <c r="N346" i="3"/>
  <c r="M346" i="3"/>
  <c r="O345" i="3"/>
  <c r="N345" i="3"/>
  <c r="M345" i="3"/>
  <c r="O344" i="3"/>
  <c r="N344" i="3"/>
  <c r="M344" i="3"/>
  <c r="O343" i="3"/>
  <c r="N343" i="3"/>
  <c r="M343" i="3"/>
  <c r="O342" i="3"/>
  <c r="N342" i="3"/>
  <c r="M342" i="3"/>
  <c r="O341" i="3"/>
  <c r="N341" i="3"/>
  <c r="M341" i="3"/>
  <c r="O340" i="3"/>
  <c r="N340" i="3"/>
  <c r="M340" i="3"/>
  <c r="O339" i="3"/>
  <c r="N339" i="3"/>
  <c r="M339" i="3"/>
  <c r="O338" i="3"/>
  <c r="N338" i="3"/>
  <c r="M338" i="3"/>
  <c r="O337" i="3"/>
  <c r="N337" i="3"/>
  <c r="M337" i="3"/>
  <c r="O336" i="3"/>
  <c r="N336" i="3"/>
  <c r="M336" i="3"/>
  <c r="O335" i="3"/>
  <c r="N335" i="3"/>
  <c r="M335" i="3"/>
  <c r="O334" i="3"/>
  <c r="N334" i="3"/>
  <c r="M334" i="3"/>
  <c r="O333" i="3"/>
  <c r="N333" i="3"/>
  <c r="M333" i="3"/>
  <c r="O332" i="3"/>
  <c r="N332" i="3"/>
  <c r="M332" i="3"/>
  <c r="O331" i="3"/>
  <c r="N331" i="3"/>
  <c r="M331" i="3"/>
  <c r="O330" i="3"/>
  <c r="N330" i="3"/>
  <c r="M330" i="3"/>
  <c r="O329" i="3"/>
  <c r="N329" i="3"/>
  <c r="M329" i="3"/>
  <c r="O328" i="3"/>
  <c r="N328" i="3"/>
  <c r="M328" i="3"/>
  <c r="O327" i="3"/>
  <c r="N327" i="3"/>
  <c r="M327" i="3"/>
  <c r="O326" i="3"/>
  <c r="N326" i="3"/>
  <c r="M326" i="3"/>
  <c r="O325" i="3"/>
  <c r="N325" i="3"/>
  <c r="M325" i="3"/>
  <c r="O324" i="3"/>
  <c r="N324" i="3"/>
  <c r="M324" i="3"/>
  <c r="O323" i="3"/>
  <c r="N323" i="3"/>
  <c r="M323" i="3"/>
  <c r="O322" i="3"/>
  <c r="N322" i="3"/>
  <c r="M322" i="3"/>
  <c r="O321" i="3"/>
  <c r="N321" i="3"/>
  <c r="M321" i="3"/>
  <c r="O320" i="3"/>
  <c r="N320" i="3"/>
  <c r="M320" i="3"/>
  <c r="O319" i="3"/>
  <c r="N319" i="3"/>
  <c r="M319" i="3"/>
  <c r="O318" i="3"/>
  <c r="N318" i="3"/>
  <c r="M318" i="3"/>
  <c r="O317" i="3"/>
  <c r="N317" i="3"/>
  <c r="M317" i="3"/>
  <c r="O316" i="3"/>
  <c r="N316" i="3"/>
  <c r="M316" i="3"/>
  <c r="O315" i="3"/>
  <c r="N315" i="3"/>
  <c r="M315" i="3"/>
  <c r="O314" i="3"/>
  <c r="N314" i="3"/>
  <c r="M314" i="3"/>
  <c r="O313" i="3"/>
  <c r="N313" i="3"/>
  <c r="M313" i="3"/>
  <c r="O312" i="3"/>
  <c r="N312" i="3"/>
  <c r="M312" i="3"/>
  <c r="O311" i="3"/>
  <c r="N311" i="3"/>
  <c r="M311" i="3"/>
  <c r="O310" i="3"/>
  <c r="N310" i="3"/>
  <c r="M310" i="3"/>
  <c r="O309" i="3"/>
  <c r="N309" i="3"/>
  <c r="M309" i="3"/>
  <c r="O308" i="3"/>
  <c r="N308" i="3"/>
  <c r="M308" i="3"/>
  <c r="O307" i="3"/>
  <c r="N307" i="3"/>
  <c r="M307" i="3"/>
  <c r="O306" i="3"/>
  <c r="N306" i="3"/>
  <c r="M306" i="3"/>
  <c r="O305" i="3"/>
  <c r="N305" i="3"/>
  <c r="M305" i="3"/>
  <c r="O304" i="3"/>
  <c r="N304" i="3"/>
  <c r="M304" i="3"/>
  <c r="O303" i="3"/>
  <c r="N303" i="3"/>
  <c r="M303" i="3"/>
  <c r="O302" i="3"/>
  <c r="N302" i="3"/>
  <c r="M302" i="3"/>
  <c r="O301" i="3"/>
  <c r="N301" i="3"/>
  <c r="M301" i="3"/>
  <c r="O300" i="3"/>
  <c r="N300" i="3"/>
  <c r="M300" i="3"/>
  <c r="O299" i="3"/>
  <c r="N299" i="3"/>
  <c r="M299" i="3"/>
  <c r="O298" i="3"/>
  <c r="N298" i="3"/>
  <c r="M298" i="3"/>
  <c r="O297" i="3"/>
  <c r="N297" i="3"/>
  <c r="M297" i="3"/>
  <c r="O296" i="3"/>
  <c r="N296" i="3"/>
  <c r="M296" i="3"/>
  <c r="O295" i="3"/>
  <c r="N295" i="3"/>
  <c r="M295" i="3"/>
  <c r="O294" i="3"/>
  <c r="N294" i="3"/>
  <c r="M294" i="3"/>
  <c r="O293" i="3"/>
  <c r="N293" i="3"/>
  <c r="M293" i="3"/>
  <c r="O292" i="3"/>
  <c r="N292" i="3"/>
  <c r="M292" i="3"/>
  <c r="O291" i="3"/>
  <c r="N291" i="3"/>
  <c r="M291" i="3"/>
  <c r="O290" i="3"/>
  <c r="N290" i="3"/>
  <c r="M290" i="3"/>
  <c r="O289" i="3"/>
  <c r="N289" i="3"/>
  <c r="M289" i="3"/>
  <c r="O288" i="3"/>
  <c r="N288" i="3"/>
  <c r="M288" i="3"/>
  <c r="O287" i="3"/>
  <c r="N287" i="3"/>
  <c r="M287" i="3"/>
  <c r="O286" i="3"/>
  <c r="N286" i="3"/>
  <c r="M286" i="3"/>
  <c r="O285" i="3"/>
  <c r="N285" i="3"/>
  <c r="M285" i="3"/>
  <c r="O284" i="3"/>
  <c r="N284" i="3"/>
  <c r="M284" i="3"/>
  <c r="O283" i="3"/>
  <c r="N283" i="3"/>
  <c r="M283" i="3"/>
  <c r="O282" i="3"/>
  <c r="N282" i="3"/>
  <c r="M282" i="3"/>
  <c r="O281" i="3"/>
  <c r="N281" i="3"/>
  <c r="M281" i="3"/>
  <c r="O280" i="3"/>
  <c r="N280" i="3"/>
  <c r="M280" i="3"/>
  <c r="O279" i="3"/>
  <c r="N279" i="3"/>
  <c r="M279" i="3"/>
  <c r="O278" i="3"/>
  <c r="N278" i="3"/>
  <c r="M278" i="3"/>
  <c r="O277" i="3"/>
  <c r="N277" i="3"/>
  <c r="M277" i="3"/>
  <c r="O276" i="3"/>
  <c r="N276" i="3"/>
  <c r="M276" i="3"/>
  <c r="O275" i="3"/>
  <c r="N275" i="3"/>
  <c r="M275" i="3"/>
  <c r="O274" i="3"/>
  <c r="N274" i="3"/>
  <c r="M274" i="3"/>
  <c r="O273" i="3"/>
  <c r="N273" i="3"/>
  <c r="M273" i="3"/>
  <c r="O272" i="3"/>
  <c r="N272" i="3"/>
  <c r="M272" i="3"/>
  <c r="O271" i="3"/>
  <c r="N271" i="3"/>
  <c r="M271" i="3"/>
  <c r="O270" i="3"/>
  <c r="N270" i="3"/>
  <c r="M270" i="3"/>
  <c r="O269" i="3"/>
  <c r="N269" i="3"/>
  <c r="M269" i="3"/>
  <c r="O268" i="3"/>
  <c r="N268" i="3"/>
  <c r="M268" i="3"/>
  <c r="O267" i="3"/>
  <c r="N267" i="3"/>
  <c r="M267" i="3"/>
  <c r="O266" i="3"/>
  <c r="N266" i="3"/>
  <c r="M266" i="3"/>
  <c r="O265" i="3"/>
  <c r="N265" i="3"/>
  <c r="M265" i="3"/>
  <c r="O264" i="3"/>
  <c r="N264" i="3"/>
  <c r="M264" i="3"/>
  <c r="O263" i="3"/>
  <c r="N263" i="3"/>
  <c r="M263" i="3"/>
  <c r="O262" i="3"/>
  <c r="N262" i="3"/>
  <c r="M262" i="3"/>
  <c r="O261" i="3"/>
  <c r="N261" i="3"/>
  <c r="M261" i="3"/>
  <c r="O260" i="3"/>
  <c r="N260" i="3"/>
  <c r="M260" i="3"/>
  <c r="O259" i="3"/>
  <c r="N259" i="3"/>
  <c r="M259" i="3"/>
  <c r="O258" i="3"/>
  <c r="N258" i="3"/>
  <c r="M258" i="3"/>
  <c r="O257" i="3"/>
  <c r="N257" i="3"/>
  <c r="M257" i="3"/>
  <c r="O256" i="3"/>
  <c r="N256" i="3"/>
  <c r="M256" i="3"/>
  <c r="O255" i="3"/>
  <c r="N255" i="3"/>
  <c r="M255" i="3"/>
  <c r="O254" i="3"/>
  <c r="N254" i="3"/>
  <c r="M254" i="3"/>
  <c r="O253" i="3"/>
  <c r="N253" i="3"/>
  <c r="M253" i="3"/>
  <c r="O252" i="3"/>
  <c r="N252" i="3"/>
  <c r="M252" i="3"/>
  <c r="O251" i="3"/>
  <c r="N251" i="3"/>
  <c r="M251" i="3"/>
  <c r="O250" i="3"/>
  <c r="N250" i="3"/>
  <c r="M250" i="3"/>
  <c r="O249" i="3"/>
  <c r="N249" i="3"/>
  <c r="M249" i="3"/>
  <c r="O248" i="3"/>
  <c r="N248" i="3"/>
  <c r="M248" i="3"/>
  <c r="O247" i="3"/>
  <c r="N247" i="3"/>
  <c r="M247" i="3"/>
  <c r="O246" i="3"/>
  <c r="N246" i="3"/>
  <c r="M246" i="3"/>
  <c r="O245" i="3"/>
  <c r="N245" i="3"/>
  <c r="M245" i="3"/>
  <c r="O244" i="3"/>
  <c r="N244" i="3"/>
  <c r="M244" i="3"/>
  <c r="O243" i="3"/>
  <c r="N243" i="3"/>
  <c r="M243" i="3"/>
  <c r="O242" i="3"/>
  <c r="N242" i="3"/>
  <c r="M242" i="3"/>
  <c r="O241" i="3"/>
  <c r="N241" i="3"/>
  <c r="M241" i="3"/>
  <c r="O240" i="3"/>
  <c r="N240" i="3"/>
  <c r="M240" i="3"/>
  <c r="O239" i="3"/>
  <c r="N239" i="3"/>
  <c r="M239" i="3"/>
  <c r="O238" i="3"/>
  <c r="N238" i="3"/>
  <c r="M238" i="3"/>
  <c r="O237" i="3"/>
  <c r="N237" i="3"/>
  <c r="M237" i="3"/>
  <c r="O236" i="3"/>
  <c r="N236" i="3"/>
  <c r="M236" i="3"/>
  <c r="O235" i="3"/>
  <c r="N235" i="3"/>
  <c r="M235" i="3"/>
  <c r="O234" i="3"/>
  <c r="N234" i="3"/>
  <c r="M234" i="3"/>
  <c r="O233" i="3"/>
  <c r="N233" i="3"/>
  <c r="M233" i="3"/>
  <c r="O232" i="3"/>
  <c r="N232" i="3"/>
  <c r="M232" i="3"/>
  <c r="O231" i="3"/>
  <c r="N231" i="3"/>
  <c r="M231" i="3"/>
  <c r="O230" i="3"/>
  <c r="N230" i="3"/>
  <c r="M230" i="3"/>
  <c r="O229" i="3"/>
  <c r="N229" i="3"/>
  <c r="M229" i="3"/>
  <c r="O228" i="3"/>
  <c r="N228" i="3"/>
  <c r="M228" i="3"/>
  <c r="O227" i="3"/>
  <c r="N227" i="3"/>
  <c r="M227" i="3"/>
  <c r="O226" i="3"/>
  <c r="N226" i="3"/>
  <c r="M226" i="3"/>
  <c r="O225" i="3"/>
  <c r="N225" i="3"/>
  <c r="M225" i="3"/>
  <c r="O224" i="3"/>
  <c r="N224" i="3"/>
  <c r="M224" i="3"/>
  <c r="O223" i="3"/>
  <c r="N223" i="3"/>
  <c r="M223" i="3"/>
  <c r="O222" i="3"/>
  <c r="N222" i="3"/>
  <c r="M222" i="3"/>
  <c r="O221" i="3"/>
  <c r="N221" i="3"/>
  <c r="M221" i="3"/>
  <c r="O220" i="3"/>
  <c r="N220" i="3"/>
  <c r="M220" i="3"/>
  <c r="O219" i="3"/>
  <c r="N219" i="3"/>
  <c r="M219" i="3"/>
  <c r="O218" i="3"/>
  <c r="N218" i="3"/>
  <c r="M218" i="3"/>
  <c r="O217" i="3"/>
  <c r="N217" i="3"/>
  <c r="M217" i="3"/>
  <c r="O216" i="3"/>
  <c r="N216" i="3"/>
  <c r="M216" i="3"/>
  <c r="O215" i="3"/>
  <c r="N215" i="3"/>
  <c r="M215" i="3"/>
  <c r="O214" i="3"/>
  <c r="N214" i="3"/>
  <c r="M214" i="3"/>
  <c r="O213" i="3"/>
  <c r="N213" i="3"/>
  <c r="M213" i="3"/>
  <c r="O212" i="3"/>
  <c r="N212" i="3"/>
  <c r="M212" i="3"/>
  <c r="O211" i="3"/>
  <c r="N211" i="3"/>
  <c r="M211" i="3"/>
  <c r="O210" i="3"/>
  <c r="N210" i="3"/>
  <c r="M210" i="3"/>
  <c r="O209" i="3"/>
  <c r="N209" i="3"/>
  <c r="M209" i="3"/>
  <c r="O208" i="3"/>
  <c r="N208" i="3"/>
  <c r="M208" i="3"/>
  <c r="O207" i="3"/>
  <c r="N207" i="3"/>
  <c r="M207" i="3"/>
  <c r="O206" i="3"/>
  <c r="N206" i="3"/>
  <c r="M206" i="3"/>
  <c r="O205" i="3"/>
  <c r="N205" i="3"/>
  <c r="M205" i="3"/>
  <c r="O204" i="3"/>
  <c r="N204" i="3"/>
  <c r="M204" i="3"/>
  <c r="O203" i="3"/>
  <c r="N203" i="3"/>
  <c r="M203" i="3"/>
  <c r="O202" i="3"/>
  <c r="N202" i="3"/>
  <c r="M202" i="3"/>
  <c r="O201" i="3"/>
  <c r="N201" i="3"/>
  <c r="M201" i="3"/>
  <c r="O200" i="3"/>
  <c r="N200" i="3"/>
  <c r="M200" i="3"/>
  <c r="O199" i="3"/>
  <c r="N199" i="3"/>
  <c r="M199" i="3"/>
  <c r="O198" i="3"/>
  <c r="N198" i="3"/>
  <c r="M198" i="3"/>
  <c r="O197" i="3"/>
  <c r="N197" i="3"/>
  <c r="M197" i="3"/>
  <c r="O196" i="3"/>
  <c r="N196" i="3"/>
  <c r="M196" i="3"/>
  <c r="O195" i="3"/>
  <c r="N195" i="3"/>
  <c r="M195" i="3"/>
  <c r="O194" i="3"/>
  <c r="N194" i="3"/>
  <c r="M194" i="3"/>
  <c r="O193" i="3"/>
  <c r="N193" i="3"/>
  <c r="M193" i="3"/>
  <c r="O192" i="3"/>
  <c r="N192" i="3"/>
  <c r="M192" i="3"/>
  <c r="O191" i="3"/>
  <c r="N191" i="3"/>
  <c r="M191" i="3"/>
  <c r="O190" i="3"/>
  <c r="N190" i="3"/>
  <c r="M190" i="3"/>
  <c r="O189" i="3"/>
  <c r="N189" i="3"/>
  <c r="M189" i="3"/>
  <c r="O188" i="3"/>
  <c r="N188" i="3"/>
  <c r="M188" i="3"/>
  <c r="O187" i="3"/>
  <c r="N187" i="3"/>
  <c r="M187" i="3"/>
  <c r="O186" i="3"/>
  <c r="N186" i="3"/>
  <c r="M186" i="3"/>
  <c r="O185" i="3"/>
  <c r="N185" i="3"/>
  <c r="M185" i="3"/>
  <c r="O184" i="3"/>
  <c r="N184" i="3"/>
  <c r="M184" i="3"/>
  <c r="O183" i="3"/>
  <c r="N183" i="3"/>
  <c r="M183" i="3"/>
  <c r="O182" i="3"/>
  <c r="N182" i="3"/>
  <c r="M182" i="3"/>
  <c r="O181" i="3"/>
  <c r="N181" i="3"/>
  <c r="M181" i="3"/>
  <c r="O180" i="3"/>
  <c r="N180" i="3"/>
  <c r="M180" i="3"/>
  <c r="O179" i="3"/>
  <c r="N179" i="3"/>
  <c r="M179" i="3"/>
  <c r="O178" i="3"/>
  <c r="N178" i="3"/>
  <c r="M178" i="3"/>
  <c r="O177" i="3"/>
  <c r="N177" i="3"/>
  <c r="M177" i="3"/>
  <c r="O176" i="3"/>
  <c r="N176" i="3"/>
  <c r="M176" i="3"/>
  <c r="O175" i="3"/>
  <c r="N175" i="3"/>
  <c r="M175" i="3"/>
  <c r="O174" i="3"/>
  <c r="N174" i="3"/>
  <c r="M174" i="3"/>
  <c r="O173" i="3"/>
  <c r="N173" i="3"/>
  <c r="M173" i="3"/>
  <c r="O172" i="3"/>
  <c r="N172" i="3"/>
  <c r="M172" i="3"/>
  <c r="O171" i="3"/>
  <c r="N171" i="3"/>
  <c r="M171" i="3"/>
  <c r="O170" i="3"/>
  <c r="N170" i="3"/>
  <c r="M170" i="3"/>
  <c r="O169" i="3"/>
  <c r="N169" i="3"/>
  <c r="M169" i="3"/>
  <c r="O168" i="3"/>
  <c r="N168" i="3"/>
  <c r="M168" i="3"/>
  <c r="O167" i="3"/>
  <c r="N167" i="3"/>
  <c r="M167" i="3"/>
  <c r="O166" i="3"/>
  <c r="N166" i="3"/>
  <c r="M166" i="3"/>
  <c r="O165" i="3"/>
  <c r="N165" i="3"/>
  <c r="M165" i="3"/>
  <c r="O164" i="3"/>
  <c r="N164" i="3"/>
  <c r="M164" i="3"/>
  <c r="O163" i="3"/>
  <c r="N163" i="3"/>
  <c r="M163" i="3"/>
  <c r="O162" i="3"/>
  <c r="N162" i="3"/>
  <c r="M162" i="3"/>
  <c r="O161" i="3"/>
  <c r="N161" i="3"/>
  <c r="M161" i="3"/>
  <c r="O160" i="3"/>
  <c r="N160" i="3"/>
  <c r="M160" i="3"/>
  <c r="O159" i="3"/>
  <c r="N159" i="3"/>
  <c r="M159" i="3"/>
  <c r="O158" i="3"/>
  <c r="N158" i="3"/>
  <c r="M158" i="3"/>
  <c r="O157" i="3"/>
  <c r="N157" i="3"/>
  <c r="M157" i="3"/>
  <c r="O156" i="3"/>
  <c r="N156" i="3"/>
  <c r="M156" i="3"/>
  <c r="O155" i="3"/>
  <c r="N155" i="3"/>
  <c r="M155" i="3"/>
  <c r="O154" i="3"/>
  <c r="N154" i="3"/>
  <c r="M154" i="3"/>
  <c r="O153" i="3"/>
  <c r="N153" i="3"/>
  <c r="M153" i="3"/>
  <c r="O152" i="3"/>
  <c r="N152" i="3"/>
  <c r="M152" i="3"/>
  <c r="O151" i="3"/>
  <c r="N151" i="3"/>
  <c r="M151" i="3"/>
  <c r="O150" i="3"/>
  <c r="N150" i="3"/>
  <c r="M150" i="3"/>
  <c r="O149" i="3"/>
  <c r="N149" i="3"/>
  <c r="M149" i="3"/>
  <c r="O148" i="3"/>
  <c r="N148" i="3"/>
  <c r="M148" i="3"/>
  <c r="O147" i="3"/>
  <c r="N147" i="3"/>
  <c r="M147" i="3"/>
  <c r="O146" i="3"/>
  <c r="N146" i="3"/>
  <c r="M146" i="3"/>
  <c r="O145" i="3"/>
  <c r="N145" i="3"/>
  <c r="M145" i="3"/>
  <c r="O144" i="3"/>
  <c r="N144" i="3"/>
  <c r="M144" i="3"/>
  <c r="O143" i="3"/>
  <c r="N143" i="3"/>
  <c r="M143" i="3"/>
  <c r="O142" i="3"/>
  <c r="N142" i="3"/>
  <c r="M142" i="3"/>
  <c r="O141" i="3"/>
  <c r="N141" i="3"/>
  <c r="M141" i="3"/>
  <c r="O140" i="3"/>
  <c r="N140" i="3"/>
  <c r="M140" i="3"/>
  <c r="O139" i="3"/>
  <c r="N139" i="3"/>
  <c r="M139" i="3"/>
  <c r="O138" i="3"/>
  <c r="N138" i="3"/>
  <c r="M138" i="3"/>
  <c r="O137" i="3"/>
  <c r="N137" i="3"/>
  <c r="M137" i="3"/>
  <c r="O136" i="3"/>
  <c r="N136" i="3"/>
  <c r="M136" i="3"/>
  <c r="O135" i="3"/>
  <c r="N135" i="3"/>
  <c r="M135" i="3"/>
  <c r="O134" i="3"/>
  <c r="N134" i="3"/>
  <c r="M134" i="3"/>
  <c r="O133" i="3"/>
  <c r="N133" i="3"/>
  <c r="M133" i="3"/>
  <c r="O132" i="3"/>
  <c r="N132" i="3"/>
  <c r="M132" i="3"/>
  <c r="O131" i="3"/>
  <c r="N131" i="3"/>
  <c r="M131" i="3"/>
  <c r="O130" i="3"/>
  <c r="N130" i="3"/>
  <c r="M130" i="3"/>
  <c r="O129" i="3"/>
  <c r="N129" i="3"/>
  <c r="M129" i="3"/>
  <c r="O128" i="3"/>
  <c r="N128" i="3"/>
  <c r="M128" i="3"/>
  <c r="O127" i="3"/>
  <c r="N127" i="3"/>
  <c r="M127" i="3"/>
  <c r="O126" i="3"/>
  <c r="N126" i="3"/>
  <c r="M126" i="3"/>
  <c r="O125" i="3"/>
  <c r="N125" i="3"/>
  <c r="M125" i="3"/>
  <c r="O124" i="3"/>
  <c r="N124" i="3"/>
  <c r="M124" i="3"/>
  <c r="O123" i="3"/>
  <c r="N123" i="3"/>
  <c r="M123" i="3"/>
  <c r="O122" i="3"/>
  <c r="N122" i="3"/>
  <c r="M122" i="3"/>
  <c r="O121" i="3"/>
  <c r="N121" i="3"/>
  <c r="M121" i="3"/>
  <c r="O120" i="3"/>
  <c r="N120" i="3"/>
  <c r="M120" i="3"/>
  <c r="O119" i="3"/>
  <c r="N119" i="3"/>
  <c r="M119" i="3"/>
  <c r="O118" i="3"/>
  <c r="N118" i="3"/>
  <c r="M118" i="3"/>
  <c r="O117" i="3"/>
  <c r="N117" i="3"/>
  <c r="M117" i="3"/>
  <c r="O116" i="3"/>
  <c r="N116" i="3"/>
  <c r="M116" i="3"/>
  <c r="O115" i="3"/>
  <c r="N115" i="3"/>
  <c r="M115" i="3"/>
  <c r="O114" i="3"/>
  <c r="N114" i="3"/>
  <c r="M114" i="3"/>
  <c r="O113" i="3"/>
  <c r="N113" i="3"/>
  <c r="M113" i="3"/>
  <c r="O112" i="3"/>
  <c r="N112" i="3"/>
  <c r="M112" i="3"/>
  <c r="O111" i="3"/>
  <c r="N111" i="3"/>
  <c r="M111" i="3"/>
  <c r="O110" i="3"/>
  <c r="N110" i="3"/>
  <c r="M110" i="3"/>
  <c r="O109" i="3"/>
  <c r="N109" i="3"/>
  <c r="M109" i="3"/>
  <c r="O108" i="3"/>
  <c r="N108" i="3"/>
  <c r="M108" i="3"/>
  <c r="O107" i="3"/>
  <c r="N107" i="3"/>
  <c r="M107" i="3"/>
  <c r="O106" i="3"/>
  <c r="N106" i="3"/>
  <c r="M106" i="3"/>
  <c r="O105" i="3"/>
  <c r="N105" i="3"/>
  <c r="M105" i="3"/>
  <c r="O104" i="3"/>
  <c r="N104" i="3"/>
  <c r="M104" i="3"/>
  <c r="O103" i="3"/>
  <c r="N103" i="3"/>
  <c r="M103" i="3"/>
  <c r="O102" i="3"/>
  <c r="N102" i="3"/>
  <c r="M102" i="3"/>
  <c r="O101" i="3"/>
  <c r="N101" i="3"/>
  <c r="M101" i="3"/>
  <c r="O100" i="3"/>
  <c r="N100" i="3"/>
  <c r="M100" i="3"/>
  <c r="O99" i="3"/>
  <c r="N99" i="3"/>
  <c r="M99" i="3"/>
  <c r="O98" i="3"/>
  <c r="N98" i="3"/>
  <c r="M98" i="3"/>
  <c r="O97" i="3"/>
  <c r="N97" i="3"/>
  <c r="M97" i="3"/>
  <c r="O96" i="3"/>
  <c r="N96" i="3"/>
  <c r="M96" i="3"/>
  <c r="O95" i="3"/>
  <c r="N95" i="3"/>
  <c r="M95" i="3"/>
  <c r="O94" i="3"/>
  <c r="N94" i="3"/>
  <c r="M94" i="3"/>
  <c r="O93" i="3"/>
  <c r="N93" i="3"/>
  <c r="M93" i="3"/>
  <c r="O92" i="3"/>
  <c r="N92" i="3"/>
  <c r="M92" i="3"/>
  <c r="O91" i="3"/>
  <c r="N91" i="3"/>
  <c r="M91" i="3"/>
  <c r="O90" i="3"/>
  <c r="N90" i="3"/>
  <c r="M90" i="3"/>
  <c r="O89" i="3"/>
  <c r="N89" i="3"/>
  <c r="M89" i="3"/>
  <c r="O88" i="3"/>
  <c r="N88" i="3"/>
  <c r="M88" i="3"/>
  <c r="O87" i="3"/>
  <c r="N87" i="3"/>
  <c r="M87" i="3"/>
  <c r="O86" i="3"/>
  <c r="N86" i="3"/>
  <c r="M86" i="3"/>
  <c r="O85" i="3"/>
  <c r="N85" i="3"/>
  <c r="M85" i="3"/>
  <c r="O84" i="3"/>
  <c r="N84" i="3"/>
  <c r="M84" i="3"/>
  <c r="O83" i="3"/>
  <c r="N83" i="3"/>
  <c r="M83" i="3"/>
  <c r="O82" i="3"/>
  <c r="N82" i="3"/>
  <c r="M82" i="3"/>
  <c r="O81" i="3"/>
  <c r="N81" i="3"/>
  <c r="M81" i="3"/>
  <c r="O80" i="3"/>
  <c r="N80" i="3"/>
  <c r="M80" i="3"/>
  <c r="O79" i="3"/>
  <c r="N79" i="3"/>
  <c r="M79" i="3"/>
  <c r="O78" i="3"/>
  <c r="N78" i="3"/>
  <c r="M78" i="3"/>
  <c r="O77" i="3"/>
  <c r="N77" i="3"/>
  <c r="M77" i="3"/>
  <c r="O76" i="3"/>
  <c r="N76" i="3"/>
  <c r="M76" i="3"/>
  <c r="O75" i="3"/>
  <c r="N75" i="3"/>
  <c r="M75" i="3"/>
  <c r="O74" i="3"/>
  <c r="N74" i="3"/>
  <c r="M74" i="3"/>
  <c r="O73" i="3"/>
  <c r="N73" i="3"/>
  <c r="M73" i="3"/>
  <c r="O72" i="3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M8" i="3"/>
  <c r="M7" i="3"/>
  <c r="Q336" i="2"/>
  <c r="M336" i="2"/>
  <c r="L336" i="2"/>
  <c r="Q335" i="2"/>
  <c r="M335" i="2"/>
  <c r="L335" i="2"/>
  <c r="Q334" i="2"/>
  <c r="M334" i="2"/>
  <c r="L334" i="2"/>
  <c r="L333" i="2"/>
  <c r="Q332" i="2"/>
  <c r="R332" i="2" s="1"/>
  <c r="M332" i="2"/>
  <c r="M333" i="2" s="1"/>
  <c r="L332" i="2"/>
  <c r="R329" i="2"/>
  <c r="S329" i="2"/>
  <c r="T329" i="2"/>
  <c r="N329" i="2"/>
  <c r="O329" i="2"/>
  <c r="P329" i="2"/>
  <c r="T328" i="2"/>
  <c r="S328" i="2"/>
  <c r="R328" i="2"/>
  <c r="T327" i="2"/>
  <c r="S327" i="2"/>
  <c r="R327" i="2"/>
  <c r="T326" i="2"/>
  <c r="S326" i="2"/>
  <c r="R326" i="2"/>
  <c r="T325" i="2"/>
  <c r="S325" i="2"/>
  <c r="R325" i="2"/>
  <c r="T324" i="2"/>
  <c r="S324" i="2"/>
  <c r="R324" i="2"/>
  <c r="T323" i="2"/>
  <c r="S323" i="2"/>
  <c r="R323" i="2"/>
  <c r="T322" i="2"/>
  <c r="S322" i="2"/>
  <c r="R322" i="2"/>
  <c r="T321" i="2"/>
  <c r="S321" i="2"/>
  <c r="R321" i="2"/>
  <c r="T320" i="2"/>
  <c r="S320" i="2"/>
  <c r="R320" i="2"/>
  <c r="T319" i="2"/>
  <c r="S319" i="2"/>
  <c r="R319" i="2"/>
  <c r="T318" i="2"/>
  <c r="S318" i="2"/>
  <c r="R318" i="2"/>
  <c r="T317" i="2"/>
  <c r="S317" i="2"/>
  <c r="R317" i="2"/>
  <c r="T316" i="2"/>
  <c r="S316" i="2"/>
  <c r="R316" i="2"/>
  <c r="T315" i="2"/>
  <c r="S315" i="2"/>
  <c r="R315" i="2"/>
  <c r="T314" i="2"/>
  <c r="S314" i="2"/>
  <c r="R314" i="2"/>
  <c r="T313" i="2"/>
  <c r="S313" i="2"/>
  <c r="R313" i="2"/>
  <c r="T312" i="2"/>
  <c r="S312" i="2"/>
  <c r="R312" i="2"/>
  <c r="T311" i="2"/>
  <c r="S311" i="2"/>
  <c r="R311" i="2"/>
  <c r="T310" i="2"/>
  <c r="S310" i="2"/>
  <c r="R310" i="2"/>
  <c r="T309" i="2"/>
  <c r="S309" i="2"/>
  <c r="R309" i="2"/>
  <c r="T308" i="2"/>
  <c r="S308" i="2"/>
  <c r="R308" i="2"/>
  <c r="T307" i="2"/>
  <c r="S307" i="2"/>
  <c r="R307" i="2"/>
  <c r="T306" i="2"/>
  <c r="S306" i="2"/>
  <c r="R306" i="2"/>
  <c r="T305" i="2"/>
  <c r="S305" i="2"/>
  <c r="R305" i="2"/>
  <c r="T304" i="2"/>
  <c r="S304" i="2"/>
  <c r="R304" i="2"/>
  <c r="T303" i="2"/>
  <c r="S303" i="2"/>
  <c r="R303" i="2"/>
  <c r="T302" i="2"/>
  <c r="S302" i="2"/>
  <c r="R302" i="2"/>
  <c r="T301" i="2"/>
  <c r="S301" i="2"/>
  <c r="R301" i="2"/>
  <c r="T300" i="2"/>
  <c r="S300" i="2"/>
  <c r="R300" i="2"/>
  <c r="T299" i="2"/>
  <c r="S299" i="2"/>
  <c r="R299" i="2"/>
  <c r="T298" i="2"/>
  <c r="S298" i="2"/>
  <c r="R298" i="2"/>
  <c r="T297" i="2"/>
  <c r="S297" i="2"/>
  <c r="R297" i="2"/>
  <c r="T296" i="2"/>
  <c r="S296" i="2"/>
  <c r="R296" i="2"/>
  <c r="T295" i="2"/>
  <c r="S295" i="2"/>
  <c r="R295" i="2"/>
  <c r="T294" i="2"/>
  <c r="S294" i="2"/>
  <c r="R294" i="2"/>
  <c r="T293" i="2"/>
  <c r="S293" i="2"/>
  <c r="R293" i="2"/>
  <c r="T292" i="2"/>
  <c r="S292" i="2"/>
  <c r="R292" i="2"/>
  <c r="T291" i="2"/>
  <c r="S291" i="2"/>
  <c r="R291" i="2"/>
  <c r="T290" i="2"/>
  <c r="S290" i="2"/>
  <c r="R290" i="2"/>
  <c r="T289" i="2"/>
  <c r="S289" i="2"/>
  <c r="R289" i="2"/>
  <c r="T288" i="2"/>
  <c r="S288" i="2"/>
  <c r="R288" i="2"/>
  <c r="T287" i="2"/>
  <c r="S287" i="2"/>
  <c r="R287" i="2"/>
  <c r="T286" i="2"/>
  <c r="S286" i="2"/>
  <c r="R286" i="2"/>
  <c r="T285" i="2"/>
  <c r="S285" i="2"/>
  <c r="R285" i="2"/>
  <c r="T284" i="2"/>
  <c r="S284" i="2"/>
  <c r="R284" i="2"/>
  <c r="T283" i="2"/>
  <c r="S283" i="2"/>
  <c r="R283" i="2"/>
  <c r="T282" i="2"/>
  <c r="S282" i="2"/>
  <c r="R282" i="2"/>
  <c r="T281" i="2"/>
  <c r="S281" i="2"/>
  <c r="R281" i="2"/>
  <c r="T280" i="2"/>
  <c r="S280" i="2"/>
  <c r="R280" i="2"/>
  <c r="T279" i="2"/>
  <c r="S279" i="2"/>
  <c r="R279" i="2"/>
  <c r="T278" i="2"/>
  <c r="S278" i="2"/>
  <c r="R278" i="2"/>
  <c r="T277" i="2"/>
  <c r="S277" i="2"/>
  <c r="R277" i="2"/>
  <c r="T276" i="2"/>
  <c r="S276" i="2"/>
  <c r="R276" i="2"/>
  <c r="T275" i="2"/>
  <c r="S275" i="2"/>
  <c r="R275" i="2"/>
  <c r="T274" i="2"/>
  <c r="S274" i="2"/>
  <c r="R274" i="2"/>
  <c r="T273" i="2"/>
  <c r="S273" i="2"/>
  <c r="R273" i="2"/>
  <c r="T272" i="2"/>
  <c r="S272" i="2"/>
  <c r="R272" i="2"/>
  <c r="T271" i="2"/>
  <c r="S271" i="2"/>
  <c r="R271" i="2"/>
  <c r="T270" i="2"/>
  <c r="S270" i="2"/>
  <c r="R270" i="2"/>
  <c r="T269" i="2"/>
  <c r="S269" i="2"/>
  <c r="R269" i="2"/>
  <c r="T268" i="2"/>
  <c r="S268" i="2"/>
  <c r="R268" i="2"/>
  <c r="T267" i="2"/>
  <c r="S267" i="2"/>
  <c r="R267" i="2"/>
  <c r="T266" i="2"/>
  <c r="S266" i="2"/>
  <c r="R266" i="2"/>
  <c r="T265" i="2"/>
  <c r="S265" i="2"/>
  <c r="R265" i="2"/>
  <c r="T264" i="2"/>
  <c r="S264" i="2"/>
  <c r="R264" i="2"/>
  <c r="T263" i="2"/>
  <c r="S263" i="2"/>
  <c r="R263" i="2"/>
  <c r="T262" i="2"/>
  <c r="S262" i="2"/>
  <c r="R262" i="2"/>
  <c r="T261" i="2"/>
  <c r="S261" i="2"/>
  <c r="R261" i="2"/>
  <c r="T260" i="2"/>
  <c r="S260" i="2"/>
  <c r="R260" i="2"/>
  <c r="T259" i="2"/>
  <c r="S259" i="2"/>
  <c r="R259" i="2"/>
  <c r="T258" i="2"/>
  <c r="S258" i="2"/>
  <c r="R258" i="2"/>
  <c r="T257" i="2"/>
  <c r="S257" i="2"/>
  <c r="R257" i="2"/>
  <c r="T256" i="2"/>
  <c r="S256" i="2"/>
  <c r="R256" i="2"/>
  <c r="T255" i="2"/>
  <c r="S255" i="2"/>
  <c r="R255" i="2"/>
  <c r="T254" i="2"/>
  <c r="S254" i="2"/>
  <c r="R254" i="2"/>
  <c r="T253" i="2"/>
  <c r="S253" i="2"/>
  <c r="R253" i="2"/>
  <c r="T252" i="2"/>
  <c r="S252" i="2"/>
  <c r="R252" i="2"/>
  <c r="T251" i="2"/>
  <c r="S251" i="2"/>
  <c r="R251" i="2"/>
  <c r="T250" i="2"/>
  <c r="S250" i="2"/>
  <c r="R250" i="2"/>
  <c r="T249" i="2"/>
  <c r="S249" i="2"/>
  <c r="R249" i="2"/>
  <c r="T248" i="2"/>
  <c r="S248" i="2"/>
  <c r="R248" i="2"/>
  <c r="T247" i="2"/>
  <c r="S247" i="2"/>
  <c r="R247" i="2"/>
  <c r="T246" i="2"/>
  <c r="S246" i="2"/>
  <c r="R246" i="2"/>
  <c r="T245" i="2"/>
  <c r="S245" i="2"/>
  <c r="R245" i="2"/>
  <c r="T244" i="2"/>
  <c r="S244" i="2"/>
  <c r="R244" i="2"/>
  <c r="T243" i="2"/>
  <c r="S243" i="2"/>
  <c r="R243" i="2"/>
  <c r="T242" i="2"/>
  <c r="S242" i="2"/>
  <c r="R242" i="2"/>
  <c r="T241" i="2"/>
  <c r="S241" i="2"/>
  <c r="R241" i="2"/>
  <c r="T240" i="2"/>
  <c r="S240" i="2"/>
  <c r="R240" i="2"/>
  <c r="T239" i="2"/>
  <c r="S239" i="2"/>
  <c r="R239" i="2"/>
  <c r="T238" i="2"/>
  <c r="S238" i="2"/>
  <c r="R238" i="2"/>
  <c r="T237" i="2"/>
  <c r="S237" i="2"/>
  <c r="R237" i="2"/>
  <c r="T236" i="2"/>
  <c r="S236" i="2"/>
  <c r="R236" i="2"/>
  <c r="T235" i="2"/>
  <c r="S235" i="2"/>
  <c r="R235" i="2"/>
  <c r="T234" i="2"/>
  <c r="S234" i="2"/>
  <c r="R234" i="2"/>
  <c r="T233" i="2"/>
  <c r="S233" i="2"/>
  <c r="R233" i="2"/>
  <c r="T232" i="2"/>
  <c r="S232" i="2"/>
  <c r="R232" i="2"/>
  <c r="T231" i="2"/>
  <c r="S231" i="2"/>
  <c r="R231" i="2"/>
  <c r="T230" i="2"/>
  <c r="S230" i="2"/>
  <c r="R230" i="2"/>
  <c r="T229" i="2"/>
  <c r="S229" i="2"/>
  <c r="R229" i="2"/>
  <c r="T228" i="2"/>
  <c r="S228" i="2"/>
  <c r="R228" i="2"/>
  <c r="T227" i="2"/>
  <c r="S227" i="2"/>
  <c r="R227" i="2"/>
  <c r="T226" i="2"/>
  <c r="S226" i="2"/>
  <c r="R226" i="2"/>
  <c r="T225" i="2"/>
  <c r="S225" i="2"/>
  <c r="R225" i="2"/>
  <c r="T224" i="2"/>
  <c r="S224" i="2"/>
  <c r="R224" i="2"/>
  <c r="T223" i="2"/>
  <c r="S223" i="2"/>
  <c r="R223" i="2"/>
  <c r="T222" i="2"/>
  <c r="S222" i="2"/>
  <c r="R222" i="2"/>
  <c r="T221" i="2"/>
  <c r="S221" i="2"/>
  <c r="R221" i="2"/>
  <c r="T220" i="2"/>
  <c r="S220" i="2"/>
  <c r="R220" i="2"/>
  <c r="T219" i="2"/>
  <c r="S219" i="2"/>
  <c r="R219" i="2"/>
  <c r="T218" i="2"/>
  <c r="S218" i="2"/>
  <c r="R218" i="2"/>
  <c r="T217" i="2"/>
  <c r="S217" i="2"/>
  <c r="R217" i="2"/>
  <c r="T216" i="2"/>
  <c r="S216" i="2"/>
  <c r="R216" i="2"/>
  <c r="T215" i="2"/>
  <c r="S215" i="2"/>
  <c r="R215" i="2"/>
  <c r="T214" i="2"/>
  <c r="S214" i="2"/>
  <c r="R214" i="2"/>
  <c r="T213" i="2"/>
  <c r="S213" i="2"/>
  <c r="R213" i="2"/>
  <c r="T212" i="2"/>
  <c r="S212" i="2"/>
  <c r="R212" i="2"/>
  <c r="T211" i="2"/>
  <c r="S211" i="2"/>
  <c r="R211" i="2"/>
  <c r="T210" i="2"/>
  <c r="S210" i="2"/>
  <c r="R210" i="2"/>
  <c r="T209" i="2"/>
  <c r="S209" i="2"/>
  <c r="R209" i="2"/>
  <c r="T208" i="2"/>
  <c r="S208" i="2"/>
  <c r="R208" i="2"/>
  <c r="T207" i="2"/>
  <c r="S207" i="2"/>
  <c r="R207" i="2"/>
  <c r="T206" i="2"/>
  <c r="S206" i="2"/>
  <c r="R206" i="2"/>
  <c r="T205" i="2"/>
  <c r="S205" i="2"/>
  <c r="R205" i="2"/>
  <c r="T204" i="2"/>
  <c r="S204" i="2"/>
  <c r="R204" i="2"/>
  <c r="T203" i="2"/>
  <c r="S203" i="2"/>
  <c r="R203" i="2"/>
  <c r="T202" i="2"/>
  <c r="S202" i="2"/>
  <c r="R202" i="2"/>
  <c r="T201" i="2"/>
  <c r="S201" i="2"/>
  <c r="R201" i="2"/>
  <c r="T200" i="2"/>
  <c r="S200" i="2"/>
  <c r="R200" i="2"/>
  <c r="T199" i="2"/>
  <c r="S199" i="2"/>
  <c r="R199" i="2"/>
  <c r="T198" i="2"/>
  <c r="S198" i="2"/>
  <c r="R198" i="2"/>
  <c r="T197" i="2"/>
  <c r="S197" i="2"/>
  <c r="R197" i="2"/>
  <c r="T196" i="2"/>
  <c r="S196" i="2"/>
  <c r="R196" i="2"/>
  <c r="T195" i="2"/>
  <c r="S195" i="2"/>
  <c r="R195" i="2"/>
  <c r="T194" i="2"/>
  <c r="S194" i="2"/>
  <c r="R194" i="2"/>
  <c r="T193" i="2"/>
  <c r="S193" i="2"/>
  <c r="R193" i="2"/>
  <c r="T192" i="2"/>
  <c r="S192" i="2"/>
  <c r="R192" i="2"/>
  <c r="T191" i="2"/>
  <c r="S191" i="2"/>
  <c r="R191" i="2"/>
  <c r="T190" i="2"/>
  <c r="S190" i="2"/>
  <c r="R190" i="2"/>
  <c r="T189" i="2"/>
  <c r="S189" i="2"/>
  <c r="R189" i="2"/>
  <c r="T188" i="2"/>
  <c r="S188" i="2"/>
  <c r="R188" i="2"/>
  <c r="T187" i="2"/>
  <c r="S187" i="2"/>
  <c r="R187" i="2"/>
  <c r="T186" i="2"/>
  <c r="S186" i="2"/>
  <c r="R186" i="2"/>
  <c r="T185" i="2"/>
  <c r="S185" i="2"/>
  <c r="R185" i="2"/>
  <c r="T184" i="2"/>
  <c r="S184" i="2"/>
  <c r="R184" i="2"/>
  <c r="T183" i="2"/>
  <c r="S183" i="2"/>
  <c r="R183" i="2"/>
  <c r="T182" i="2"/>
  <c r="S182" i="2"/>
  <c r="R182" i="2"/>
  <c r="T181" i="2"/>
  <c r="S181" i="2"/>
  <c r="R181" i="2"/>
  <c r="T180" i="2"/>
  <c r="S180" i="2"/>
  <c r="R180" i="2"/>
  <c r="T179" i="2"/>
  <c r="S179" i="2"/>
  <c r="R179" i="2"/>
  <c r="T178" i="2"/>
  <c r="S178" i="2"/>
  <c r="R178" i="2"/>
  <c r="T177" i="2"/>
  <c r="S177" i="2"/>
  <c r="R177" i="2"/>
  <c r="T176" i="2"/>
  <c r="S176" i="2"/>
  <c r="R176" i="2"/>
  <c r="T175" i="2"/>
  <c r="S175" i="2"/>
  <c r="R175" i="2"/>
  <c r="T174" i="2"/>
  <c r="S174" i="2"/>
  <c r="R174" i="2"/>
  <c r="T173" i="2"/>
  <c r="S173" i="2"/>
  <c r="R173" i="2"/>
  <c r="T172" i="2"/>
  <c r="S172" i="2"/>
  <c r="R172" i="2"/>
  <c r="T171" i="2"/>
  <c r="S171" i="2"/>
  <c r="R171" i="2"/>
  <c r="T170" i="2"/>
  <c r="S170" i="2"/>
  <c r="R170" i="2"/>
  <c r="T169" i="2"/>
  <c r="S169" i="2"/>
  <c r="R169" i="2"/>
  <c r="T168" i="2"/>
  <c r="S168" i="2"/>
  <c r="R168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T155" i="2"/>
  <c r="S155" i="2"/>
  <c r="R155" i="2"/>
  <c r="T154" i="2"/>
  <c r="S154" i="2"/>
  <c r="R154" i="2"/>
  <c r="T153" i="2"/>
  <c r="S153" i="2"/>
  <c r="R153" i="2"/>
  <c r="T152" i="2"/>
  <c r="S152" i="2"/>
  <c r="R152" i="2"/>
  <c r="T151" i="2"/>
  <c r="S151" i="2"/>
  <c r="R151" i="2"/>
  <c r="T150" i="2"/>
  <c r="S150" i="2"/>
  <c r="R150" i="2"/>
  <c r="T149" i="2"/>
  <c r="S149" i="2"/>
  <c r="R149" i="2"/>
  <c r="T148" i="2"/>
  <c r="S148" i="2"/>
  <c r="R148" i="2"/>
  <c r="T147" i="2"/>
  <c r="S147" i="2"/>
  <c r="R147" i="2"/>
  <c r="T146" i="2"/>
  <c r="S146" i="2"/>
  <c r="R146" i="2"/>
  <c r="T145" i="2"/>
  <c r="S145" i="2"/>
  <c r="R145" i="2"/>
  <c r="T144" i="2"/>
  <c r="S144" i="2"/>
  <c r="R144" i="2"/>
  <c r="T143" i="2"/>
  <c r="S143" i="2"/>
  <c r="R143" i="2"/>
  <c r="T142" i="2"/>
  <c r="S142" i="2"/>
  <c r="R142" i="2"/>
  <c r="T141" i="2"/>
  <c r="S141" i="2"/>
  <c r="R141" i="2"/>
  <c r="T140" i="2"/>
  <c r="S140" i="2"/>
  <c r="R140" i="2"/>
  <c r="T139" i="2"/>
  <c r="S139" i="2"/>
  <c r="R139" i="2"/>
  <c r="T138" i="2"/>
  <c r="S138" i="2"/>
  <c r="R138" i="2"/>
  <c r="T137" i="2"/>
  <c r="S137" i="2"/>
  <c r="R137" i="2"/>
  <c r="T136" i="2"/>
  <c r="S136" i="2"/>
  <c r="R136" i="2"/>
  <c r="T135" i="2"/>
  <c r="S135" i="2"/>
  <c r="R135" i="2"/>
  <c r="T134" i="2"/>
  <c r="S134" i="2"/>
  <c r="R134" i="2"/>
  <c r="T133" i="2"/>
  <c r="S133" i="2"/>
  <c r="R133" i="2"/>
  <c r="T132" i="2"/>
  <c r="S132" i="2"/>
  <c r="R132" i="2"/>
  <c r="T131" i="2"/>
  <c r="S131" i="2"/>
  <c r="R131" i="2"/>
  <c r="T130" i="2"/>
  <c r="S130" i="2"/>
  <c r="R130" i="2"/>
  <c r="T129" i="2"/>
  <c r="S129" i="2"/>
  <c r="R129" i="2"/>
  <c r="T128" i="2"/>
  <c r="S128" i="2"/>
  <c r="R128" i="2"/>
  <c r="T127" i="2"/>
  <c r="S127" i="2"/>
  <c r="R127" i="2"/>
  <c r="T126" i="2"/>
  <c r="S126" i="2"/>
  <c r="R126" i="2"/>
  <c r="T125" i="2"/>
  <c r="S125" i="2"/>
  <c r="R125" i="2"/>
  <c r="T124" i="2"/>
  <c r="S124" i="2"/>
  <c r="R124" i="2"/>
  <c r="T123" i="2"/>
  <c r="S123" i="2"/>
  <c r="R123" i="2"/>
  <c r="T122" i="2"/>
  <c r="S122" i="2"/>
  <c r="R122" i="2"/>
  <c r="T121" i="2"/>
  <c r="S121" i="2"/>
  <c r="R121" i="2"/>
  <c r="T120" i="2"/>
  <c r="S120" i="2"/>
  <c r="R120" i="2"/>
  <c r="T119" i="2"/>
  <c r="S119" i="2"/>
  <c r="R119" i="2"/>
  <c r="T118" i="2"/>
  <c r="S118" i="2"/>
  <c r="R118" i="2"/>
  <c r="T117" i="2"/>
  <c r="S117" i="2"/>
  <c r="R117" i="2"/>
  <c r="T116" i="2"/>
  <c r="S116" i="2"/>
  <c r="R116" i="2"/>
  <c r="T115" i="2"/>
  <c r="S115" i="2"/>
  <c r="R115" i="2"/>
  <c r="T114" i="2"/>
  <c r="S114" i="2"/>
  <c r="R114" i="2"/>
  <c r="T113" i="2"/>
  <c r="S113" i="2"/>
  <c r="R113" i="2"/>
  <c r="T112" i="2"/>
  <c r="S112" i="2"/>
  <c r="R112" i="2"/>
  <c r="T111" i="2"/>
  <c r="S111" i="2"/>
  <c r="R111" i="2"/>
  <c r="T110" i="2"/>
  <c r="S110" i="2"/>
  <c r="R110" i="2"/>
  <c r="T109" i="2"/>
  <c r="S109" i="2"/>
  <c r="R109" i="2"/>
  <c r="T108" i="2"/>
  <c r="S108" i="2"/>
  <c r="R108" i="2"/>
  <c r="T107" i="2"/>
  <c r="S107" i="2"/>
  <c r="R107" i="2"/>
  <c r="T106" i="2"/>
  <c r="S106" i="2"/>
  <c r="R106" i="2"/>
  <c r="T105" i="2"/>
  <c r="S105" i="2"/>
  <c r="R105" i="2"/>
  <c r="T104" i="2"/>
  <c r="S104" i="2"/>
  <c r="R104" i="2"/>
  <c r="T103" i="2"/>
  <c r="S103" i="2"/>
  <c r="R103" i="2"/>
  <c r="T102" i="2"/>
  <c r="S102" i="2"/>
  <c r="R102" i="2"/>
  <c r="T101" i="2"/>
  <c r="S101" i="2"/>
  <c r="R101" i="2"/>
  <c r="T100" i="2"/>
  <c r="S100" i="2"/>
  <c r="R100" i="2"/>
  <c r="T99" i="2"/>
  <c r="S99" i="2"/>
  <c r="R99" i="2"/>
  <c r="T98" i="2"/>
  <c r="S98" i="2"/>
  <c r="R98" i="2"/>
  <c r="T97" i="2"/>
  <c r="S97" i="2"/>
  <c r="R97" i="2"/>
  <c r="T96" i="2"/>
  <c r="S96" i="2"/>
  <c r="R96" i="2"/>
  <c r="T95" i="2"/>
  <c r="S95" i="2"/>
  <c r="R95" i="2"/>
  <c r="T94" i="2"/>
  <c r="S94" i="2"/>
  <c r="R94" i="2"/>
  <c r="T93" i="2"/>
  <c r="S93" i="2"/>
  <c r="R93" i="2"/>
  <c r="T92" i="2"/>
  <c r="S92" i="2"/>
  <c r="R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T79" i="2"/>
  <c r="S79" i="2"/>
  <c r="R79" i="2"/>
  <c r="T78" i="2"/>
  <c r="S78" i="2"/>
  <c r="R78" i="2"/>
  <c r="T77" i="2"/>
  <c r="S77" i="2"/>
  <c r="R77" i="2"/>
  <c r="T76" i="2"/>
  <c r="S76" i="2"/>
  <c r="R76" i="2"/>
  <c r="T75" i="2"/>
  <c r="S75" i="2"/>
  <c r="R75" i="2"/>
  <c r="T74" i="2"/>
  <c r="S74" i="2"/>
  <c r="R74" i="2"/>
  <c r="T73" i="2"/>
  <c r="S73" i="2"/>
  <c r="R73" i="2"/>
  <c r="T72" i="2"/>
  <c r="S72" i="2"/>
  <c r="R72" i="2"/>
  <c r="T71" i="2"/>
  <c r="S71" i="2"/>
  <c r="R71" i="2"/>
  <c r="T70" i="2"/>
  <c r="S70" i="2"/>
  <c r="R70" i="2"/>
  <c r="T69" i="2"/>
  <c r="S69" i="2"/>
  <c r="R69" i="2"/>
  <c r="T68" i="2"/>
  <c r="S68" i="2"/>
  <c r="R68" i="2"/>
  <c r="T67" i="2"/>
  <c r="S67" i="2"/>
  <c r="R67" i="2"/>
  <c r="T66" i="2"/>
  <c r="S66" i="2"/>
  <c r="R66" i="2"/>
  <c r="T65" i="2"/>
  <c r="S65" i="2"/>
  <c r="R65" i="2"/>
  <c r="T64" i="2"/>
  <c r="S64" i="2"/>
  <c r="R64" i="2"/>
  <c r="T63" i="2"/>
  <c r="S63" i="2"/>
  <c r="R63" i="2"/>
  <c r="T62" i="2"/>
  <c r="S62" i="2"/>
  <c r="R62" i="2"/>
  <c r="T61" i="2"/>
  <c r="S61" i="2"/>
  <c r="R61" i="2"/>
  <c r="T60" i="2"/>
  <c r="S60" i="2"/>
  <c r="R60" i="2"/>
  <c r="T59" i="2"/>
  <c r="S59" i="2"/>
  <c r="R59" i="2"/>
  <c r="T58" i="2"/>
  <c r="S58" i="2"/>
  <c r="R58" i="2"/>
  <c r="T57" i="2"/>
  <c r="S57" i="2"/>
  <c r="R57" i="2"/>
  <c r="T56" i="2"/>
  <c r="S56" i="2"/>
  <c r="R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R8" i="2"/>
  <c r="R7" i="2"/>
  <c r="P328" i="2"/>
  <c r="O328" i="2"/>
  <c r="N328" i="2"/>
  <c r="P327" i="2"/>
  <c r="O327" i="2"/>
  <c r="N327" i="2"/>
  <c r="P326" i="2"/>
  <c r="O326" i="2"/>
  <c r="N326" i="2"/>
  <c r="P325" i="2"/>
  <c r="O325" i="2"/>
  <c r="N325" i="2"/>
  <c r="P324" i="2"/>
  <c r="O324" i="2"/>
  <c r="N324" i="2"/>
  <c r="P323" i="2"/>
  <c r="O323" i="2"/>
  <c r="N323" i="2"/>
  <c r="P322" i="2"/>
  <c r="O322" i="2"/>
  <c r="N322" i="2"/>
  <c r="P321" i="2"/>
  <c r="O321" i="2"/>
  <c r="N321" i="2"/>
  <c r="P320" i="2"/>
  <c r="O320" i="2"/>
  <c r="N320" i="2"/>
  <c r="P319" i="2"/>
  <c r="O319" i="2"/>
  <c r="N319" i="2"/>
  <c r="P318" i="2"/>
  <c r="O318" i="2"/>
  <c r="N318" i="2"/>
  <c r="P317" i="2"/>
  <c r="O317" i="2"/>
  <c r="N317" i="2"/>
  <c r="P316" i="2"/>
  <c r="O316" i="2"/>
  <c r="N316" i="2"/>
  <c r="P315" i="2"/>
  <c r="O315" i="2"/>
  <c r="N315" i="2"/>
  <c r="P314" i="2"/>
  <c r="O314" i="2"/>
  <c r="N314" i="2"/>
  <c r="P313" i="2"/>
  <c r="O313" i="2"/>
  <c r="N313" i="2"/>
  <c r="P312" i="2"/>
  <c r="O312" i="2"/>
  <c r="N312" i="2"/>
  <c r="P311" i="2"/>
  <c r="O311" i="2"/>
  <c r="N311" i="2"/>
  <c r="P310" i="2"/>
  <c r="O310" i="2"/>
  <c r="N310" i="2"/>
  <c r="P309" i="2"/>
  <c r="O309" i="2"/>
  <c r="N309" i="2"/>
  <c r="P308" i="2"/>
  <c r="O308" i="2"/>
  <c r="N308" i="2"/>
  <c r="P307" i="2"/>
  <c r="O307" i="2"/>
  <c r="N307" i="2"/>
  <c r="P306" i="2"/>
  <c r="O306" i="2"/>
  <c r="N306" i="2"/>
  <c r="P305" i="2"/>
  <c r="O305" i="2"/>
  <c r="N305" i="2"/>
  <c r="P304" i="2"/>
  <c r="O304" i="2"/>
  <c r="N304" i="2"/>
  <c r="P303" i="2"/>
  <c r="O303" i="2"/>
  <c r="N303" i="2"/>
  <c r="P302" i="2"/>
  <c r="O302" i="2"/>
  <c r="N302" i="2"/>
  <c r="P301" i="2"/>
  <c r="O301" i="2"/>
  <c r="N301" i="2"/>
  <c r="P300" i="2"/>
  <c r="O300" i="2"/>
  <c r="N300" i="2"/>
  <c r="P299" i="2"/>
  <c r="O299" i="2"/>
  <c r="N299" i="2"/>
  <c r="P298" i="2"/>
  <c r="O298" i="2"/>
  <c r="N298" i="2"/>
  <c r="P297" i="2"/>
  <c r="O297" i="2"/>
  <c r="N297" i="2"/>
  <c r="P296" i="2"/>
  <c r="O296" i="2"/>
  <c r="N296" i="2"/>
  <c r="P295" i="2"/>
  <c r="O295" i="2"/>
  <c r="N295" i="2"/>
  <c r="P294" i="2"/>
  <c r="O294" i="2"/>
  <c r="N294" i="2"/>
  <c r="P293" i="2"/>
  <c r="O293" i="2"/>
  <c r="N293" i="2"/>
  <c r="P292" i="2"/>
  <c r="O292" i="2"/>
  <c r="N292" i="2"/>
  <c r="P291" i="2"/>
  <c r="O291" i="2"/>
  <c r="N291" i="2"/>
  <c r="P290" i="2"/>
  <c r="O290" i="2"/>
  <c r="N290" i="2"/>
  <c r="P289" i="2"/>
  <c r="O289" i="2"/>
  <c r="N289" i="2"/>
  <c r="P288" i="2"/>
  <c r="O288" i="2"/>
  <c r="N288" i="2"/>
  <c r="P287" i="2"/>
  <c r="O287" i="2"/>
  <c r="N287" i="2"/>
  <c r="P286" i="2"/>
  <c r="O286" i="2"/>
  <c r="N286" i="2"/>
  <c r="P285" i="2"/>
  <c r="O285" i="2"/>
  <c r="N285" i="2"/>
  <c r="P284" i="2"/>
  <c r="O284" i="2"/>
  <c r="N284" i="2"/>
  <c r="P283" i="2"/>
  <c r="O283" i="2"/>
  <c r="N283" i="2"/>
  <c r="P282" i="2"/>
  <c r="O282" i="2"/>
  <c r="N282" i="2"/>
  <c r="P281" i="2"/>
  <c r="O281" i="2"/>
  <c r="N281" i="2"/>
  <c r="P280" i="2"/>
  <c r="O280" i="2"/>
  <c r="N280" i="2"/>
  <c r="P279" i="2"/>
  <c r="O279" i="2"/>
  <c r="N279" i="2"/>
  <c r="P278" i="2"/>
  <c r="O278" i="2"/>
  <c r="N278" i="2"/>
  <c r="P277" i="2"/>
  <c r="O277" i="2"/>
  <c r="N277" i="2"/>
  <c r="P276" i="2"/>
  <c r="O276" i="2"/>
  <c r="N276" i="2"/>
  <c r="P275" i="2"/>
  <c r="O275" i="2"/>
  <c r="N275" i="2"/>
  <c r="P274" i="2"/>
  <c r="O274" i="2"/>
  <c r="N274" i="2"/>
  <c r="P273" i="2"/>
  <c r="O273" i="2"/>
  <c r="N273" i="2"/>
  <c r="P272" i="2"/>
  <c r="O272" i="2"/>
  <c r="N272" i="2"/>
  <c r="P271" i="2"/>
  <c r="O271" i="2"/>
  <c r="N271" i="2"/>
  <c r="P270" i="2"/>
  <c r="O270" i="2"/>
  <c r="N270" i="2"/>
  <c r="P269" i="2"/>
  <c r="O269" i="2"/>
  <c r="N269" i="2"/>
  <c r="P268" i="2"/>
  <c r="O268" i="2"/>
  <c r="N268" i="2"/>
  <c r="P267" i="2"/>
  <c r="O267" i="2"/>
  <c r="N267" i="2"/>
  <c r="P266" i="2"/>
  <c r="O266" i="2"/>
  <c r="N266" i="2"/>
  <c r="P265" i="2"/>
  <c r="O265" i="2"/>
  <c r="N265" i="2"/>
  <c r="P264" i="2"/>
  <c r="O264" i="2"/>
  <c r="N264" i="2"/>
  <c r="P263" i="2"/>
  <c r="O263" i="2"/>
  <c r="N263" i="2"/>
  <c r="P262" i="2"/>
  <c r="O262" i="2"/>
  <c r="N262" i="2"/>
  <c r="P261" i="2"/>
  <c r="O261" i="2"/>
  <c r="N261" i="2"/>
  <c r="P260" i="2"/>
  <c r="O260" i="2"/>
  <c r="N260" i="2"/>
  <c r="P259" i="2"/>
  <c r="O259" i="2"/>
  <c r="N259" i="2"/>
  <c r="P258" i="2"/>
  <c r="O258" i="2"/>
  <c r="N258" i="2"/>
  <c r="P257" i="2"/>
  <c r="O257" i="2"/>
  <c r="N257" i="2"/>
  <c r="P256" i="2"/>
  <c r="O256" i="2"/>
  <c r="N256" i="2"/>
  <c r="P255" i="2"/>
  <c r="O255" i="2"/>
  <c r="N255" i="2"/>
  <c r="P254" i="2"/>
  <c r="O254" i="2"/>
  <c r="N254" i="2"/>
  <c r="P253" i="2"/>
  <c r="O253" i="2"/>
  <c r="N253" i="2"/>
  <c r="P252" i="2"/>
  <c r="O252" i="2"/>
  <c r="N252" i="2"/>
  <c r="P251" i="2"/>
  <c r="O251" i="2"/>
  <c r="N251" i="2"/>
  <c r="P250" i="2"/>
  <c r="O250" i="2"/>
  <c r="N250" i="2"/>
  <c r="P249" i="2"/>
  <c r="O249" i="2"/>
  <c r="N249" i="2"/>
  <c r="P248" i="2"/>
  <c r="O248" i="2"/>
  <c r="N248" i="2"/>
  <c r="P247" i="2"/>
  <c r="O247" i="2"/>
  <c r="N247" i="2"/>
  <c r="P246" i="2"/>
  <c r="O246" i="2"/>
  <c r="N246" i="2"/>
  <c r="P245" i="2"/>
  <c r="O245" i="2"/>
  <c r="N245" i="2"/>
  <c r="P244" i="2"/>
  <c r="O244" i="2"/>
  <c r="N244" i="2"/>
  <c r="P243" i="2"/>
  <c r="O243" i="2"/>
  <c r="N243" i="2"/>
  <c r="P242" i="2"/>
  <c r="O242" i="2"/>
  <c r="N242" i="2"/>
  <c r="P241" i="2"/>
  <c r="O241" i="2"/>
  <c r="N241" i="2"/>
  <c r="P240" i="2"/>
  <c r="O240" i="2"/>
  <c r="N240" i="2"/>
  <c r="P239" i="2"/>
  <c r="O239" i="2"/>
  <c r="N239" i="2"/>
  <c r="P238" i="2"/>
  <c r="O238" i="2"/>
  <c r="N238" i="2"/>
  <c r="P237" i="2"/>
  <c r="O237" i="2"/>
  <c r="N237" i="2"/>
  <c r="P236" i="2"/>
  <c r="O236" i="2"/>
  <c r="N236" i="2"/>
  <c r="P235" i="2"/>
  <c r="O235" i="2"/>
  <c r="N235" i="2"/>
  <c r="P234" i="2"/>
  <c r="O234" i="2"/>
  <c r="N234" i="2"/>
  <c r="P233" i="2"/>
  <c r="O233" i="2"/>
  <c r="N233" i="2"/>
  <c r="P232" i="2"/>
  <c r="O232" i="2"/>
  <c r="N232" i="2"/>
  <c r="P231" i="2"/>
  <c r="O231" i="2"/>
  <c r="N231" i="2"/>
  <c r="P230" i="2"/>
  <c r="O230" i="2"/>
  <c r="N230" i="2"/>
  <c r="P229" i="2"/>
  <c r="O229" i="2"/>
  <c r="N229" i="2"/>
  <c r="P228" i="2"/>
  <c r="O228" i="2"/>
  <c r="N228" i="2"/>
  <c r="P227" i="2"/>
  <c r="O227" i="2"/>
  <c r="N227" i="2"/>
  <c r="P226" i="2"/>
  <c r="O226" i="2"/>
  <c r="N226" i="2"/>
  <c r="P225" i="2"/>
  <c r="O225" i="2"/>
  <c r="N225" i="2"/>
  <c r="P224" i="2"/>
  <c r="O224" i="2"/>
  <c r="N224" i="2"/>
  <c r="P223" i="2"/>
  <c r="O223" i="2"/>
  <c r="N223" i="2"/>
  <c r="P222" i="2"/>
  <c r="O222" i="2"/>
  <c r="N222" i="2"/>
  <c r="P221" i="2"/>
  <c r="O221" i="2"/>
  <c r="N221" i="2"/>
  <c r="P220" i="2"/>
  <c r="O220" i="2"/>
  <c r="N220" i="2"/>
  <c r="P219" i="2"/>
  <c r="O219" i="2"/>
  <c r="N219" i="2"/>
  <c r="P218" i="2"/>
  <c r="O218" i="2"/>
  <c r="N218" i="2"/>
  <c r="P217" i="2"/>
  <c r="O217" i="2"/>
  <c r="N217" i="2"/>
  <c r="P216" i="2"/>
  <c r="O216" i="2"/>
  <c r="N216" i="2"/>
  <c r="P215" i="2"/>
  <c r="O215" i="2"/>
  <c r="N215" i="2"/>
  <c r="P214" i="2"/>
  <c r="O214" i="2"/>
  <c r="N214" i="2"/>
  <c r="P213" i="2"/>
  <c r="O213" i="2"/>
  <c r="N213" i="2"/>
  <c r="P212" i="2"/>
  <c r="O212" i="2"/>
  <c r="N212" i="2"/>
  <c r="P211" i="2"/>
  <c r="O211" i="2"/>
  <c r="N211" i="2"/>
  <c r="P210" i="2"/>
  <c r="O210" i="2"/>
  <c r="N210" i="2"/>
  <c r="P209" i="2"/>
  <c r="O209" i="2"/>
  <c r="N209" i="2"/>
  <c r="P208" i="2"/>
  <c r="O208" i="2"/>
  <c r="N208" i="2"/>
  <c r="P207" i="2"/>
  <c r="O207" i="2"/>
  <c r="N207" i="2"/>
  <c r="P206" i="2"/>
  <c r="O206" i="2"/>
  <c r="N206" i="2"/>
  <c r="P205" i="2"/>
  <c r="O205" i="2"/>
  <c r="N205" i="2"/>
  <c r="P204" i="2"/>
  <c r="O204" i="2"/>
  <c r="N204" i="2"/>
  <c r="P203" i="2"/>
  <c r="O203" i="2"/>
  <c r="N203" i="2"/>
  <c r="P202" i="2"/>
  <c r="O202" i="2"/>
  <c r="N202" i="2"/>
  <c r="P201" i="2"/>
  <c r="O201" i="2"/>
  <c r="N201" i="2"/>
  <c r="P200" i="2"/>
  <c r="O200" i="2"/>
  <c r="N200" i="2"/>
  <c r="P199" i="2"/>
  <c r="O199" i="2"/>
  <c r="N199" i="2"/>
  <c r="P198" i="2"/>
  <c r="O198" i="2"/>
  <c r="N198" i="2"/>
  <c r="P197" i="2"/>
  <c r="O197" i="2"/>
  <c r="N197" i="2"/>
  <c r="P196" i="2"/>
  <c r="O196" i="2"/>
  <c r="N196" i="2"/>
  <c r="P195" i="2"/>
  <c r="O195" i="2"/>
  <c r="N195" i="2"/>
  <c r="P194" i="2"/>
  <c r="O194" i="2"/>
  <c r="N194" i="2"/>
  <c r="P193" i="2"/>
  <c r="O193" i="2"/>
  <c r="N193" i="2"/>
  <c r="P192" i="2"/>
  <c r="O192" i="2"/>
  <c r="N192" i="2"/>
  <c r="P191" i="2"/>
  <c r="O191" i="2"/>
  <c r="N191" i="2"/>
  <c r="P190" i="2"/>
  <c r="O190" i="2"/>
  <c r="N190" i="2"/>
  <c r="P189" i="2"/>
  <c r="O189" i="2"/>
  <c r="N189" i="2"/>
  <c r="P188" i="2"/>
  <c r="O188" i="2"/>
  <c r="N188" i="2"/>
  <c r="P187" i="2"/>
  <c r="O187" i="2"/>
  <c r="N187" i="2"/>
  <c r="P186" i="2"/>
  <c r="O186" i="2"/>
  <c r="N186" i="2"/>
  <c r="P185" i="2"/>
  <c r="O185" i="2"/>
  <c r="N185" i="2"/>
  <c r="P184" i="2"/>
  <c r="O184" i="2"/>
  <c r="N184" i="2"/>
  <c r="P183" i="2"/>
  <c r="O183" i="2"/>
  <c r="N183" i="2"/>
  <c r="P182" i="2"/>
  <c r="O182" i="2"/>
  <c r="N182" i="2"/>
  <c r="P181" i="2"/>
  <c r="O181" i="2"/>
  <c r="N181" i="2"/>
  <c r="P180" i="2"/>
  <c r="O180" i="2"/>
  <c r="N180" i="2"/>
  <c r="P179" i="2"/>
  <c r="O179" i="2"/>
  <c r="N179" i="2"/>
  <c r="P178" i="2"/>
  <c r="O178" i="2"/>
  <c r="N178" i="2"/>
  <c r="P177" i="2"/>
  <c r="O177" i="2"/>
  <c r="N177" i="2"/>
  <c r="P176" i="2"/>
  <c r="O176" i="2"/>
  <c r="N176" i="2"/>
  <c r="P175" i="2"/>
  <c r="O175" i="2"/>
  <c r="N175" i="2"/>
  <c r="P174" i="2"/>
  <c r="O174" i="2"/>
  <c r="N174" i="2"/>
  <c r="P173" i="2"/>
  <c r="O173" i="2"/>
  <c r="N173" i="2"/>
  <c r="P172" i="2"/>
  <c r="O172" i="2"/>
  <c r="N172" i="2"/>
  <c r="P171" i="2"/>
  <c r="O171" i="2"/>
  <c r="N171" i="2"/>
  <c r="P170" i="2"/>
  <c r="O170" i="2"/>
  <c r="N170" i="2"/>
  <c r="P169" i="2"/>
  <c r="O169" i="2"/>
  <c r="N169" i="2"/>
  <c r="P168" i="2"/>
  <c r="O168" i="2"/>
  <c r="N168" i="2"/>
  <c r="P167" i="2"/>
  <c r="O167" i="2"/>
  <c r="N167" i="2"/>
  <c r="P166" i="2"/>
  <c r="O166" i="2"/>
  <c r="N166" i="2"/>
  <c r="P165" i="2"/>
  <c r="O165" i="2"/>
  <c r="N165" i="2"/>
  <c r="P164" i="2"/>
  <c r="O164" i="2"/>
  <c r="N164" i="2"/>
  <c r="P163" i="2"/>
  <c r="O163" i="2"/>
  <c r="N163" i="2"/>
  <c r="P162" i="2"/>
  <c r="O162" i="2"/>
  <c r="N162" i="2"/>
  <c r="P161" i="2"/>
  <c r="O161" i="2"/>
  <c r="N161" i="2"/>
  <c r="P160" i="2"/>
  <c r="O160" i="2"/>
  <c r="N160" i="2"/>
  <c r="P159" i="2"/>
  <c r="O159" i="2"/>
  <c r="N159" i="2"/>
  <c r="P158" i="2"/>
  <c r="O158" i="2"/>
  <c r="N158" i="2"/>
  <c r="P157" i="2"/>
  <c r="O157" i="2"/>
  <c r="N157" i="2"/>
  <c r="P156" i="2"/>
  <c r="O156" i="2"/>
  <c r="N156" i="2"/>
  <c r="P155" i="2"/>
  <c r="O155" i="2"/>
  <c r="N155" i="2"/>
  <c r="P154" i="2"/>
  <c r="O154" i="2"/>
  <c r="N154" i="2"/>
  <c r="P153" i="2"/>
  <c r="O153" i="2"/>
  <c r="N153" i="2"/>
  <c r="P152" i="2"/>
  <c r="O152" i="2"/>
  <c r="N152" i="2"/>
  <c r="P151" i="2"/>
  <c r="O151" i="2"/>
  <c r="N151" i="2"/>
  <c r="P150" i="2"/>
  <c r="O150" i="2"/>
  <c r="N150" i="2"/>
  <c r="P149" i="2"/>
  <c r="O149" i="2"/>
  <c r="N149" i="2"/>
  <c r="P148" i="2"/>
  <c r="O148" i="2"/>
  <c r="N148" i="2"/>
  <c r="P147" i="2"/>
  <c r="O147" i="2"/>
  <c r="N147" i="2"/>
  <c r="P146" i="2"/>
  <c r="O146" i="2"/>
  <c r="N146" i="2"/>
  <c r="P145" i="2"/>
  <c r="O145" i="2"/>
  <c r="N145" i="2"/>
  <c r="P144" i="2"/>
  <c r="O144" i="2"/>
  <c r="N144" i="2"/>
  <c r="P143" i="2"/>
  <c r="O143" i="2"/>
  <c r="N143" i="2"/>
  <c r="P142" i="2"/>
  <c r="O142" i="2"/>
  <c r="N142" i="2"/>
  <c r="P141" i="2"/>
  <c r="O141" i="2"/>
  <c r="N141" i="2"/>
  <c r="P140" i="2"/>
  <c r="O140" i="2"/>
  <c r="N140" i="2"/>
  <c r="P139" i="2"/>
  <c r="O139" i="2"/>
  <c r="N139" i="2"/>
  <c r="P138" i="2"/>
  <c r="O138" i="2"/>
  <c r="N138" i="2"/>
  <c r="P137" i="2"/>
  <c r="O137" i="2"/>
  <c r="N137" i="2"/>
  <c r="P136" i="2"/>
  <c r="O136" i="2"/>
  <c r="N136" i="2"/>
  <c r="P135" i="2"/>
  <c r="O135" i="2"/>
  <c r="N135" i="2"/>
  <c r="P134" i="2"/>
  <c r="O134" i="2"/>
  <c r="N134" i="2"/>
  <c r="P133" i="2"/>
  <c r="O133" i="2"/>
  <c r="N133" i="2"/>
  <c r="P132" i="2"/>
  <c r="O132" i="2"/>
  <c r="N132" i="2"/>
  <c r="P131" i="2"/>
  <c r="O131" i="2"/>
  <c r="N131" i="2"/>
  <c r="P130" i="2"/>
  <c r="O130" i="2"/>
  <c r="N130" i="2"/>
  <c r="P129" i="2"/>
  <c r="O129" i="2"/>
  <c r="N129" i="2"/>
  <c r="P128" i="2"/>
  <c r="O128" i="2"/>
  <c r="N128" i="2"/>
  <c r="P127" i="2"/>
  <c r="O127" i="2"/>
  <c r="N127" i="2"/>
  <c r="P126" i="2"/>
  <c r="O126" i="2"/>
  <c r="N126" i="2"/>
  <c r="P125" i="2"/>
  <c r="O125" i="2"/>
  <c r="N125" i="2"/>
  <c r="P124" i="2"/>
  <c r="O124" i="2"/>
  <c r="N124" i="2"/>
  <c r="P123" i="2"/>
  <c r="O123" i="2"/>
  <c r="N123" i="2"/>
  <c r="P122" i="2"/>
  <c r="O122" i="2"/>
  <c r="N122" i="2"/>
  <c r="P121" i="2"/>
  <c r="O121" i="2"/>
  <c r="N121" i="2"/>
  <c r="P120" i="2"/>
  <c r="O120" i="2"/>
  <c r="N120" i="2"/>
  <c r="P119" i="2"/>
  <c r="O119" i="2"/>
  <c r="N119" i="2"/>
  <c r="P118" i="2"/>
  <c r="O118" i="2"/>
  <c r="N118" i="2"/>
  <c r="P117" i="2"/>
  <c r="O117" i="2"/>
  <c r="N117" i="2"/>
  <c r="P116" i="2"/>
  <c r="O116" i="2"/>
  <c r="N116" i="2"/>
  <c r="P115" i="2"/>
  <c r="O115" i="2"/>
  <c r="N115" i="2"/>
  <c r="P114" i="2"/>
  <c r="O114" i="2"/>
  <c r="N114" i="2"/>
  <c r="P113" i="2"/>
  <c r="O113" i="2"/>
  <c r="N113" i="2"/>
  <c r="P112" i="2"/>
  <c r="O112" i="2"/>
  <c r="N112" i="2"/>
  <c r="P111" i="2"/>
  <c r="O111" i="2"/>
  <c r="N111" i="2"/>
  <c r="P110" i="2"/>
  <c r="O110" i="2"/>
  <c r="N110" i="2"/>
  <c r="P109" i="2"/>
  <c r="O109" i="2"/>
  <c r="N109" i="2"/>
  <c r="P108" i="2"/>
  <c r="O108" i="2"/>
  <c r="N108" i="2"/>
  <c r="P107" i="2"/>
  <c r="O107" i="2"/>
  <c r="N107" i="2"/>
  <c r="P106" i="2"/>
  <c r="O106" i="2"/>
  <c r="N106" i="2"/>
  <c r="P105" i="2"/>
  <c r="O105" i="2"/>
  <c r="N105" i="2"/>
  <c r="P104" i="2"/>
  <c r="O104" i="2"/>
  <c r="N104" i="2"/>
  <c r="P103" i="2"/>
  <c r="O103" i="2"/>
  <c r="N103" i="2"/>
  <c r="P102" i="2"/>
  <c r="O102" i="2"/>
  <c r="N102" i="2"/>
  <c r="P101" i="2"/>
  <c r="O101" i="2"/>
  <c r="N101" i="2"/>
  <c r="P100" i="2"/>
  <c r="O100" i="2"/>
  <c r="N100" i="2"/>
  <c r="P99" i="2"/>
  <c r="O99" i="2"/>
  <c r="N99" i="2"/>
  <c r="P98" i="2"/>
  <c r="O98" i="2"/>
  <c r="N98" i="2"/>
  <c r="P97" i="2"/>
  <c r="O97" i="2"/>
  <c r="N97" i="2"/>
  <c r="P96" i="2"/>
  <c r="O96" i="2"/>
  <c r="N96" i="2"/>
  <c r="P95" i="2"/>
  <c r="O95" i="2"/>
  <c r="N95" i="2"/>
  <c r="P94" i="2"/>
  <c r="O94" i="2"/>
  <c r="N94" i="2"/>
  <c r="P93" i="2"/>
  <c r="O93" i="2"/>
  <c r="N93" i="2"/>
  <c r="P92" i="2"/>
  <c r="O92" i="2"/>
  <c r="N92" i="2"/>
  <c r="P91" i="2"/>
  <c r="O91" i="2"/>
  <c r="N91" i="2"/>
  <c r="P90" i="2"/>
  <c r="O90" i="2"/>
  <c r="N90" i="2"/>
  <c r="P89" i="2"/>
  <c r="O89" i="2"/>
  <c r="N89" i="2"/>
  <c r="P88" i="2"/>
  <c r="O88" i="2"/>
  <c r="N88" i="2"/>
  <c r="P87" i="2"/>
  <c r="O87" i="2"/>
  <c r="N87" i="2"/>
  <c r="P86" i="2"/>
  <c r="O86" i="2"/>
  <c r="N86" i="2"/>
  <c r="P85" i="2"/>
  <c r="O85" i="2"/>
  <c r="N85" i="2"/>
  <c r="P84" i="2"/>
  <c r="O84" i="2"/>
  <c r="N84" i="2"/>
  <c r="P83" i="2"/>
  <c r="O83" i="2"/>
  <c r="N83" i="2"/>
  <c r="P82" i="2"/>
  <c r="O82" i="2"/>
  <c r="N82" i="2"/>
  <c r="P81" i="2"/>
  <c r="O81" i="2"/>
  <c r="N81" i="2"/>
  <c r="P80" i="2"/>
  <c r="O80" i="2"/>
  <c r="N80" i="2"/>
  <c r="P79" i="2"/>
  <c r="O79" i="2"/>
  <c r="N79" i="2"/>
  <c r="P78" i="2"/>
  <c r="O78" i="2"/>
  <c r="N78" i="2"/>
  <c r="P77" i="2"/>
  <c r="O77" i="2"/>
  <c r="N77" i="2"/>
  <c r="P76" i="2"/>
  <c r="O76" i="2"/>
  <c r="N76" i="2"/>
  <c r="P75" i="2"/>
  <c r="O75" i="2"/>
  <c r="N75" i="2"/>
  <c r="P74" i="2"/>
  <c r="O74" i="2"/>
  <c r="N74" i="2"/>
  <c r="P73" i="2"/>
  <c r="O73" i="2"/>
  <c r="N73" i="2"/>
  <c r="P72" i="2"/>
  <c r="O72" i="2"/>
  <c r="N72" i="2"/>
  <c r="P71" i="2"/>
  <c r="O71" i="2"/>
  <c r="N71" i="2"/>
  <c r="P70" i="2"/>
  <c r="O70" i="2"/>
  <c r="N70" i="2"/>
  <c r="P69" i="2"/>
  <c r="O69" i="2"/>
  <c r="N69" i="2"/>
  <c r="P68" i="2"/>
  <c r="O68" i="2"/>
  <c r="N68" i="2"/>
  <c r="P67" i="2"/>
  <c r="O67" i="2"/>
  <c r="N67" i="2"/>
  <c r="P66" i="2"/>
  <c r="O66" i="2"/>
  <c r="N66" i="2"/>
  <c r="P65" i="2"/>
  <c r="O65" i="2"/>
  <c r="N65" i="2"/>
  <c r="P64" i="2"/>
  <c r="O64" i="2"/>
  <c r="N64" i="2"/>
  <c r="P63" i="2"/>
  <c r="O63" i="2"/>
  <c r="N63" i="2"/>
  <c r="P62" i="2"/>
  <c r="O62" i="2"/>
  <c r="N62" i="2"/>
  <c r="P61" i="2"/>
  <c r="O61" i="2"/>
  <c r="N61" i="2"/>
  <c r="P60" i="2"/>
  <c r="O60" i="2"/>
  <c r="N60" i="2"/>
  <c r="P59" i="2"/>
  <c r="O59" i="2"/>
  <c r="N59" i="2"/>
  <c r="P58" i="2"/>
  <c r="O58" i="2"/>
  <c r="N58" i="2"/>
  <c r="P57" i="2"/>
  <c r="O57" i="2"/>
  <c r="N57" i="2"/>
  <c r="P56" i="2"/>
  <c r="O56" i="2"/>
  <c r="N56" i="2"/>
  <c r="P55" i="2"/>
  <c r="O55" i="2"/>
  <c r="N55" i="2"/>
  <c r="P54" i="2"/>
  <c r="O54" i="2"/>
  <c r="N54" i="2"/>
  <c r="P53" i="2"/>
  <c r="O53" i="2"/>
  <c r="N53" i="2"/>
  <c r="P52" i="2"/>
  <c r="O52" i="2"/>
  <c r="N52" i="2"/>
  <c r="P51" i="2"/>
  <c r="O51" i="2"/>
  <c r="N51" i="2"/>
  <c r="P50" i="2"/>
  <c r="O50" i="2"/>
  <c r="N50" i="2"/>
  <c r="P49" i="2"/>
  <c r="O49" i="2"/>
  <c r="N49" i="2"/>
  <c r="P48" i="2"/>
  <c r="O48" i="2"/>
  <c r="N48" i="2"/>
  <c r="P47" i="2"/>
  <c r="O47" i="2"/>
  <c r="N47" i="2"/>
  <c r="P46" i="2"/>
  <c r="O46" i="2"/>
  <c r="N46" i="2"/>
  <c r="P45" i="2"/>
  <c r="O45" i="2"/>
  <c r="N45" i="2"/>
  <c r="P44" i="2"/>
  <c r="O44" i="2"/>
  <c r="N44" i="2"/>
  <c r="P43" i="2"/>
  <c r="O43" i="2"/>
  <c r="N43" i="2"/>
  <c r="P42" i="2"/>
  <c r="O42" i="2"/>
  <c r="N42" i="2"/>
  <c r="P41" i="2"/>
  <c r="O41" i="2"/>
  <c r="N41" i="2"/>
  <c r="P40" i="2"/>
  <c r="O40" i="2"/>
  <c r="N40" i="2"/>
  <c r="P39" i="2"/>
  <c r="O39" i="2"/>
  <c r="N39" i="2"/>
  <c r="P38" i="2"/>
  <c r="O38" i="2"/>
  <c r="N38" i="2"/>
  <c r="P37" i="2"/>
  <c r="O37" i="2"/>
  <c r="N37" i="2"/>
  <c r="P36" i="2"/>
  <c r="O36" i="2"/>
  <c r="N36" i="2"/>
  <c r="P35" i="2"/>
  <c r="O35" i="2"/>
  <c r="N35" i="2"/>
  <c r="P34" i="2"/>
  <c r="O34" i="2"/>
  <c r="N34" i="2"/>
  <c r="P33" i="2"/>
  <c r="O33" i="2"/>
  <c r="N33" i="2"/>
  <c r="P32" i="2"/>
  <c r="O32" i="2"/>
  <c r="N32" i="2"/>
  <c r="P31" i="2"/>
  <c r="O31" i="2"/>
  <c r="N31" i="2"/>
  <c r="P30" i="2"/>
  <c r="O30" i="2"/>
  <c r="N30" i="2"/>
  <c r="P29" i="2"/>
  <c r="O29" i="2"/>
  <c r="N29" i="2"/>
  <c r="P28" i="2"/>
  <c r="O28" i="2"/>
  <c r="N28" i="2"/>
  <c r="P27" i="2"/>
  <c r="O27" i="2"/>
  <c r="N27" i="2"/>
  <c r="P26" i="2"/>
  <c r="O26" i="2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N8" i="2"/>
  <c r="N7" i="2"/>
  <c r="R362" i="1"/>
  <c r="M362" i="1"/>
  <c r="R361" i="1"/>
  <c r="M361" i="1"/>
  <c r="R360" i="1"/>
  <c r="M360" i="1"/>
  <c r="R359" i="1"/>
  <c r="S358" i="1"/>
  <c r="R358" i="1"/>
  <c r="M358" i="1"/>
  <c r="M359" i="1" s="1"/>
  <c r="U354" i="1"/>
  <c r="P354" i="1"/>
  <c r="S353" i="1"/>
  <c r="T353" i="1"/>
  <c r="U353" i="1"/>
  <c r="N353" i="1"/>
  <c r="O353" i="1"/>
  <c r="P353" i="1"/>
  <c r="U352" i="1"/>
  <c r="T352" i="1"/>
  <c r="S352" i="1"/>
  <c r="U351" i="1"/>
  <c r="T351" i="1"/>
  <c r="S351" i="1"/>
  <c r="U350" i="1"/>
  <c r="T350" i="1"/>
  <c r="S350" i="1"/>
  <c r="U349" i="1"/>
  <c r="T349" i="1"/>
  <c r="S349" i="1"/>
  <c r="U348" i="1"/>
  <c r="T348" i="1"/>
  <c r="S348" i="1"/>
  <c r="U347" i="1"/>
  <c r="T347" i="1"/>
  <c r="S347" i="1"/>
  <c r="U346" i="1"/>
  <c r="T346" i="1"/>
  <c r="S346" i="1"/>
  <c r="U345" i="1"/>
  <c r="T345" i="1"/>
  <c r="S345" i="1"/>
  <c r="U344" i="1"/>
  <c r="T344" i="1"/>
  <c r="S344" i="1"/>
  <c r="U343" i="1"/>
  <c r="T343" i="1"/>
  <c r="S343" i="1"/>
  <c r="U342" i="1"/>
  <c r="T342" i="1"/>
  <c r="S342" i="1"/>
  <c r="U341" i="1"/>
  <c r="T341" i="1"/>
  <c r="S341" i="1"/>
  <c r="U340" i="1"/>
  <c r="T340" i="1"/>
  <c r="S340" i="1"/>
  <c r="U339" i="1"/>
  <c r="T339" i="1"/>
  <c r="S339" i="1"/>
  <c r="U338" i="1"/>
  <c r="T338" i="1"/>
  <c r="S338" i="1"/>
  <c r="U337" i="1"/>
  <c r="T337" i="1"/>
  <c r="S337" i="1"/>
  <c r="U336" i="1"/>
  <c r="T336" i="1"/>
  <c r="S336" i="1"/>
  <c r="U335" i="1"/>
  <c r="T335" i="1"/>
  <c r="S335" i="1"/>
  <c r="U334" i="1"/>
  <c r="T334" i="1"/>
  <c r="S334" i="1"/>
  <c r="U333" i="1"/>
  <c r="T333" i="1"/>
  <c r="S333" i="1"/>
  <c r="U332" i="1"/>
  <c r="T332" i="1"/>
  <c r="S332" i="1"/>
  <c r="U331" i="1"/>
  <c r="T331" i="1"/>
  <c r="S331" i="1"/>
  <c r="U330" i="1"/>
  <c r="T330" i="1"/>
  <c r="S330" i="1"/>
  <c r="U329" i="1"/>
  <c r="T329" i="1"/>
  <c r="S329" i="1"/>
  <c r="U328" i="1"/>
  <c r="T328" i="1"/>
  <c r="S328" i="1"/>
  <c r="U327" i="1"/>
  <c r="T327" i="1"/>
  <c r="S327" i="1"/>
  <c r="U326" i="1"/>
  <c r="T326" i="1"/>
  <c r="S326" i="1"/>
  <c r="U325" i="1"/>
  <c r="T325" i="1"/>
  <c r="S325" i="1"/>
  <c r="U324" i="1"/>
  <c r="T324" i="1"/>
  <c r="S324" i="1"/>
  <c r="U323" i="1"/>
  <c r="T323" i="1"/>
  <c r="S323" i="1"/>
  <c r="U322" i="1"/>
  <c r="T322" i="1"/>
  <c r="S322" i="1"/>
  <c r="U321" i="1"/>
  <c r="T321" i="1"/>
  <c r="S321" i="1"/>
  <c r="U320" i="1"/>
  <c r="T320" i="1"/>
  <c r="S320" i="1"/>
  <c r="U319" i="1"/>
  <c r="T319" i="1"/>
  <c r="S319" i="1"/>
  <c r="U318" i="1"/>
  <c r="T318" i="1"/>
  <c r="S318" i="1"/>
  <c r="U317" i="1"/>
  <c r="T317" i="1"/>
  <c r="S317" i="1"/>
  <c r="U316" i="1"/>
  <c r="T316" i="1"/>
  <c r="S316" i="1"/>
  <c r="U315" i="1"/>
  <c r="T315" i="1"/>
  <c r="S315" i="1"/>
  <c r="U314" i="1"/>
  <c r="T314" i="1"/>
  <c r="S314" i="1"/>
  <c r="U313" i="1"/>
  <c r="T313" i="1"/>
  <c r="S313" i="1"/>
  <c r="U312" i="1"/>
  <c r="T312" i="1"/>
  <c r="S312" i="1"/>
  <c r="U311" i="1"/>
  <c r="T311" i="1"/>
  <c r="S311" i="1"/>
  <c r="U310" i="1"/>
  <c r="T310" i="1"/>
  <c r="S310" i="1"/>
  <c r="U309" i="1"/>
  <c r="T309" i="1"/>
  <c r="S309" i="1"/>
  <c r="U308" i="1"/>
  <c r="T308" i="1"/>
  <c r="S308" i="1"/>
  <c r="U307" i="1"/>
  <c r="T307" i="1"/>
  <c r="S307" i="1"/>
  <c r="U306" i="1"/>
  <c r="T306" i="1"/>
  <c r="S306" i="1"/>
  <c r="U305" i="1"/>
  <c r="T305" i="1"/>
  <c r="S305" i="1"/>
  <c r="U304" i="1"/>
  <c r="T304" i="1"/>
  <c r="S304" i="1"/>
  <c r="U303" i="1"/>
  <c r="T303" i="1"/>
  <c r="S303" i="1"/>
  <c r="U302" i="1"/>
  <c r="T302" i="1"/>
  <c r="S302" i="1"/>
  <c r="U301" i="1"/>
  <c r="T301" i="1"/>
  <c r="S301" i="1"/>
  <c r="U300" i="1"/>
  <c r="T300" i="1"/>
  <c r="S300" i="1"/>
  <c r="U299" i="1"/>
  <c r="T299" i="1"/>
  <c r="S299" i="1"/>
  <c r="U298" i="1"/>
  <c r="T298" i="1"/>
  <c r="S298" i="1"/>
  <c r="U297" i="1"/>
  <c r="T297" i="1"/>
  <c r="S297" i="1"/>
  <c r="U296" i="1"/>
  <c r="T296" i="1"/>
  <c r="S296" i="1"/>
  <c r="U295" i="1"/>
  <c r="T295" i="1"/>
  <c r="S295" i="1"/>
  <c r="U294" i="1"/>
  <c r="T294" i="1"/>
  <c r="S294" i="1"/>
  <c r="U293" i="1"/>
  <c r="T293" i="1"/>
  <c r="S293" i="1"/>
  <c r="U292" i="1"/>
  <c r="T292" i="1"/>
  <c r="S292" i="1"/>
  <c r="U291" i="1"/>
  <c r="T291" i="1"/>
  <c r="S291" i="1"/>
  <c r="U290" i="1"/>
  <c r="T290" i="1"/>
  <c r="S290" i="1"/>
  <c r="U289" i="1"/>
  <c r="T289" i="1"/>
  <c r="S289" i="1"/>
  <c r="U288" i="1"/>
  <c r="T288" i="1"/>
  <c r="S288" i="1"/>
  <c r="U287" i="1"/>
  <c r="T287" i="1"/>
  <c r="S287" i="1"/>
  <c r="U286" i="1"/>
  <c r="T286" i="1"/>
  <c r="S286" i="1"/>
  <c r="U285" i="1"/>
  <c r="T285" i="1"/>
  <c r="S285" i="1"/>
  <c r="U284" i="1"/>
  <c r="T284" i="1"/>
  <c r="S284" i="1"/>
  <c r="U283" i="1"/>
  <c r="T283" i="1"/>
  <c r="S283" i="1"/>
  <c r="U282" i="1"/>
  <c r="T282" i="1"/>
  <c r="S282" i="1"/>
  <c r="U281" i="1"/>
  <c r="T281" i="1"/>
  <c r="S281" i="1"/>
  <c r="U280" i="1"/>
  <c r="T280" i="1"/>
  <c r="S280" i="1"/>
  <c r="U279" i="1"/>
  <c r="T279" i="1"/>
  <c r="S279" i="1"/>
  <c r="U278" i="1"/>
  <c r="T278" i="1"/>
  <c r="S278" i="1"/>
  <c r="U277" i="1"/>
  <c r="T277" i="1"/>
  <c r="S277" i="1"/>
  <c r="U276" i="1"/>
  <c r="T276" i="1"/>
  <c r="S276" i="1"/>
  <c r="U275" i="1"/>
  <c r="T275" i="1"/>
  <c r="S275" i="1"/>
  <c r="U274" i="1"/>
  <c r="T274" i="1"/>
  <c r="S274" i="1"/>
  <c r="U273" i="1"/>
  <c r="T273" i="1"/>
  <c r="S273" i="1"/>
  <c r="U272" i="1"/>
  <c r="T272" i="1"/>
  <c r="S272" i="1"/>
  <c r="U271" i="1"/>
  <c r="T271" i="1"/>
  <c r="S271" i="1"/>
  <c r="U270" i="1"/>
  <c r="T270" i="1"/>
  <c r="S270" i="1"/>
  <c r="U269" i="1"/>
  <c r="T269" i="1"/>
  <c r="S269" i="1"/>
  <c r="U268" i="1"/>
  <c r="T268" i="1"/>
  <c r="S268" i="1"/>
  <c r="U267" i="1"/>
  <c r="T267" i="1"/>
  <c r="S267" i="1"/>
  <c r="U266" i="1"/>
  <c r="T266" i="1"/>
  <c r="S266" i="1"/>
  <c r="U265" i="1"/>
  <c r="T265" i="1"/>
  <c r="S265" i="1"/>
  <c r="U264" i="1"/>
  <c r="T264" i="1"/>
  <c r="S264" i="1"/>
  <c r="U263" i="1"/>
  <c r="T263" i="1"/>
  <c r="S263" i="1"/>
  <c r="U262" i="1"/>
  <c r="T262" i="1"/>
  <c r="S262" i="1"/>
  <c r="U261" i="1"/>
  <c r="T261" i="1"/>
  <c r="S261" i="1"/>
  <c r="U260" i="1"/>
  <c r="T260" i="1"/>
  <c r="S260" i="1"/>
  <c r="U259" i="1"/>
  <c r="T259" i="1"/>
  <c r="S259" i="1"/>
  <c r="U258" i="1"/>
  <c r="T258" i="1"/>
  <c r="S258" i="1"/>
  <c r="U257" i="1"/>
  <c r="T257" i="1"/>
  <c r="S257" i="1"/>
  <c r="U256" i="1"/>
  <c r="T256" i="1"/>
  <c r="S256" i="1"/>
  <c r="U255" i="1"/>
  <c r="T255" i="1"/>
  <c r="S255" i="1"/>
  <c r="U254" i="1"/>
  <c r="T254" i="1"/>
  <c r="S254" i="1"/>
  <c r="U253" i="1"/>
  <c r="T253" i="1"/>
  <c r="S253" i="1"/>
  <c r="U252" i="1"/>
  <c r="T252" i="1"/>
  <c r="S252" i="1"/>
  <c r="U251" i="1"/>
  <c r="T251" i="1"/>
  <c r="S251" i="1"/>
  <c r="U250" i="1"/>
  <c r="T250" i="1"/>
  <c r="S250" i="1"/>
  <c r="U249" i="1"/>
  <c r="T249" i="1"/>
  <c r="S249" i="1"/>
  <c r="U248" i="1"/>
  <c r="T248" i="1"/>
  <c r="S248" i="1"/>
  <c r="U247" i="1"/>
  <c r="T247" i="1"/>
  <c r="S247" i="1"/>
  <c r="U246" i="1"/>
  <c r="T246" i="1"/>
  <c r="S246" i="1"/>
  <c r="U245" i="1"/>
  <c r="T245" i="1"/>
  <c r="S245" i="1"/>
  <c r="U244" i="1"/>
  <c r="T244" i="1"/>
  <c r="S244" i="1"/>
  <c r="U243" i="1"/>
  <c r="T243" i="1"/>
  <c r="S243" i="1"/>
  <c r="U242" i="1"/>
  <c r="T242" i="1"/>
  <c r="S242" i="1"/>
  <c r="U241" i="1"/>
  <c r="T241" i="1"/>
  <c r="S241" i="1"/>
  <c r="U240" i="1"/>
  <c r="T240" i="1"/>
  <c r="S240" i="1"/>
  <c r="U239" i="1"/>
  <c r="T239" i="1"/>
  <c r="S239" i="1"/>
  <c r="U238" i="1"/>
  <c r="T238" i="1"/>
  <c r="S238" i="1"/>
  <c r="U237" i="1"/>
  <c r="T237" i="1"/>
  <c r="S237" i="1"/>
  <c r="U236" i="1"/>
  <c r="T236" i="1"/>
  <c r="S236" i="1"/>
  <c r="U235" i="1"/>
  <c r="T235" i="1"/>
  <c r="S235" i="1"/>
  <c r="U234" i="1"/>
  <c r="T234" i="1"/>
  <c r="S234" i="1"/>
  <c r="U233" i="1"/>
  <c r="T233" i="1"/>
  <c r="S233" i="1"/>
  <c r="U232" i="1"/>
  <c r="T232" i="1"/>
  <c r="S232" i="1"/>
  <c r="U231" i="1"/>
  <c r="T231" i="1"/>
  <c r="S231" i="1"/>
  <c r="U230" i="1"/>
  <c r="T230" i="1"/>
  <c r="S230" i="1"/>
  <c r="U229" i="1"/>
  <c r="T229" i="1"/>
  <c r="S229" i="1"/>
  <c r="U228" i="1"/>
  <c r="T228" i="1"/>
  <c r="S228" i="1"/>
  <c r="U227" i="1"/>
  <c r="T227" i="1"/>
  <c r="S227" i="1"/>
  <c r="U226" i="1"/>
  <c r="T226" i="1"/>
  <c r="S226" i="1"/>
  <c r="U225" i="1"/>
  <c r="T225" i="1"/>
  <c r="S225" i="1"/>
  <c r="U224" i="1"/>
  <c r="T224" i="1"/>
  <c r="S224" i="1"/>
  <c r="U223" i="1"/>
  <c r="T223" i="1"/>
  <c r="S223" i="1"/>
  <c r="U222" i="1"/>
  <c r="T222" i="1"/>
  <c r="S222" i="1"/>
  <c r="U221" i="1"/>
  <c r="T221" i="1"/>
  <c r="S221" i="1"/>
  <c r="U220" i="1"/>
  <c r="T220" i="1"/>
  <c r="S220" i="1"/>
  <c r="U219" i="1"/>
  <c r="T219" i="1"/>
  <c r="S219" i="1"/>
  <c r="U218" i="1"/>
  <c r="T218" i="1"/>
  <c r="S218" i="1"/>
  <c r="U217" i="1"/>
  <c r="T217" i="1"/>
  <c r="S217" i="1"/>
  <c r="U216" i="1"/>
  <c r="T216" i="1"/>
  <c r="S216" i="1"/>
  <c r="U215" i="1"/>
  <c r="T215" i="1"/>
  <c r="S215" i="1"/>
  <c r="U214" i="1"/>
  <c r="T214" i="1"/>
  <c r="S214" i="1"/>
  <c r="U213" i="1"/>
  <c r="T213" i="1"/>
  <c r="S213" i="1"/>
  <c r="U212" i="1"/>
  <c r="T212" i="1"/>
  <c r="S212" i="1"/>
  <c r="U211" i="1"/>
  <c r="T211" i="1"/>
  <c r="S211" i="1"/>
  <c r="U210" i="1"/>
  <c r="T210" i="1"/>
  <c r="S210" i="1"/>
  <c r="U209" i="1"/>
  <c r="T209" i="1"/>
  <c r="S209" i="1"/>
  <c r="U208" i="1"/>
  <c r="T208" i="1"/>
  <c r="S208" i="1"/>
  <c r="U207" i="1"/>
  <c r="T207" i="1"/>
  <c r="S207" i="1"/>
  <c r="U206" i="1"/>
  <c r="T206" i="1"/>
  <c r="S206" i="1"/>
  <c r="U205" i="1"/>
  <c r="T205" i="1"/>
  <c r="S205" i="1"/>
  <c r="U204" i="1"/>
  <c r="T204" i="1"/>
  <c r="S204" i="1"/>
  <c r="U203" i="1"/>
  <c r="T203" i="1"/>
  <c r="S203" i="1"/>
  <c r="U202" i="1"/>
  <c r="T202" i="1"/>
  <c r="S202" i="1"/>
  <c r="U201" i="1"/>
  <c r="T201" i="1"/>
  <c r="S201" i="1"/>
  <c r="U200" i="1"/>
  <c r="T200" i="1"/>
  <c r="S200" i="1"/>
  <c r="U199" i="1"/>
  <c r="T199" i="1"/>
  <c r="S199" i="1"/>
  <c r="U198" i="1"/>
  <c r="T198" i="1"/>
  <c r="S198" i="1"/>
  <c r="U197" i="1"/>
  <c r="T197" i="1"/>
  <c r="S197" i="1"/>
  <c r="U196" i="1"/>
  <c r="T196" i="1"/>
  <c r="S196" i="1"/>
  <c r="U195" i="1"/>
  <c r="T195" i="1"/>
  <c r="S195" i="1"/>
  <c r="U194" i="1"/>
  <c r="T194" i="1"/>
  <c r="S194" i="1"/>
  <c r="U193" i="1"/>
  <c r="T193" i="1"/>
  <c r="S193" i="1"/>
  <c r="U192" i="1"/>
  <c r="T192" i="1"/>
  <c r="S192" i="1"/>
  <c r="U191" i="1"/>
  <c r="T191" i="1"/>
  <c r="S191" i="1"/>
  <c r="U190" i="1"/>
  <c r="T190" i="1"/>
  <c r="S190" i="1"/>
  <c r="U189" i="1"/>
  <c r="T189" i="1"/>
  <c r="S189" i="1"/>
  <c r="U188" i="1"/>
  <c r="T188" i="1"/>
  <c r="S188" i="1"/>
  <c r="U187" i="1"/>
  <c r="T187" i="1"/>
  <c r="S187" i="1"/>
  <c r="U186" i="1"/>
  <c r="T186" i="1"/>
  <c r="S186" i="1"/>
  <c r="U185" i="1"/>
  <c r="T185" i="1"/>
  <c r="S185" i="1"/>
  <c r="U184" i="1"/>
  <c r="T184" i="1"/>
  <c r="S184" i="1"/>
  <c r="U183" i="1"/>
  <c r="T183" i="1"/>
  <c r="S183" i="1"/>
  <c r="U182" i="1"/>
  <c r="T182" i="1"/>
  <c r="S182" i="1"/>
  <c r="U181" i="1"/>
  <c r="T181" i="1"/>
  <c r="S181" i="1"/>
  <c r="U180" i="1"/>
  <c r="T180" i="1"/>
  <c r="S180" i="1"/>
  <c r="U179" i="1"/>
  <c r="T179" i="1"/>
  <c r="S179" i="1"/>
  <c r="U178" i="1"/>
  <c r="T178" i="1"/>
  <c r="S178" i="1"/>
  <c r="U177" i="1"/>
  <c r="T177" i="1"/>
  <c r="S177" i="1"/>
  <c r="U176" i="1"/>
  <c r="T176" i="1"/>
  <c r="S176" i="1"/>
  <c r="U175" i="1"/>
  <c r="T175" i="1"/>
  <c r="S175" i="1"/>
  <c r="U174" i="1"/>
  <c r="T174" i="1"/>
  <c r="S174" i="1"/>
  <c r="U173" i="1"/>
  <c r="T173" i="1"/>
  <c r="S173" i="1"/>
  <c r="U172" i="1"/>
  <c r="T172" i="1"/>
  <c r="S172" i="1"/>
  <c r="U171" i="1"/>
  <c r="T171" i="1"/>
  <c r="S171" i="1"/>
  <c r="U170" i="1"/>
  <c r="T170" i="1"/>
  <c r="S170" i="1"/>
  <c r="U169" i="1"/>
  <c r="T169" i="1"/>
  <c r="S169" i="1"/>
  <c r="U168" i="1"/>
  <c r="T168" i="1"/>
  <c r="S168" i="1"/>
  <c r="U167" i="1"/>
  <c r="T167" i="1"/>
  <c r="S167" i="1"/>
  <c r="U166" i="1"/>
  <c r="T166" i="1"/>
  <c r="S166" i="1"/>
  <c r="U165" i="1"/>
  <c r="T165" i="1"/>
  <c r="S165" i="1"/>
  <c r="U164" i="1"/>
  <c r="T164" i="1"/>
  <c r="S164" i="1"/>
  <c r="U163" i="1"/>
  <c r="T163" i="1"/>
  <c r="S163" i="1"/>
  <c r="U162" i="1"/>
  <c r="T162" i="1"/>
  <c r="S162" i="1"/>
  <c r="U161" i="1"/>
  <c r="T161" i="1"/>
  <c r="S161" i="1"/>
  <c r="U160" i="1"/>
  <c r="T160" i="1"/>
  <c r="S160" i="1"/>
  <c r="U159" i="1"/>
  <c r="T159" i="1"/>
  <c r="S159" i="1"/>
  <c r="U158" i="1"/>
  <c r="T158" i="1"/>
  <c r="S158" i="1"/>
  <c r="U157" i="1"/>
  <c r="T157" i="1"/>
  <c r="S157" i="1"/>
  <c r="U156" i="1"/>
  <c r="T156" i="1"/>
  <c r="S156" i="1"/>
  <c r="U155" i="1"/>
  <c r="T155" i="1"/>
  <c r="S155" i="1"/>
  <c r="U154" i="1"/>
  <c r="T154" i="1"/>
  <c r="S154" i="1"/>
  <c r="U153" i="1"/>
  <c r="T153" i="1"/>
  <c r="S153" i="1"/>
  <c r="U152" i="1"/>
  <c r="T152" i="1"/>
  <c r="S152" i="1"/>
  <c r="U151" i="1"/>
  <c r="T151" i="1"/>
  <c r="S151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U144" i="1"/>
  <c r="T144" i="1"/>
  <c r="S144" i="1"/>
  <c r="U143" i="1"/>
  <c r="T143" i="1"/>
  <c r="S143" i="1"/>
  <c r="U142" i="1"/>
  <c r="T142" i="1"/>
  <c r="S142" i="1"/>
  <c r="U141" i="1"/>
  <c r="T141" i="1"/>
  <c r="S141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S8" i="1"/>
  <c r="S7" i="1"/>
  <c r="P352" i="1"/>
  <c r="O352" i="1"/>
  <c r="N352" i="1"/>
  <c r="P351" i="1"/>
  <c r="O351" i="1"/>
  <c r="N351" i="1"/>
  <c r="P350" i="1"/>
  <c r="O350" i="1"/>
  <c r="N350" i="1"/>
  <c r="P349" i="1"/>
  <c r="O349" i="1"/>
  <c r="N349" i="1"/>
  <c r="P348" i="1"/>
  <c r="O348" i="1"/>
  <c r="N348" i="1"/>
  <c r="P347" i="1"/>
  <c r="O347" i="1"/>
  <c r="N347" i="1"/>
  <c r="P346" i="1"/>
  <c r="O346" i="1"/>
  <c r="N346" i="1"/>
  <c r="P345" i="1"/>
  <c r="O345" i="1"/>
  <c r="N345" i="1"/>
  <c r="P344" i="1"/>
  <c r="O344" i="1"/>
  <c r="N344" i="1"/>
  <c r="P343" i="1"/>
  <c r="O343" i="1"/>
  <c r="N343" i="1"/>
  <c r="P342" i="1"/>
  <c r="O342" i="1"/>
  <c r="N342" i="1"/>
  <c r="P341" i="1"/>
  <c r="O341" i="1"/>
  <c r="N341" i="1"/>
  <c r="P340" i="1"/>
  <c r="O340" i="1"/>
  <c r="N340" i="1"/>
  <c r="P339" i="1"/>
  <c r="O339" i="1"/>
  <c r="N339" i="1"/>
  <c r="P338" i="1"/>
  <c r="O338" i="1"/>
  <c r="N338" i="1"/>
  <c r="P337" i="1"/>
  <c r="O337" i="1"/>
  <c r="N337" i="1"/>
  <c r="P336" i="1"/>
  <c r="O336" i="1"/>
  <c r="N336" i="1"/>
  <c r="P335" i="1"/>
  <c r="O335" i="1"/>
  <c r="N335" i="1"/>
  <c r="P334" i="1"/>
  <c r="O334" i="1"/>
  <c r="N334" i="1"/>
  <c r="P333" i="1"/>
  <c r="O333" i="1"/>
  <c r="N333" i="1"/>
  <c r="P332" i="1"/>
  <c r="O332" i="1"/>
  <c r="N332" i="1"/>
  <c r="P331" i="1"/>
  <c r="O331" i="1"/>
  <c r="N331" i="1"/>
  <c r="P330" i="1"/>
  <c r="O330" i="1"/>
  <c r="N330" i="1"/>
  <c r="P329" i="1"/>
  <c r="O329" i="1"/>
  <c r="N329" i="1"/>
  <c r="P328" i="1"/>
  <c r="O328" i="1"/>
  <c r="N328" i="1"/>
  <c r="P327" i="1"/>
  <c r="O327" i="1"/>
  <c r="N327" i="1"/>
  <c r="P326" i="1"/>
  <c r="O326" i="1"/>
  <c r="N326" i="1"/>
  <c r="P325" i="1"/>
  <c r="O325" i="1"/>
  <c r="N325" i="1"/>
  <c r="P324" i="1"/>
  <c r="O324" i="1"/>
  <c r="N324" i="1"/>
  <c r="P323" i="1"/>
  <c r="O323" i="1"/>
  <c r="N323" i="1"/>
  <c r="P322" i="1"/>
  <c r="O322" i="1"/>
  <c r="N322" i="1"/>
  <c r="P321" i="1"/>
  <c r="O321" i="1"/>
  <c r="N321" i="1"/>
  <c r="P320" i="1"/>
  <c r="O320" i="1"/>
  <c r="N320" i="1"/>
  <c r="P319" i="1"/>
  <c r="O319" i="1"/>
  <c r="N319" i="1"/>
  <c r="P318" i="1"/>
  <c r="O318" i="1"/>
  <c r="N318" i="1"/>
  <c r="P317" i="1"/>
  <c r="O317" i="1"/>
  <c r="N317" i="1"/>
  <c r="P316" i="1"/>
  <c r="O316" i="1"/>
  <c r="N316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P311" i="1"/>
  <c r="O311" i="1"/>
  <c r="N311" i="1"/>
  <c r="P310" i="1"/>
  <c r="O310" i="1"/>
  <c r="N310" i="1"/>
  <c r="P309" i="1"/>
  <c r="O309" i="1"/>
  <c r="N309" i="1"/>
  <c r="P308" i="1"/>
  <c r="O308" i="1"/>
  <c r="N308" i="1"/>
  <c r="P307" i="1"/>
  <c r="O307" i="1"/>
  <c r="N307" i="1"/>
  <c r="P306" i="1"/>
  <c r="O306" i="1"/>
  <c r="N306" i="1"/>
  <c r="P305" i="1"/>
  <c r="O305" i="1"/>
  <c r="N305" i="1"/>
  <c r="P304" i="1"/>
  <c r="O304" i="1"/>
  <c r="N304" i="1"/>
  <c r="P303" i="1"/>
  <c r="O303" i="1"/>
  <c r="N303" i="1"/>
  <c r="P302" i="1"/>
  <c r="O302" i="1"/>
  <c r="N302" i="1"/>
  <c r="P301" i="1"/>
  <c r="O301" i="1"/>
  <c r="N301" i="1"/>
  <c r="P300" i="1"/>
  <c r="O300" i="1"/>
  <c r="N300" i="1"/>
  <c r="P299" i="1"/>
  <c r="O299" i="1"/>
  <c r="N299" i="1"/>
  <c r="P298" i="1"/>
  <c r="O298" i="1"/>
  <c r="N298" i="1"/>
  <c r="P297" i="1"/>
  <c r="O297" i="1"/>
  <c r="N297" i="1"/>
  <c r="P296" i="1"/>
  <c r="O296" i="1"/>
  <c r="N296" i="1"/>
  <c r="P295" i="1"/>
  <c r="O295" i="1"/>
  <c r="N295" i="1"/>
  <c r="P294" i="1"/>
  <c r="O294" i="1"/>
  <c r="N294" i="1"/>
  <c r="P293" i="1"/>
  <c r="O293" i="1"/>
  <c r="N293" i="1"/>
  <c r="P292" i="1"/>
  <c r="O292" i="1"/>
  <c r="N292" i="1"/>
  <c r="P291" i="1"/>
  <c r="O291" i="1"/>
  <c r="N291" i="1"/>
  <c r="P290" i="1"/>
  <c r="O290" i="1"/>
  <c r="N290" i="1"/>
  <c r="P289" i="1"/>
  <c r="O289" i="1"/>
  <c r="N289" i="1"/>
  <c r="P288" i="1"/>
  <c r="O288" i="1"/>
  <c r="N288" i="1"/>
  <c r="P287" i="1"/>
  <c r="O287" i="1"/>
  <c r="N287" i="1"/>
  <c r="P286" i="1"/>
  <c r="O286" i="1"/>
  <c r="N286" i="1"/>
  <c r="P285" i="1"/>
  <c r="O285" i="1"/>
  <c r="N285" i="1"/>
  <c r="P284" i="1"/>
  <c r="O284" i="1"/>
  <c r="N284" i="1"/>
  <c r="P283" i="1"/>
  <c r="O283" i="1"/>
  <c r="N283" i="1"/>
  <c r="P282" i="1"/>
  <c r="O282" i="1"/>
  <c r="N282" i="1"/>
  <c r="P281" i="1"/>
  <c r="O281" i="1"/>
  <c r="N281" i="1"/>
  <c r="P280" i="1"/>
  <c r="O280" i="1"/>
  <c r="N280" i="1"/>
  <c r="P279" i="1"/>
  <c r="O279" i="1"/>
  <c r="N279" i="1"/>
  <c r="P278" i="1"/>
  <c r="O278" i="1"/>
  <c r="N278" i="1"/>
  <c r="P277" i="1"/>
  <c r="O277" i="1"/>
  <c r="N277" i="1"/>
  <c r="P276" i="1"/>
  <c r="O276" i="1"/>
  <c r="N276" i="1"/>
  <c r="P275" i="1"/>
  <c r="O275" i="1"/>
  <c r="N275" i="1"/>
  <c r="P274" i="1"/>
  <c r="O274" i="1"/>
  <c r="N274" i="1"/>
  <c r="P273" i="1"/>
  <c r="O273" i="1"/>
  <c r="N273" i="1"/>
  <c r="P272" i="1"/>
  <c r="O272" i="1"/>
  <c r="N272" i="1"/>
  <c r="P271" i="1"/>
  <c r="O271" i="1"/>
  <c r="N271" i="1"/>
  <c r="P270" i="1"/>
  <c r="O270" i="1"/>
  <c r="N270" i="1"/>
  <c r="P269" i="1"/>
  <c r="O269" i="1"/>
  <c r="N269" i="1"/>
  <c r="P268" i="1"/>
  <c r="O268" i="1"/>
  <c r="N268" i="1"/>
  <c r="P267" i="1"/>
  <c r="O267" i="1"/>
  <c r="N267" i="1"/>
  <c r="P266" i="1"/>
  <c r="O266" i="1"/>
  <c r="N266" i="1"/>
  <c r="P265" i="1"/>
  <c r="O265" i="1"/>
  <c r="N265" i="1"/>
  <c r="P264" i="1"/>
  <c r="O264" i="1"/>
  <c r="N264" i="1"/>
  <c r="P263" i="1"/>
  <c r="O263" i="1"/>
  <c r="N263" i="1"/>
  <c r="P262" i="1"/>
  <c r="O262" i="1"/>
  <c r="N262" i="1"/>
  <c r="P261" i="1"/>
  <c r="O261" i="1"/>
  <c r="N261" i="1"/>
  <c r="P260" i="1"/>
  <c r="O260" i="1"/>
  <c r="N260" i="1"/>
  <c r="P259" i="1"/>
  <c r="O259" i="1"/>
  <c r="N259" i="1"/>
  <c r="P258" i="1"/>
  <c r="O258" i="1"/>
  <c r="N258" i="1"/>
  <c r="P257" i="1"/>
  <c r="O257" i="1"/>
  <c r="N257" i="1"/>
  <c r="P256" i="1"/>
  <c r="O256" i="1"/>
  <c r="N256" i="1"/>
  <c r="P255" i="1"/>
  <c r="O255" i="1"/>
  <c r="N255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P247" i="1"/>
  <c r="O247" i="1"/>
  <c r="N247" i="1"/>
  <c r="P246" i="1"/>
  <c r="O246" i="1"/>
  <c r="N246" i="1"/>
  <c r="P245" i="1"/>
  <c r="O245" i="1"/>
  <c r="N245" i="1"/>
  <c r="P244" i="1"/>
  <c r="O244" i="1"/>
  <c r="N244" i="1"/>
  <c r="P243" i="1"/>
  <c r="O243" i="1"/>
  <c r="N243" i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5" i="1"/>
  <c r="O235" i="1"/>
  <c r="N235" i="1"/>
  <c r="P234" i="1"/>
  <c r="O234" i="1"/>
  <c r="N234" i="1"/>
  <c r="P233" i="1"/>
  <c r="O233" i="1"/>
  <c r="N233" i="1"/>
  <c r="P232" i="1"/>
  <c r="O232" i="1"/>
  <c r="N232" i="1"/>
  <c r="P231" i="1"/>
  <c r="O231" i="1"/>
  <c r="N231" i="1"/>
  <c r="P230" i="1"/>
  <c r="O230" i="1"/>
  <c r="N230" i="1"/>
  <c r="P229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P218" i="1"/>
  <c r="O218" i="1"/>
  <c r="N218" i="1"/>
  <c r="P217" i="1"/>
  <c r="O217" i="1"/>
  <c r="N217" i="1"/>
  <c r="P216" i="1"/>
  <c r="O216" i="1"/>
  <c r="N216" i="1"/>
  <c r="P215" i="1"/>
  <c r="O215" i="1"/>
  <c r="N215" i="1"/>
  <c r="P214" i="1"/>
  <c r="O214" i="1"/>
  <c r="N214" i="1"/>
  <c r="P213" i="1"/>
  <c r="O213" i="1"/>
  <c r="N213" i="1"/>
  <c r="P212" i="1"/>
  <c r="O212" i="1"/>
  <c r="N212" i="1"/>
  <c r="P211" i="1"/>
  <c r="O211" i="1"/>
  <c r="N211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N204" i="1"/>
  <c r="P203" i="1"/>
  <c r="O203" i="1"/>
  <c r="N203" i="1"/>
  <c r="P202" i="1"/>
  <c r="O202" i="1"/>
  <c r="N202" i="1"/>
  <c r="P201" i="1"/>
  <c r="O201" i="1"/>
  <c r="N201" i="1"/>
  <c r="P200" i="1"/>
  <c r="O200" i="1"/>
  <c r="N200" i="1"/>
  <c r="P199" i="1"/>
  <c r="O199" i="1"/>
  <c r="N199" i="1"/>
  <c r="P198" i="1"/>
  <c r="O198" i="1"/>
  <c r="N198" i="1"/>
  <c r="P197" i="1"/>
  <c r="O197" i="1"/>
  <c r="N197" i="1"/>
  <c r="P196" i="1"/>
  <c r="O196" i="1"/>
  <c r="N196" i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9" i="1"/>
  <c r="O189" i="1"/>
  <c r="N189" i="1"/>
  <c r="P188" i="1"/>
  <c r="O188" i="1"/>
  <c r="N188" i="1"/>
  <c r="P187" i="1"/>
  <c r="O187" i="1"/>
  <c r="N187" i="1"/>
  <c r="P186" i="1"/>
  <c r="O186" i="1"/>
  <c r="N186" i="1"/>
  <c r="P185" i="1"/>
  <c r="O185" i="1"/>
  <c r="N185" i="1"/>
  <c r="P184" i="1"/>
  <c r="O184" i="1"/>
  <c r="N184" i="1"/>
  <c r="P183" i="1"/>
  <c r="O183" i="1"/>
  <c r="N183" i="1"/>
  <c r="P182" i="1"/>
  <c r="O182" i="1"/>
  <c r="N182" i="1"/>
  <c r="P181" i="1"/>
  <c r="O181" i="1"/>
  <c r="N181" i="1"/>
  <c r="P180" i="1"/>
  <c r="O180" i="1"/>
  <c r="N180" i="1"/>
  <c r="P179" i="1"/>
  <c r="O179" i="1"/>
  <c r="N179" i="1"/>
  <c r="P178" i="1"/>
  <c r="O178" i="1"/>
  <c r="N178" i="1"/>
  <c r="P177" i="1"/>
  <c r="O177" i="1"/>
  <c r="N177" i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70" i="1"/>
  <c r="O170" i="1"/>
  <c r="N170" i="1"/>
  <c r="P169" i="1"/>
  <c r="O169" i="1"/>
  <c r="N169" i="1"/>
  <c r="P168" i="1"/>
  <c r="O168" i="1"/>
  <c r="N168" i="1"/>
  <c r="P167" i="1"/>
  <c r="O167" i="1"/>
  <c r="N167" i="1"/>
  <c r="P166" i="1"/>
  <c r="O166" i="1"/>
  <c r="N166" i="1"/>
  <c r="P165" i="1"/>
  <c r="O165" i="1"/>
  <c r="N165" i="1"/>
  <c r="P164" i="1"/>
  <c r="O164" i="1"/>
  <c r="N164" i="1"/>
  <c r="P163" i="1"/>
  <c r="O163" i="1"/>
  <c r="N163" i="1"/>
  <c r="P162" i="1"/>
  <c r="O162" i="1"/>
  <c r="N162" i="1"/>
  <c r="P161" i="1"/>
  <c r="O161" i="1"/>
  <c r="N161" i="1"/>
  <c r="P160" i="1"/>
  <c r="O160" i="1"/>
  <c r="N160" i="1"/>
  <c r="P159" i="1"/>
  <c r="O159" i="1"/>
  <c r="N159" i="1"/>
  <c r="P158" i="1"/>
  <c r="O158" i="1"/>
  <c r="N158" i="1"/>
  <c r="P157" i="1"/>
  <c r="O157" i="1"/>
  <c r="N157" i="1"/>
  <c r="P156" i="1"/>
  <c r="O156" i="1"/>
  <c r="N156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8" i="1"/>
  <c r="O148" i="1"/>
  <c r="N148" i="1"/>
  <c r="P147" i="1"/>
  <c r="O147" i="1"/>
  <c r="N147" i="1"/>
  <c r="P146" i="1"/>
  <c r="O146" i="1"/>
  <c r="N146" i="1"/>
  <c r="P145" i="1"/>
  <c r="O145" i="1"/>
  <c r="N145" i="1"/>
  <c r="P144" i="1"/>
  <c r="O144" i="1"/>
  <c r="N144" i="1"/>
  <c r="P143" i="1"/>
  <c r="O143" i="1"/>
  <c r="N143" i="1"/>
  <c r="P142" i="1"/>
  <c r="O142" i="1"/>
  <c r="N142" i="1"/>
  <c r="P141" i="1"/>
  <c r="O141" i="1"/>
  <c r="N141" i="1"/>
  <c r="P140" i="1"/>
  <c r="O140" i="1"/>
  <c r="N140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P131" i="1"/>
  <c r="O131" i="1"/>
  <c r="N131" i="1"/>
  <c r="P130" i="1"/>
  <c r="O130" i="1"/>
  <c r="N130" i="1"/>
  <c r="P129" i="1"/>
  <c r="O129" i="1"/>
  <c r="N129" i="1"/>
  <c r="P128" i="1"/>
  <c r="O128" i="1"/>
  <c r="N128" i="1"/>
  <c r="P127" i="1"/>
  <c r="O127" i="1"/>
  <c r="N127" i="1"/>
  <c r="P126" i="1"/>
  <c r="O126" i="1"/>
  <c r="N126" i="1"/>
  <c r="P125" i="1"/>
  <c r="O125" i="1"/>
  <c r="N125" i="1"/>
  <c r="P124" i="1"/>
  <c r="O124" i="1"/>
  <c r="N124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9" i="1"/>
  <c r="O119" i="1"/>
  <c r="N119" i="1"/>
  <c r="P118" i="1"/>
  <c r="O118" i="1"/>
  <c r="N118" i="1"/>
  <c r="P117" i="1"/>
  <c r="O117" i="1"/>
  <c r="N117" i="1"/>
  <c r="P116" i="1"/>
  <c r="O116" i="1"/>
  <c r="N116" i="1"/>
  <c r="P115" i="1"/>
  <c r="O115" i="1"/>
  <c r="N115" i="1"/>
  <c r="P114" i="1"/>
  <c r="O114" i="1"/>
  <c r="N114" i="1"/>
  <c r="P113" i="1"/>
  <c r="O113" i="1"/>
  <c r="N113" i="1"/>
  <c r="P112" i="1"/>
  <c r="O112" i="1"/>
  <c r="N112" i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P88" i="1"/>
  <c r="O88" i="1"/>
  <c r="N88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P68" i="1"/>
  <c r="O68" i="1"/>
  <c r="N68" i="1"/>
  <c r="P67" i="1"/>
  <c r="O67" i="1"/>
  <c r="N67" i="1"/>
  <c r="P66" i="1"/>
  <c r="O66" i="1"/>
  <c r="N66" i="1"/>
  <c r="P65" i="1"/>
  <c r="O65" i="1"/>
  <c r="N65" i="1"/>
  <c r="P64" i="1"/>
  <c r="O64" i="1"/>
  <c r="N64" i="1"/>
  <c r="P63" i="1"/>
  <c r="O63" i="1"/>
  <c r="N63" i="1"/>
  <c r="P62" i="1"/>
  <c r="O62" i="1"/>
  <c r="N62" i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N32" i="1"/>
  <c r="N31" i="1"/>
  <c r="N332" i="2" l="1"/>
  <c r="Q333" i="2"/>
  <c r="N358" i="1"/>
  <c r="C11" i="10" l="1"/>
  <c r="B11" i="10"/>
  <c r="F47" i="10"/>
  <c r="F64" i="10"/>
  <c r="F123" i="10"/>
  <c r="G10" i="10"/>
  <c r="G96" i="10"/>
  <c r="F91" i="10"/>
  <c r="F6" i="10"/>
  <c r="G97" i="10"/>
  <c r="F67" i="10"/>
  <c r="F120" i="10"/>
  <c r="G81" i="10"/>
  <c r="F109" i="10"/>
  <c r="F2" i="10"/>
  <c r="F63" i="10"/>
  <c r="F39" i="10"/>
  <c r="F116" i="10"/>
  <c r="F110" i="10"/>
  <c r="F25" i="10"/>
  <c r="G63" i="10"/>
  <c r="G72" i="10"/>
  <c r="F86" i="10"/>
  <c r="F46" i="10"/>
  <c r="G76" i="10"/>
  <c r="G86" i="10"/>
  <c r="F115" i="10"/>
  <c r="F22" i="10"/>
  <c r="G101" i="10"/>
  <c r="F106" i="10"/>
  <c r="G6" i="10"/>
  <c r="G29" i="10"/>
  <c r="G59" i="10"/>
  <c r="G74" i="10"/>
  <c r="G58" i="10"/>
  <c r="G90" i="10"/>
  <c r="G88" i="10"/>
  <c r="G22" i="10"/>
  <c r="F37" i="10"/>
  <c r="G24" i="10"/>
  <c r="F19" i="10"/>
  <c r="G106" i="10"/>
  <c r="F74" i="10"/>
  <c r="F76" i="10"/>
  <c r="G89" i="10"/>
  <c r="F65" i="10"/>
  <c r="F102" i="10"/>
  <c r="F99" i="10"/>
  <c r="G34" i="10"/>
  <c r="F61" i="10"/>
  <c r="G111" i="10"/>
  <c r="F105" i="10"/>
  <c r="F52" i="10"/>
  <c r="F112" i="10"/>
  <c r="F128" i="10"/>
  <c r="G124" i="10"/>
  <c r="F79" i="10"/>
  <c r="F24" i="10"/>
  <c r="G108" i="10"/>
  <c r="G118" i="10"/>
  <c r="F72" i="10"/>
  <c r="G73" i="10"/>
  <c r="G70" i="10"/>
  <c r="F129" i="10"/>
  <c r="F81" i="10"/>
  <c r="F130" i="10"/>
  <c r="G46" i="10"/>
  <c r="F93" i="10"/>
  <c r="G64" i="10"/>
  <c r="G39" i="10"/>
  <c r="F44" i="10"/>
  <c r="F100" i="10"/>
  <c r="G87" i="10"/>
  <c r="F111" i="10"/>
  <c r="F77" i="10"/>
  <c r="G21" i="10"/>
  <c r="G115" i="10"/>
  <c r="G51" i="10"/>
  <c r="G125" i="10"/>
  <c r="G69" i="10"/>
  <c r="G77" i="10"/>
  <c r="F58" i="10"/>
  <c r="G25" i="10"/>
  <c r="F31" i="10"/>
  <c r="F3" i="10"/>
  <c r="F40" i="10"/>
  <c r="F113" i="10"/>
  <c r="G7" i="10"/>
  <c r="F57" i="10"/>
  <c r="F132" i="10"/>
  <c r="F126" i="10"/>
  <c r="G100" i="10"/>
  <c r="G110" i="10"/>
  <c r="F71" i="10"/>
  <c r="F43" i="10"/>
  <c r="G127" i="10"/>
  <c r="F32" i="10"/>
  <c r="F96" i="10"/>
  <c r="G28" i="10"/>
  <c r="G26" i="10"/>
  <c r="F26" i="10"/>
  <c r="G131" i="10"/>
  <c r="G121" i="10"/>
  <c r="G95" i="10"/>
  <c r="G20" i="10"/>
  <c r="G15" i="10"/>
  <c r="G114" i="10"/>
  <c r="G23" i="10"/>
  <c r="G52" i="10"/>
  <c r="G62" i="10"/>
  <c r="G55" i="10"/>
  <c r="F29" i="10"/>
  <c r="G71" i="10"/>
  <c r="F89" i="10"/>
  <c r="F20" i="10"/>
  <c r="F14" i="10"/>
  <c r="F41" i="10"/>
  <c r="F5" i="10"/>
  <c r="G9" i="10"/>
  <c r="F124" i="10"/>
  <c r="F118" i="10"/>
  <c r="F15" i="10"/>
  <c r="G5" i="10"/>
  <c r="G47" i="10"/>
  <c r="G78" i="10"/>
  <c r="G129" i="10"/>
  <c r="G84" i="10"/>
  <c r="G94" i="10"/>
  <c r="G33" i="10"/>
  <c r="G30" i="10"/>
  <c r="F27" i="10"/>
  <c r="F119" i="10"/>
  <c r="G2" i="10"/>
  <c r="F18" i="10"/>
  <c r="G50" i="10"/>
  <c r="F90" i="10"/>
  <c r="G42" i="10"/>
  <c r="F82" i="10"/>
  <c r="F21" i="10"/>
  <c r="G133" i="10"/>
  <c r="F108" i="10"/>
  <c r="G41" i="10"/>
  <c r="G18" i="10"/>
  <c r="G45" i="10"/>
  <c r="F131" i="10"/>
  <c r="F127" i="10"/>
  <c r="G17" i="10"/>
  <c r="F13" i="10"/>
  <c r="F23" i="10"/>
  <c r="G105" i="10"/>
  <c r="F48" i="10"/>
  <c r="G116" i="10"/>
  <c r="G126" i="10"/>
  <c r="F16" i="10"/>
  <c r="G14" i="10"/>
  <c r="F51" i="10"/>
  <c r="G68" i="10"/>
  <c r="F107" i="10"/>
  <c r="F101" i="10"/>
  <c r="G120" i="10"/>
  <c r="G16" i="10"/>
  <c r="F121" i="10"/>
  <c r="G80" i="10"/>
  <c r="F94" i="10"/>
  <c r="F87" i="10"/>
  <c r="F28" i="10"/>
  <c r="G56" i="10"/>
  <c r="F84" i="10"/>
  <c r="G3" i="10"/>
  <c r="G85" i="10"/>
  <c r="G91" i="10"/>
  <c r="F42" i="10"/>
  <c r="G19" i="10"/>
  <c r="G37" i="10"/>
  <c r="G4" i="10"/>
  <c r="G122" i="10"/>
  <c r="G53" i="10"/>
  <c r="F68" i="10"/>
  <c r="F36" i="10"/>
  <c r="F49" i="10"/>
  <c r="F7" i="10"/>
  <c r="F117" i="10"/>
  <c r="G60" i="10"/>
  <c r="G92" i="10"/>
  <c r="G36" i="10"/>
  <c r="G31" i="10"/>
  <c r="G128" i="10"/>
  <c r="G49" i="10"/>
  <c r="F83" i="10"/>
  <c r="G99" i="10"/>
  <c r="G117" i="10"/>
  <c r="F50" i="10"/>
  <c r="F122" i="10"/>
  <c r="F11" i="10"/>
  <c r="G109" i="10"/>
  <c r="G61" i="10"/>
  <c r="G98" i="10"/>
  <c r="F70" i="10"/>
  <c r="F75" i="10"/>
  <c r="F59" i="10"/>
  <c r="F54" i="10"/>
  <c r="F103" i="10"/>
  <c r="F88" i="10"/>
  <c r="F98" i="10"/>
  <c r="G130" i="10"/>
  <c r="F4" i="10"/>
  <c r="G44" i="10"/>
  <c r="G54" i="10"/>
  <c r="F97" i="10"/>
  <c r="G12" i="10"/>
  <c r="F95" i="10"/>
  <c r="F73" i="10"/>
  <c r="G79" i="10"/>
  <c r="G103" i="10"/>
  <c r="F33" i="10"/>
  <c r="F125" i="10"/>
  <c r="G119" i="10"/>
  <c r="G32" i="10"/>
  <c r="F8" i="10"/>
  <c r="F56" i="10"/>
  <c r="G65" i="10"/>
  <c r="F78" i="10"/>
  <c r="G113" i="10"/>
  <c r="F35" i="10"/>
  <c r="F92" i="10"/>
  <c r="F55" i="10"/>
  <c r="F85" i="10"/>
  <c r="G48" i="10"/>
  <c r="F104" i="10"/>
  <c r="F38" i="10"/>
  <c r="G82" i="10"/>
  <c r="G123" i="10"/>
  <c r="G11" i="10"/>
  <c r="G35" i="10"/>
  <c r="G93" i="10"/>
  <c r="G66" i="10"/>
  <c r="G107" i="10"/>
  <c r="G13" i="10"/>
  <c r="F60" i="10"/>
  <c r="F53" i="10"/>
  <c r="F133" i="10"/>
  <c r="F12" i="10"/>
  <c r="F17" i="10"/>
  <c r="F10" i="10"/>
  <c r="G38" i="10"/>
  <c r="G102" i="10"/>
  <c r="F80" i="10"/>
  <c r="G40" i="10"/>
  <c r="F9" i="10"/>
  <c r="F62" i="10"/>
  <c r="G27" i="10"/>
  <c r="F114" i="10"/>
  <c r="G75" i="10"/>
  <c r="G67" i="10"/>
  <c r="G57" i="10"/>
  <c r="F69" i="10"/>
  <c r="F34" i="10"/>
  <c r="F66" i="10"/>
  <c r="G8" i="10"/>
  <c r="F30" i="10"/>
  <c r="G104" i="10"/>
  <c r="G132" i="10"/>
  <c r="G112" i="10"/>
  <c r="F45" i="10"/>
  <c r="G43" i="10"/>
  <c r="G83" i="10"/>
</calcChain>
</file>

<file path=xl/sharedStrings.xml><?xml version="1.0" encoding="utf-8"?>
<sst xmlns="http://schemas.openxmlformats.org/spreadsheetml/2006/main" count="6113" uniqueCount="154">
  <si>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</si>
  <si>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</si>
  <si>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</si>
  <si>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</si>
  <si>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</si>
  <si>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</si>
  <si>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</si>
  <si>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</si>
  <si>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</si>
  <si>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</si>
  <si>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</si>
  <si>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</si>
  <si>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</si>
  <si>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</si>
  <si>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</si>
  <si>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</si>
  <si>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</si>
  <si>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</si>
  <si>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</si>
  <si>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</si>
  <si>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</si>
  <si>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</si>
  <si>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</si>
  <si>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</si>
  <si>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</si>
  <si>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</si>
  <si>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</si>
  <si>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</si>
  <si>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</si>
  <si>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</si>
  <si>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</si>
  <si>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</si>
  <si>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</si>
  <si>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</si>
  <si>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</si>
  <si>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</si>
  <si>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</si>
  <si>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</si>
  <si>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</si>
  <si>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</si>
  <si>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</si>
  <si>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</si>
  <si>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</si>
  <si>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</si>
  <si>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</si>
  <si>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</si>
  <si>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</si>
  <si>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</si>
  <si>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</si>
  <si>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</si>
  <si>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</si>
  <si>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</si>
  <si>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</si>
  <si>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</si>
  <si>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</si>
  <si>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</si>
  <si>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</si>
  <si>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</si>
  <si>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</si>
  <si>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</si>
  <si>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</si>
  <si>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</si>
  <si>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</si>
  <si>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</si>
  <si>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</si>
  <si>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</si>
  <si>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</si>
  <si>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</si>
  <si>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</si>
  <si>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</si>
  <si>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</si>
  <si>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</si>
  <si>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</si>
  <si>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</si>
  <si>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December of 2024</t>
  </si>
  <si>
    <t>U.S.Composite Indices by Market Segment: Equal Weighted,</t>
  </si>
  <si>
    <t>U.S. Composite Index Excluding Multifamily: Value Weighted,</t>
  </si>
  <si>
    <t/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</si>
  <si>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</si>
  <si>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</si>
  <si>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</si>
  <si>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</si>
  <si>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</si>
  <si>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</si>
  <si>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</si>
  <si>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</si>
  <si>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</si>
  <si>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</si>
  <si>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</si>
  <si>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</si>
  <si>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</si>
  <si>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December of 2024</t>
  </si>
  <si>
    <t>U.S. Pair Volume, Data through December of 2024</t>
  </si>
  <si>
    <t>U.S. Distress Sale Pairs Percentage,Data through December of 2024</t>
  </si>
  <si>
    <t>U.S. Composite NonDistress Index - Equal Weighted,</t>
  </si>
  <si>
    <t>U.S. Investment Grade NonDistress Index- Equal Weighted,</t>
  </si>
  <si>
    <t>EW M/M</t>
  </si>
  <si>
    <t>EW Q/Q</t>
  </si>
  <si>
    <t>U.S. Composite - EW YoY</t>
  </si>
  <si>
    <t>VW M/M</t>
  </si>
  <si>
    <t>VW Q/Q</t>
  </si>
  <si>
    <t>U.S. Composite - VW YoY</t>
  </si>
  <si>
    <t>Compared to Feb-20</t>
  </si>
  <si>
    <t>min</t>
  </si>
  <si>
    <t>from trough</t>
  </si>
  <si>
    <t>y/y</t>
  </si>
  <si>
    <t>q/q</t>
  </si>
  <si>
    <t>m/m</t>
  </si>
  <si>
    <t>IG M/M</t>
  </si>
  <si>
    <t>IG Q/Q</t>
  </si>
  <si>
    <t>IG Y/Y</t>
  </si>
  <si>
    <t>GC M/M</t>
  </si>
  <si>
    <t>GC Q/Q</t>
  </si>
  <si>
    <t>GC Y/Y</t>
  </si>
  <si>
    <t>Composite</t>
  </si>
  <si>
    <t>IG</t>
  </si>
  <si>
    <t>GC</t>
  </si>
  <si>
    <t>EX APT M/M</t>
  </si>
  <si>
    <t>EX APT Q/Q</t>
  </si>
  <si>
    <t>EX APT Y/Y</t>
  </si>
  <si>
    <t>MF M/M</t>
  </si>
  <si>
    <t>MF Q/Q</t>
  </si>
  <si>
    <t>MF Y/Y</t>
  </si>
  <si>
    <t>EX-APT</t>
  </si>
  <si>
    <t>APT</t>
  </si>
  <si>
    <t>to trough</t>
  </si>
  <si>
    <t>Equal-Weighted YoY</t>
  </si>
  <si>
    <t>Value Weighted YoY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</si>
  <si>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</si>
  <si>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</si>
  <si>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</si>
  <si>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</si>
  <si>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</si>
  <si>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</si>
  <si>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</si>
  <si>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</si>
  <si>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</si>
  <si>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U.S. Primary Property Type  Quarterly Indices - Equal Weighted YoY,</t>
  </si>
  <si>
    <t>U.S. Primary Property Type  Quarterly Indices - Value Weighted YoY,</t>
  </si>
  <si>
    <t>rank</t>
  </si>
  <si>
    <t>max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</si>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</sst>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1"/>
      <name val="Calibri"/>
      <family val="2"/>
    </font>
    <font>
      <sz val="11"/>
      <name val="Aptos Narrow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Aptos Narrow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Aptos Narrow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94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8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9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0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2" fillId="5" borderId="0" xfId="0" applyNumberFormat="1" applyFont="1" applyFill="1"/>
    <xf numFmtId="168" fontId="12" fillId="5" borderId="0" xfId="0" applyNumberFormat="1" applyFont="1" applyFill="1"/>
    <xf numFmtId="167" fontId="12" fillId="5" borderId="0" xfId="2" applyNumberFormat="1" applyFont="1" applyFill="1"/>
    <xf numFmtId="0" fontId="13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4" fillId="5" borderId="0" xfId="0" applyFont="1" applyFill="1"/>
    <xf numFmtId="0" fontId="11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5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6" fillId="4" borderId="1" xfId="5" applyNumberFormat="1" applyFont="1" applyFill="1" applyBorder="1" applyAlignment="1">
      <alignment horizontal="center" vertical="center" wrapText="1"/>
    </xf>
    <xf numFmtId="3" fontId="16" fillId="4" borderId="1" xfId="5" applyNumberFormat="1" applyFont="1" applyFill="1" applyBorder="1" applyAlignment="1">
      <alignment horizontal="center" vertical="center" wrapText="1"/>
    </xf>
    <xf numFmtId="170" fontId="16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Alignment="1">
      <alignment horizontal="right" vertical="center" wrapText="1"/>
    </xf>
    <xf numFmtId="164" fontId="16" fillId="5" borderId="0" xfId="4" applyNumberFormat="1" applyFont="1" applyFill="1" applyBorder="1" applyAlignment="1">
      <alignment horizontal="center" vertical="center" wrapText="1"/>
    </xf>
    <xf numFmtId="38" fontId="16" fillId="5" borderId="0" xfId="5" applyNumberFormat="1" applyFont="1" applyFill="1" applyAlignment="1">
      <alignment horizontal="center" vertical="center" wrapText="1"/>
    </xf>
    <xf numFmtId="168" fontId="3" fillId="5" borderId="0" xfId="0" applyNumberFormat="1" applyFont="1" applyFill="1" applyAlignment="1">
      <alignment horizontal="center" vertical="center" wrapText="1"/>
    </xf>
    <xf numFmtId="38" fontId="16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168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5" fillId="6" borderId="0" xfId="4" applyNumberFormat="1" applyFont="1" applyFill="1" applyBorder="1" applyAlignment="1">
      <alignment horizontal="center" vertical="center" wrapText="1"/>
    </xf>
    <xf numFmtId="164" fontId="7" fillId="6" borderId="0" xfId="4" applyNumberFormat="1" applyFont="1" applyFill="1" applyBorder="1" applyAlignment="1">
      <alignment horizontal="center"/>
    </xf>
    <xf numFmtId="167" fontId="7" fillId="6" borderId="0" xfId="2" applyNumberFormat="1" applyFont="1" applyFill="1" applyBorder="1" applyAlignment="1">
      <alignment horizontal="center"/>
    </xf>
    <xf numFmtId="0" fontId="16" fillId="7" borderId="0" xfId="3" applyFont="1" applyFill="1" applyAlignment="1">
      <alignment horizontal="center" vertical="center" wrapText="1"/>
    </xf>
    <xf numFmtId="10" fontId="16" fillId="7" borderId="0" xfId="2" applyNumberFormat="1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166" fontId="7" fillId="7" borderId="0" xfId="6" applyNumberFormat="1" applyFont="1" applyFill="1" applyAlignment="1">
      <alignment horizontal="center" vertical="center"/>
    </xf>
    <xf numFmtId="0" fontId="7" fillId="7" borderId="0" xfId="0" applyFont="1" applyFill="1"/>
    <xf numFmtId="167" fontId="7" fillId="7" borderId="0" xfId="2" applyNumberFormat="1" applyFont="1" applyFill="1" applyAlignment="1">
      <alignment horizontal="center" vertical="center"/>
    </xf>
    <xf numFmtId="167" fontId="7" fillId="7" borderId="0" xfId="2" applyNumberFormat="1" applyFont="1" applyFill="1"/>
    <xf numFmtId="0" fontId="2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165" fontId="7" fillId="6" borderId="0" xfId="5" applyNumberFormat="1" applyFont="1" applyFill="1" applyAlignment="1">
      <alignment horizontal="center"/>
    </xf>
    <xf numFmtId="164" fontId="9" fillId="6" borderId="0" xfId="4" applyNumberFormat="1" applyFont="1" applyFill="1" applyBorder="1" applyAlignment="1">
      <alignment horizontal="center"/>
    </xf>
    <xf numFmtId="0" fontId="2" fillId="7" borderId="0" xfId="0" applyFont="1" applyFill="1" applyAlignment="1">
      <alignment horizontal="center" vertical="center" wrapText="1"/>
    </xf>
    <xf numFmtId="164" fontId="5" fillId="7" borderId="0" xfId="4" applyNumberFormat="1" applyFont="1" applyFill="1" applyBorder="1" applyAlignment="1">
      <alignment horizontal="center" vertical="center" wrapText="1"/>
    </xf>
    <xf numFmtId="165" fontId="1" fillId="7" borderId="0" xfId="6" applyNumberForma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0" fontId="7" fillId="8" borderId="0" xfId="0" applyFont="1" applyFill="1" applyAlignment="1">
      <alignment horizontal="center"/>
    </xf>
    <xf numFmtId="167" fontId="7" fillId="8" borderId="0" xfId="2" applyNumberFormat="1" applyFont="1" applyFill="1" applyAlignment="1">
      <alignment horizontal="center"/>
    </xf>
    <xf numFmtId="0" fontId="4" fillId="8" borderId="0" xfId="0" applyFont="1" applyFill="1"/>
    <xf numFmtId="165" fontId="17" fillId="5" borderId="0" xfId="5" applyNumberFormat="1" applyFont="1" applyFill="1" applyAlignment="1">
      <alignment horizontal="center"/>
    </xf>
    <xf numFmtId="164" fontId="17" fillId="5" borderId="0" xfId="4" applyNumberFormat="1" applyFont="1" applyFill="1" applyAlignment="1">
      <alignment horizontal="center"/>
    </xf>
    <xf numFmtId="165" fontId="17" fillId="5" borderId="0" xfId="6" applyNumberFormat="1" applyFont="1" applyFill="1" applyAlignment="1">
      <alignment horizontal="center" vertical="center"/>
    </xf>
    <xf numFmtId="1" fontId="17" fillId="5" borderId="0" xfId="0" applyNumberFormat="1" applyFont="1" applyFill="1" applyAlignment="1">
      <alignment horizontal="center" vertical="center"/>
    </xf>
    <xf numFmtId="0" fontId="4" fillId="5" borderId="0" xfId="0" applyFont="1" applyFill="1"/>
    <xf numFmtId="0" fontId="7" fillId="5" borderId="0" xfId="0" applyFont="1" applyFill="1" applyAlignment="1">
      <alignment horizontal="center"/>
    </xf>
    <xf numFmtId="167" fontId="17" fillId="5" borderId="0" xfId="2" applyNumberFormat="1" applyFont="1" applyFill="1" applyAlignment="1">
      <alignment horizontal="center"/>
    </xf>
    <xf numFmtId="167" fontId="17" fillId="5" borderId="0" xfId="2" applyNumberFormat="1" applyFont="1" applyFill="1" applyAlignment="1">
      <alignment horizontal="center" vertical="center"/>
    </xf>
    <xf numFmtId="38" fontId="5" fillId="6" borderId="0" xfId="5" applyNumberFormat="1" applyFont="1" applyFill="1" applyAlignment="1">
      <alignment horizontal="center" vertical="center" wrapText="1"/>
    </xf>
    <xf numFmtId="38" fontId="7" fillId="6" borderId="0" xfId="5" applyNumberFormat="1" applyFont="1" applyFill="1" applyAlignment="1">
      <alignment horizontal="center" vertical="center"/>
    </xf>
    <xf numFmtId="167" fontId="7" fillId="6" borderId="0" xfId="2" applyNumberFormat="1" applyFont="1" applyFill="1" applyAlignment="1">
      <alignment horizontal="center" vertical="center"/>
    </xf>
    <xf numFmtId="0" fontId="2" fillId="7" borderId="0" xfId="0" applyFont="1" applyFill="1" applyAlignment="1">
      <alignment vertical="center" wrapText="1"/>
    </xf>
    <xf numFmtId="0" fontId="0" fillId="7" borderId="0" xfId="0" applyFill="1"/>
    <xf numFmtId="38" fontId="7" fillId="7" borderId="0" xfId="5" applyNumberFormat="1" applyFont="1" applyFill="1" applyAlignment="1">
      <alignment horizontal="center" vertical="center"/>
    </xf>
    <xf numFmtId="38" fontId="5" fillId="7" borderId="0" xfId="5" applyNumberFormat="1" applyFont="1" applyFill="1" applyAlignment="1">
      <alignment horizontal="center" vertical="center" wrapText="1"/>
    </xf>
    <xf numFmtId="164" fontId="18" fillId="5" borderId="0" xfId="4" applyNumberFormat="1" applyFont="1" applyFill="1" applyAlignment="1">
      <alignment horizontal="center" vertical="center"/>
    </xf>
    <xf numFmtId="38" fontId="18" fillId="5" borderId="0" xfId="5" applyNumberFormat="1" applyFont="1" applyFill="1" applyAlignment="1">
      <alignment horizontal="center" vertical="center"/>
    </xf>
    <xf numFmtId="164" fontId="17" fillId="5" borderId="0" xfId="4" applyNumberFormat="1" applyFont="1" applyFill="1" applyAlignment="1">
      <alignment horizontal="center" vertical="center"/>
    </xf>
    <xf numFmtId="1" fontId="1" fillId="6" borderId="0" xfId="0" applyNumberFormat="1" applyFont="1" applyFill="1" applyAlignment="1">
      <alignment horizontal="center" vertical="center"/>
    </xf>
    <xf numFmtId="167" fontId="1" fillId="6" borderId="0" xfId="2" applyNumberFormat="1" applyFont="1" applyFill="1" applyAlignment="1">
      <alignment horizontal="center" vertical="center"/>
    </xf>
    <xf numFmtId="0" fontId="3" fillId="7" borderId="0" xfId="0" applyFont="1" applyFill="1" applyAlignment="1">
      <alignment vertical="center" wrapText="1"/>
    </xf>
    <xf numFmtId="0" fontId="6" fillId="7" borderId="0" xfId="0" applyFont="1" applyFill="1"/>
    <xf numFmtId="167" fontId="1" fillId="7" borderId="0" xfId="2" applyNumberFormat="1" applyFont="1" applyFill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9" fontId="0" fillId="5" borderId="5" xfId="2" applyFont="1" applyFill="1" applyBorder="1"/>
    <xf numFmtId="9" fontId="0" fillId="5" borderId="0" xfId="2" applyFont="1" applyFill="1" applyBorder="1"/>
    <xf numFmtId="9" fontId="0" fillId="5" borderId="6" xfId="2" applyFont="1" applyFill="1" applyBorder="1"/>
    <xf numFmtId="38" fontId="18" fillId="5" borderId="5" xfId="5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Alignment="1">
      <alignment horizontal="center" vertical="center" wrapText="1"/>
    </xf>
    <xf numFmtId="38" fontId="18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167" fontId="12" fillId="5" borderId="5" xfId="2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1" fontId="12" fillId="5" borderId="0" xfId="7" applyNumberFormat="1" applyFont="1" applyFill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168" fontId="19" fillId="5" borderId="0" xfId="0" applyNumberFormat="1" applyFont="1" applyFill="1" applyAlignment="1">
      <alignment horizontal="center" vertical="center" wrapText="1"/>
    </xf>
    <xf numFmtId="167" fontId="17" fillId="5" borderId="5" xfId="2" applyNumberFormat="1" applyFont="1" applyFill="1" applyBorder="1" applyAlignment="1">
      <alignment horizontal="center"/>
    </xf>
    <xf numFmtId="167" fontId="17" fillId="5" borderId="13" xfId="2" applyNumberFormat="1" applyFont="1" applyFill="1" applyBorder="1" applyAlignment="1">
      <alignment horizontal="center"/>
    </xf>
    <xf numFmtId="164" fontId="17" fillId="5" borderId="5" xfId="1" applyNumberFormat="1" applyFont="1" applyFill="1" applyBorder="1" applyAlignment="1">
      <alignment horizontal="center"/>
    </xf>
    <xf numFmtId="164" fontId="17" fillId="5" borderId="13" xfId="1" applyNumberFormat="1" applyFont="1" applyFill="1" applyBorder="1" applyAlignment="1">
      <alignment horizontal="center"/>
    </xf>
    <xf numFmtId="38" fontId="17" fillId="5" borderId="5" xfId="5" applyNumberFormat="1" applyFont="1" applyFill="1" applyBorder="1" applyAlignment="1">
      <alignment horizontal="center"/>
    </xf>
    <xf numFmtId="38" fontId="17" fillId="5" borderId="0" xfId="5" applyNumberFormat="1" applyFont="1" applyFill="1" applyAlignment="1">
      <alignment horizontal="center"/>
    </xf>
    <xf numFmtId="38" fontId="17" fillId="5" borderId="6" xfId="5" applyNumberFormat="1" applyFont="1" applyFill="1" applyBorder="1" applyAlignment="1">
      <alignment horizontal="center"/>
    </xf>
    <xf numFmtId="38" fontId="17" fillId="5" borderId="13" xfId="5" applyNumberFormat="1" applyFont="1" applyFill="1" applyBorder="1" applyAlignment="1">
      <alignment horizontal="center"/>
    </xf>
    <xf numFmtId="3" fontId="20" fillId="5" borderId="0" xfId="5" applyNumberFormat="1" applyFont="1" applyFill="1" applyAlignment="1">
      <alignment horizontal="center"/>
    </xf>
    <xf numFmtId="14" fontId="21" fillId="5" borderId="0" xfId="5" applyNumberFormat="1" applyFont="1" applyFill="1" applyAlignment="1">
      <alignment horizontal="center"/>
    </xf>
    <xf numFmtId="3" fontId="21" fillId="5" borderId="0" xfId="5" applyNumberFormat="1" applyFont="1" applyFill="1" applyAlignment="1">
      <alignment horizontal="center"/>
    </xf>
    <xf numFmtId="170" fontId="21" fillId="5" borderId="0" xfId="5" applyNumberFormat="1" applyFont="1" applyFill="1" applyAlignment="1">
      <alignment horizontal="center"/>
    </xf>
    <xf numFmtId="0" fontId="21" fillId="5" borderId="0" xfId="5" applyFont="1" applyFill="1" applyAlignment="1">
      <alignment horizontal="center" vertical="center"/>
    </xf>
    <xf numFmtId="14" fontId="20" fillId="5" borderId="0" xfId="5" applyNumberFormat="1" applyFont="1" applyFill="1" applyAlignment="1">
      <alignment horizontal="center"/>
    </xf>
    <xf numFmtId="167" fontId="20" fillId="5" borderId="0" xfId="2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</cellXfs>
  <cellStyles count="9">
    <cellStyle name="40% - Accent4 2 4" xfId="8" xr:uid="{09E7955C-D437-47CD-9D75-734C583025D9}"/>
    <cellStyle name="40% - Accent5" xfId="3" builtinId="47"/>
    <cellStyle name="Comma" xfId="1" builtinId="3"/>
    <cellStyle name="Comma 2" xfId="4" xr:uid="{BADE3D36-6453-4CC3-BB06-D12CAE6F7EAC}"/>
    <cellStyle name="Normal" xfId="0" builtinId="0"/>
    <cellStyle name="Normal 10" xfId="7" xr:uid="{12EEA045-7CA3-4FCE-9B51-215E2D123091}"/>
    <cellStyle name="Normal 15" xfId="6" xr:uid="{DE02077D-430B-45FB-BC21-D8E8AED401DC}"/>
    <cellStyle name="Normal 16" xfId="5" xr:uid="{E3E507F7-DDE7-4633-9D25-0C6A1327F43B}"/>
    <cellStyle name="Percent" xfId="2" builtinId="5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VW'!$Q$6:$Q$353</c:f>
              <c:numCache>
                <c:formatCode>[$-409]mmm\-yy;@</c:formatCode>
                <c:ptCount val="348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  <c:pt idx="345">
                  <c:v>45580</c:v>
                </c:pt>
                <c:pt idx="346">
                  <c:v>45611</c:v>
                </c:pt>
                <c:pt idx="347">
                  <c:v>45641</c:v>
                </c:pt>
              </c:numCache>
            </c:numRef>
          </c:xVal>
          <c:yVal>
            <c:numRef>
              <c:f>'U.S. EW &amp; VW'!$R$6:$R$353</c:f>
              <c:numCache>
                <c:formatCode>0</c:formatCode>
                <c:ptCount val="348"/>
                <c:pt idx="0">
                  <c:v>65.847985404398599</c:v>
                </c:pt>
                <c:pt idx="1">
                  <c:v>65.097343072095995</c:v>
                </c:pt>
                <c:pt idx="2">
                  <c:v>64.412054492482198</c:v>
                </c:pt>
                <c:pt idx="3">
                  <c:v>64.092903088415596</c:v>
                </c:pt>
                <c:pt idx="4">
                  <c:v>63.611540002242599</c:v>
                </c:pt>
                <c:pt idx="5">
                  <c:v>64.0299092581769</c:v>
                </c:pt>
                <c:pt idx="6">
                  <c:v>64.518067929638804</c:v>
                </c:pt>
                <c:pt idx="7">
                  <c:v>64.885032944916205</c:v>
                </c:pt>
                <c:pt idx="8">
                  <c:v>64.794166229651907</c:v>
                </c:pt>
                <c:pt idx="9">
                  <c:v>64.460104597819395</c:v>
                </c:pt>
                <c:pt idx="10">
                  <c:v>65.349290242471696</c:v>
                </c:pt>
                <c:pt idx="11">
                  <c:v>67.273621847207494</c:v>
                </c:pt>
                <c:pt idx="12">
                  <c:v>69.589362158499995</c:v>
                </c:pt>
                <c:pt idx="13">
                  <c:v>70.837938143600894</c:v>
                </c:pt>
                <c:pt idx="14">
                  <c:v>71.023662222195597</c:v>
                </c:pt>
                <c:pt idx="15">
                  <c:v>70.918030708620407</c:v>
                </c:pt>
                <c:pt idx="16">
                  <c:v>71.434125122578706</c:v>
                </c:pt>
                <c:pt idx="17">
                  <c:v>71.997976516994598</c:v>
                </c:pt>
                <c:pt idx="18">
                  <c:v>72.971844528369402</c:v>
                </c:pt>
                <c:pt idx="19">
                  <c:v>73.2115397474048</c:v>
                </c:pt>
                <c:pt idx="20">
                  <c:v>74.762817264719502</c:v>
                </c:pt>
                <c:pt idx="21">
                  <c:v>75.730200569645504</c:v>
                </c:pt>
                <c:pt idx="22">
                  <c:v>78.612270027476299</c:v>
                </c:pt>
                <c:pt idx="23">
                  <c:v>80.405293157118095</c:v>
                </c:pt>
                <c:pt idx="24">
                  <c:v>83.562336880150895</c:v>
                </c:pt>
                <c:pt idx="25">
                  <c:v>82.8912651338551</c:v>
                </c:pt>
                <c:pt idx="26">
                  <c:v>81.839681514449296</c:v>
                </c:pt>
                <c:pt idx="27">
                  <c:v>80.3591325584554</c:v>
                </c:pt>
                <c:pt idx="28">
                  <c:v>81.587858767273005</c:v>
                </c:pt>
                <c:pt idx="29">
                  <c:v>83.794380627751707</c:v>
                </c:pt>
                <c:pt idx="30">
                  <c:v>84.639706539200802</c:v>
                </c:pt>
                <c:pt idx="31">
                  <c:v>85.514842702225906</c:v>
                </c:pt>
                <c:pt idx="32">
                  <c:v>85.684288308127606</c:v>
                </c:pt>
                <c:pt idx="33">
                  <c:v>86.763257183028401</c:v>
                </c:pt>
                <c:pt idx="34">
                  <c:v>87.066152585979196</c:v>
                </c:pt>
                <c:pt idx="35">
                  <c:v>87.110329589920298</c:v>
                </c:pt>
                <c:pt idx="36">
                  <c:v>86.947494286118598</c:v>
                </c:pt>
                <c:pt idx="37">
                  <c:v>85.7702282619817</c:v>
                </c:pt>
                <c:pt idx="38">
                  <c:v>84.1490172132048</c:v>
                </c:pt>
                <c:pt idx="39">
                  <c:v>82.790481120401097</c:v>
                </c:pt>
                <c:pt idx="40">
                  <c:v>82.520474663549606</c:v>
                </c:pt>
                <c:pt idx="41">
                  <c:v>84.037969613939396</c:v>
                </c:pt>
                <c:pt idx="42">
                  <c:v>85.859991861788203</c:v>
                </c:pt>
                <c:pt idx="43">
                  <c:v>88.678752524436902</c:v>
                </c:pt>
                <c:pt idx="44">
                  <c:v>90.2622470363074</c:v>
                </c:pt>
                <c:pt idx="45">
                  <c:v>91.489940908333097</c:v>
                </c:pt>
                <c:pt idx="46">
                  <c:v>91.354540604267697</c:v>
                </c:pt>
                <c:pt idx="47">
                  <c:v>91.186377829733303</c:v>
                </c:pt>
                <c:pt idx="48">
                  <c:v>91.442379709148298</c:v>
                </c:pt>
                <c:pt idx="49">
                  <c:v>89.701766630032097</c:v>
                </c:pt>
                <c:pt idx="50">
                  <c:v>88.4228292843773</c:v>
                </c:pt>
                <c:pt idx="51">
                  <c:v>87.345650589320897</c:v>
                </c:pt>
                <c:pt idx="52">
                  <c:v>89.998356854206094</c:v>
                </c:pt>
                <c:pt idx="53">
                  <c:v>92.898511007823402</c:v>
                </c:pt>
                <c:pt idx="54">
                  <c:v>95.074004683301197</c:v>
                </c:pt>
                <c:pt idx="55">
                  <c:v>96.113924206036799</c:v>
                </c:pt>
                <c:pt idx="56">
                  <c:v>97.346602698721696</c:v>
                </c:pt>
                <c:pt idx="57">
                  <c:v>98.768102208107507</c:v>
                </c:pt>
                <c:pt idx="58">
                  <c:v>99.699854729875298</c:v>
                </c:pt>
                <c:pt idx="59">
                  <c:v>100</c:v>
                </c:pt>
                <c:pt idx="60">
                  <c:v>100.14881930378699</c:v>
                </c:pt>
                <c:pt idx="61">
                  <c:v>99.937401625094793</c:v>
                </c:pt>
                <c:pt idx="62">
                  <c:v>99.606708329270106</c:v>
                </c:pt>
                <c:pt idx="63">
                  <c:v>99.331966301815697</c:v>
                </c:pt>
                <c:pt idx="64">
                  <c:v>99.738760214129897</c:v>
                </c:pt>
                <c:pt idx="65">
                  <c:v>100.348818871132</c:v>
                </c:pt>
                <c:pt idx="66">
                  <c:v>101.14945779146301</c:v>
                </c:pt>
                <c:pt idx="67">
                  <c:v>101.09252487408899</c:v>
                </c:pt>
                <c:pt idx="68">
                  <c:v>100.89469927917</c:v>
                </c:pt>
                <c:pt idx="69">
                  <c:v>99.521270078288097</c:v>
                </c:pt>
                <c:pt idx="70">
                  <c:v>98.5957858252292</c:v>
                </c:pt>
                <c:pt idx="71">
                  <c:v>97.662611245785598</c:v>
                </c:pt>
                <c:pt idx="72">
                  <c:v>98.683251519695006</c:v>
                </c:pt>
                <c:pt idx="73">
                  <c:v>99.987736309165399</c:v>
                </c:pt>
                <c:pt idx="74">
                  <c:v>101.23011063709301</c:v>
                </c:pt>
                <c:pt idx="75">
                  <c:v>101.19294304292001</c:v>
                </c:pt>
                <c:pt idx="76">
                  <c:v>100.989311125318</c:v>
                </c:pt>
                <c:pt idx="77">
                  <c:v>101.033806122747</c:v>
                </c:pt>
                <c:pt idx="78">
                  <c:v>101.233532515243</c:v>
                </c:pt>
                <c:pt idx="79">
                  <c:v>101.413870897932</c:v>
                </c:pt>
                <c:pt idx="80">
                  <c:v>101.609522690106</c:v>
                </c:pt>
                <c:pt idx="81">
                  <c:v>102.31374379401301</c:v>
                </c:pt>
                <c:pt idx="82">
                  <c:v>103.875746565363</c:v>
                </c:pt>
                <c:pt idx="83">
                  <c:v>105.947504316139</c:v>
                </c:pt>
                <c:pt idx="84">
                  <c:v>108.253742065</c:v>
                </c:pt>
                <c:pt idx="85">
                  <c:v>109.308226499201</c:v>
                </c:pt>
                <c:pt idx="86">
                  <c:v>109.577841211699</c:v>
                </c:pt>
                <c:pt idx="87">
                  <c:v>108.857579621947</c:v>
                </c:pt>
                <c:pt idx="88">
                  <c:v>109.363533752151</c:v>
                </c:pt>
                <c:pt idx="89">
                  <c:v>109.72828583658099</c:v>
                </c:pt>
                <c:pt idx="90">
                  <c:v>110.31410319769201</c:v>
                </c:pt>
                <c:pt idx="91">
                  <c:v>108.740053447683</c:v>
                </c:pt>
                <c:pt idx="92">
                  <c:v>107.570346533093</c:v>
                </c:pt>
                <c:pt idx="93">
                  <c:v>107.074058237849</c:v>
                </c:pt>
                <c:pt idx="94">
                  <c:v>107.832646958924</c:v>
                </c:pt>
                <c:pt idx="95">
                  <c:v>109.23030300857999</c:v>
                </c:pt>
                <c:pt idx="96">
                  <c:v>110.01566963707199</c:v>
                </c:pt>
                <c:pt idx="97">
                  <c:v>112.820455707069</c:v>
                </c:pt>
                <c:pt idx="98">
                  <c:v>114.335419141527</c:v>
                </c:pt>
                <c:pt idx="99">
                  <c:v>116.667340992128</c:v>
                </c:pt>
                <c:pt idx="100">
                  <c:v>117.344825708022</c:v>
                </c:pt>
                <c:pt idx="101">
                  <c:v>119.81364819989</c:v>
                </c:pt>
                <c:pt idx="102">
                  <c:v>122.524306073014</c:v>
                </c:pt>
                <c:pt idx="103">
                  <c:v>125.306263097186</c:v>
                </c:pt>
                <c:pt idx="104">
                  <c:v>127.215667045689</c:v>
                </c:pt>
                <c:pt idx="105">
                  <c:v>128.03039581428999</c:v>
                </c:pt>
                <c:pt idx="106">
                  <c:v>127.62752232054901</c:v>
                </c:pt>
                <c:pt idx="107">
                  <c:v>127.11546451283</c:v>
                </c:pt>
                <c:pt idx="108">
                  <c:v>127.169990927626</c:v>
                </c:pt>
                <c:pt idx="109">
                  <c:v>130.081212010217</c:v>
                </c:pt>
                <c:pt idx="110">
                  <c:v>132.55793693544601</c:v>
                </c:pt>
                <c:pt idx="111">
                  <c:v>134.45492315079201</c:v>
                </c:pt>
                <c:pt idx="112">
                  <c:v>134.41186891957099</c:v>
                </c:pt>
                <c:pt idx="113">
                  <c:v>135.40893898223999</c:v>
                </c:pt>
                <c:pt idx="114">
                  <c:v>137.422507204829</c:v>
                </c:pt>
                <c:pt idx="115">
                  <c:v>139.80721449140501</c:v>
                </c:pt>
                <c:pt idx="116">
                  <c:v>142.436084933844</c:v>
                </c:pt>
                <c:pt idx="117">
                  <c:v>145.16522678948499</c:v>
                </c:pt>
                <c:pt idx="118">
                  <c:v>147.19618398720201</c:v>
                </c:pt>
                <c:pt idx="119">
                  <c:v>147.71537174393001</c:v>
                </c:pt>
                <c:pt idx="120">
                  <c:v>147.43632931049601</c:v>
                </c:pt>
                <c:pt idx="121">
                  <c:v>148.36626774587899</c:v>
                </c:pt>
                <c:pt idx="122">
                  <c:v>150.374778448163</c:v>
                </c:pt>
                <c:pt idx="123">
                  <c:v>152.32696507702201</c:v>
                </c:pt>
                <c:pt idx="124">
                  <c:v>153.19504771226701</c:v>
                </c:pt>
                <c:pt idx="125">
                  <c:v>153.94941311808</c:v>
                </c:pt>
                <c:pt idx="126">
                  <c:v>155.23334062150599</c:v>
                </c:pt>
                <c:pt idx="127">
                  <c:v>156.44821282218001</c:v>
                </c:pt>
                <c:pt idx="128">
                  <c:v>156.563067218854</c:v>
                </c:pt>
                <c:pt idx="129">
                  <c:v>158.08036466427001</c:v>
                </c:pt>
                <c:pt idx="130">
                  <c:v>159.965438437106</c:v>
                </c:pt>
                <c:pt idx="131">
                  <c:v>163.41260741692301</c:v>
                </c:pt>
                <c:pt idx="132">
                  <c:v>163.72647088008699</c:v>
                </c:pt>
                <c:pt idx="133">
                  <c:v>164.59466708715999</c:v>
                </c:pt>
                <c:pt idx="134">
                  <c:v>164.17698881260699</c:v>
                </c:pt>
                <c:pt idx="135">
                  <c:v>165.97575616748901</c:v>
                </c:pt>
                <c:pt idx="136">
                  <c:v>167.726085832921</c:v>
                </c:pt>
                <c:pt idx="137">
                  <c:v>170.07182182755699</c:v>
                </c:pt>
                <c:pt idx="138">
                  <c:v>171.727065357291</c:v>
                </c:pt>
                <c:pt idx="139">
                  <c:v>171.76339274263199</c:v>
                </c:pt>
                <c:pt idx="140">
                  <c:v>171.65496832732299</c:v>
                </c:pt>
                <c:pt idx="141">
                  <c:v>170.3658166898</c:v>
                </c:pt>
                <c:pt idx="142">
                  <c:v>170.396013578994</c:v>
                </c:pt>
                <c:pt idx="143">
                  <c:v>169.12600148383601</c:v>
                </c:pt>
                <c:pt idx="144">
                  <c:v>168.060627108207</c:v>
                </c:pt>
                <c:pt idx="145">
                  <c:v>163.23895016467199</c:v>
                </c:pt>
                <c:pt idx="146">
                  <c:v>159.32301077106899</c:v>
                </c:pt>
                <c:pt idx="147">
                  <c:v>155.177969067953</c:v>
                </c:pt>
                <c:pt idx="148">
                  <c:v>156.86319342551201</c:v>
                </c:pt>
                <c:pt idx="149">
                  <c:v>158.97317963094201</c:v>
                </c:pt>
                <c:pt idx="150">
                  <c:v>161.56131962646799</c:v>
                </c:pt>
                <c:pt idx="151">
                  <c:v>159.03811522089001</c:v>
                </c:pt>
                <c:pt idx="152">
                  <c:v>156.77906869277399</c:v>
                </c:pt>
                <c:pt idx="153">
                  <c:v>154.295138624977</c:v>
                </c:pt>
                <c:pt idx="154">
                  <c:v>151.652042963638</c:v>
                </c:pt>
                <c:pt idx="155">
                  <c:v>147.57503981742599</c:v>
                </c:pt>
                <c:pt idx="156">
                  <c:v>144.351368575712</c:v>
                </c:pt>
                <c:pt idx="157">
                  <c:v>143.23730635385601</c:v>
                </c:pt>
                <c:pt idx="158">
                  <c:v>140.319713491594</c:v>
                </c:pt>
                <c:pt idx="159">
                  <c:v>135.32505199022</c:v>
                </c:pt>
                <c:pt idx="160">
                  <c:v>126.10584658871301</c:v>
                </c:pt>
                <c:pt idx="161">
                  <c:v>119.51241366647101</c:v>
                </c:pt>
                <c:pt idx="162">
                  <c:v>114.209455099301</c:v>
                </c:pt>
                <c:pt idx="163">
                  <c:v>114.773074360957</c:v>
                </c:pt>
                <c:pt idx="164">
                  <c:v>114.985426895278</c:v>
                </c:pt>
                <c:pt idx="165">
                  <c:v>114.764808635164</c:v>
                </c:pt>
                <c:pt idx="166">
                  <c:v>111.614052219947</c:v>
                </c:pt>
                <c:pt idx="167">
                  <c:v>108.980838024752</c:v>
                </c:pt>
                <c:pt idx="168">
                  <c:v>107.91165634361499</c:v>
                </c:pt>
                <c:pt idx="169">
                  <c:v>108.976839233555</c:v>
                </c:pt>
                <c:pt idx="170">
                  <c:v>111.287941947993</c:v>
                </c:pt>
                <c:pt idx="171">
                  <c:v>114.47266225889101</c:v>
                </c:pt>
                <c:pt idx="172">
                  <c:v>116.904645919098</c:v>
                </c:pt>
                <c:pt idx="173">
                  <c:v>118.07610994425001</c:v>
                </c:pt>
                <c:pt idx="174">
                  <c:v>118.01287757273001</c:v>
                </c:pt>
                <c:pt idx="175">
                  <c:v>119.29578942313501</c:v>
                </c:pt>
                <c:pt idx="176">
                  <c:v>121.404968626908</c:v>
                </c:pt>
                <c:pt idx="177">
                  <c:v>123.64730964733</c:v>
                </c:pt>
                <c:pt idx="178">
                  <c:v>123.72503495526399</c:v>
                </c:pt>
                <c:pt idx="179">
                  <c:v>124.252446352365</c:v>
                </c:pt>
                <c:pt idx="180">
                  <c:v>125.38543676342</c:v>
                </c:pt>
                <c:pt idx="181">
                  <c:v>126.76840262301199</c:v>
                </c:pt>
                <c:pt idx="182">
                  <c:v>126.20550795221401</c:v>
                </c:pt>
                <c:pt idx="183">
                  <c:v>124.977545241954</c:v>
                </c:pt>
                <c:pt idx="184">
                  <c:v>124.54320620681</c:v>
                </c:pt>
                <c:pt idx="185">
                  <c:v>125.08574467343399</c:v>
                </c:pt>
                <c:pt idx="186">
                  <c:v>124.97495478926101</c:v>
                </c:pt>
                <c:pt idx="187">
                  <c:v>125.483014368304</c:v>
                </c:pt>
                <c:pt idx="188">
                  <c:v>127.39696462089999</c:v>
                </c:pt>
                <c:pt idx="189">
                  <c:v>130.25297960301799</c:v>
                </c:pt>
                <c:pt idx="190">
                  <c:v>132.65735676643001</c:v>
                </c:pt>
                <c:pt idx="191">
                  <c:v>133.56937113018799</c:v>
                </c:pt>
                <c:pt idx="192">
                  <c:v>133.78124613616001</c:v>
                </c:pt>
                <c:pt idx="193">
                  <c:v>132.870828839739</c:v>
                </c:pt>
                <c:pt idx="194">
                  <c:v>131.30575776857901</c:v>
                </c:pt>
                <c:pt idx="195">
                  <c:v>130.67558880324901</c:v>
                </c:pt>
                <c:pt idx="196">
                  <c:v>130.61120003453999</c:v>
                </c:pt>
                <c:pt idx="197">
                  <c:v>131.77207428836999</c:v>
                </c:pt>
                <c:pt idx="198">
                  <c:v>133.26810050913701</c:v>
                </c:pt>
                <c:pt idx="199">
                  <c:v>135.21888077639699</c:v>
                </c:pt>
                <c:pt idx="200">
                  <c:v>136.70622438725101</c:v>
                </c:pt>
                <c:pt idx="201">
                  <c:v>137.67057269312599</c:v>
                </c:pt>
                <c:pt idx="202">
                  <c:v>138.04874430258701</c:v>
                </c:pt>
                <c:pt idx="203">
                  <c:v>138.78230380468901</c:v>
                </c:pt>
                <c:pt idx="204">
                  <c:v>138.639089513648</c:v>
                </c:pt>
                <c:pt idx="205">
                  <c:v>139.499281943547</c:v>
                </c:pt>
                <c:pt idx="206">
                  <c:v>140.360210551379</c:v>
                </c:pt>
                <c:pt idx="207">
                  <c:v>141.88531478558099</c:v>
                </c:pt>
                <c:pt idx="208">
                  <c:v>143.920261661148</c:v>
                </c:pt>
                <c:pt idx="209">
                  <c:v>146.228660509805</c:v>
                </c:pt>
                <c:pt idx="210">
                  <c:v>149.458968650911</c:v>
                </c:pt>
                <c:pt idx="211">
                  <c:v>150.90210437648</c:v>
                </c:pt>
                <c:pt idx="212">
                  <c:v>153.24252257827001</c:v>
                </c:pt>
                <c:pt idx="213">
                  <c:v>154.32225760214499</c:v>
                </c:pt>
                <c:pt idx="214">
                  <c:v>155.79278036968699</c:v>
                </c:pt>
                <c:pt idx="215">
                  <c:v>155.00140827947999</c:v>
                </c:pt>
                <c:pt idx="216">
                  <c:v>155.01762007613999</c:v>
                </c:pt>
                <c:pt idx="217">
                  <c:v>154.566309417068</c:v>
                </c:pt>
                <c:pt idx="218">
                  <c:v>155.336512162421</c:v>
                </c:pt>
                <c:pt idx="219">
                  <c:v>155.829465377671</c:v>
                </c:pt>
                <c:pt idx="220">
                  <c:v>155.998666398323</c:v>
                </c:pt>
                <c:pt idx="221">
                  <c:v>156.369462391186</c:v>
                </c:pt>
                <c:pt idx="222">
                  <c:v>156.65633566875701</c:v>
                </c:pt>
                <c:pt idx="223">
                  <c:v>159.96868482580601</c:v>
                </c:pt>
                <c:pt idx="224">
                  <c:v>162.621883604098</c:v>
                </c:pt>
                <c:pt idx="225">
                  <c:v>165.68554488139401</c:v>
                </c:pt>
                <c:pt idx="226">
                  <c:v>166.92734790175999</c:v>
                </c:pt>
                <c:pt idx="227">
                  <c:v>169.973723968554</c:v>
                </c:pt>
                <c:pt idx="228">
                  <c:v>172.71478522460501</c:v>
                </c:pt>
                <c:pt idx="229">
                  <c:v>175.228292742164</c:v>
                </c:pt>
                <c:pt idx="230">
                  <c:v>174.60899997212601</c:v>
                </c:pt>
                <c:pt idx="231">
                  <c:v>175.55217784417201</c:v>
                </c:pt>
                <c:pt idx="232">
                  <c:v>176.61086683403599</c:v>
                </c:pt>
                <c:pt idx="233">
                  <c:v>178.99078911476801</c:v>
                </c:pt>
                <c:pt idx="234">
                  <c:v>179.19291780442899</c:v>
                </c:pt>
                <c:pt idx="235">
                  <c:v>179.06619009376399</c:v>
                </c:pt>
                <c:pt idx="236">
                  <c:v>179.49414988189301</c:v>
                </c:pt>
                <c:pt idx="237">
                  <c:v>179.01380513196301</c:v>
                </c:pt>
                <c:pt idx="238">
                  <c:v>179.66303864704199</c:v>
                </c:pt>
                <c:pt idx="239">
                  <c:v>179.924507297063</c:v>
                </c:pt>
                <c:pt idx="240">
                  <c:v>182.02946568191101</c:v>
                </c:pt>
                <c:pt idx="241">
                  <c:v>181.874651409884</c:v>
                </c:pt>
                <c:pt idx="242">
                  <c:v>182.07782850117599</c:v>
                </c:pt>
                <c:pt idx="243">
                  <c:v>181.39796349228101</c:v>
                </c:pt>
                <c:pt idx="244">
                  <c:v>183.386665062622</c:v>
                </c:pt>
                <c:pt idx="245">
                  <c:v>185.210830730184</c:v>
                </c:pt>
                <c:pt idx="246">
                  <c:v>188.15458608391799</c:v>
                </c:pt>
                <c:pt idx="247">
                  <c:v>189.58747022806301</c:v>
                </c:pt>
                <c:pt idx="248">
                  <c:v>190.56593375014501</c:v>
                </c:pt>
                <c:pt idx="249">
                  <c:v>191.45307732672001</c:v>
                </c:pt>
                <c:pt idx="250">
                  <c:v>191.76258740860001</c:v>
                </c:pt>
                <c:pt idx="251">
                  <c:v>191.308775680975</c:v>
                </c:pt>
                <c:pt idx="252">
                  <c:v>188.943979305147</c:v>
                </c:pt>
                <c:pt idx="253">
                  <c:v>187.27448834971801</c:v>
                </c:pt>
                <c:pt idx="254">
                  <c:v>188.076285351476</c:v>
                </c:pt>
                <c:pt idx="255">
                  <c:v>191.96234443258601</c:v>
                </c:pt>
                <c:pt idx="256">
                  <c:v>196.115882571865</c:v>
                </c:pt>
                <c:pt idx="257">
                  <c:v>198.81010973198599</c:v>
                </c:pt>
                <c:pt idx="258">
                  <c:v>198.36608998845901</c:v>
                </c:pt>
                <c:pt idx="259">
                  <c:v>198.46956811582001</c:v>
                </c:pt>
                <c:pt idx="260">
                  <c:v>198.98370348152201</c:v>
                </c:pt>
                <c:pt idx="261">
                  <c:v>201.40238790533201</c:v>
                </c:pt>
                <c:pt idx="262">
                  <c:v>202.446563332549</c:v>
                </c:pt>
                <c:pt idx="263">
                  <c:v>202.295211591532</c:v>
                </c:pt>
                <c:pt idx="264">
                  <c:v>201.12506732655899</c:v>
                </c:pt>
                <c:pt idx="265">
                  <c:v>202.38827286274699</c:v>
                </c:pt>
                <c:pt idx="266">
                  <c:v>205.54015024138599</c:v>
                </c:pt>
                <c:pt idx="267">
                  <c:v>209.06039263330601</c:v>
                </c:pt>
                <c:pt idx="268">
                  <c:v>208.55609855143999</c:v>
                </c:pt>
                <c:pt idx="269">
                  <c:v>206.58782639028499</c:v>
                </c:pt>
                <c:pt idx="270">
                  <c:v>205.97907091891901</c:v>
                </c:pt>
                <c:pt idx="271">
                  <c:v>208.032246460203</c:v>
                </c:pt>
                <c:pt idx="272">
                  <c:v>210.11184463069799</c:v>
                </c:pt>
                <c:pt idx="273">
                  <c:v>209.80111531221601</c:v>
                </c:pt>
                <c:pt idx="274">
                  <c:v>208.78838836784101</c:v>
                </c:pt>
                <c:pt idx="275">
                  <c:v>208.37675157843199</c:v>
                </c:pt>
                <c:pt idx="276">
                  <c:v>209.75700910685799</c:v>
                </c:pt>
                <c:pt idx="277">
                  <c:v>212.129231883806</c:v>
                </c:pt>
                <c:pt idx="278">
                  <c:v>214.07247477565201</c:v>
                </c:pt>
                <c:pt idx="279">
                  <c:v>217.051880265997</c:v>
                </c:pt>
                <c:pt idx="280">
                  <c:v>219.77968392797499</c:v>
                </c:pt>
                <c:pt idx="281">
                  <c:v>223.15672962075899</c:v>
                </c:pt>
                <c:pt idx="282">
                  <c:v>224.16477192009299</c:v>
                </c:pt>
                <c:pt idx="283">
                  <c:v>224.18155899334599</c:v>
                </c:pt>
                <c:pt idx="284">
                  <c:v>223.28343002610899</c:v>
                </c:pt>
                <c:pt idx="285">
                  <c:v>222.36431059492401</c:v>
                </c:pt>
                <c:pt idx="286">
                  <c:v>222.31658550667399</c:v>
                </c:pt>
                <c:pt idx="287">
                  <c:v>223.22155667206599</c:v>
                </c:pt>
                <c:pt idx="288">
                  <c:v>224.59655504765999</c:v>
                </c:pt>
                <c:pt idx="289">
                  <c:v>225.72156623875199</c:v>
                </c:pt>
                <c:pt idx="290">
                  <c:v>226.36899314650299</c:v>
                </c:pt>
                <c:pt idx="291">
                  <c:v>227.038721862427</c:v>
                </c:pt>
                <c:pt idx="292">
                  <c:v>226.06559683017301</c:v>
                </c:pt>
                <c:pt idx="293">
                  <c:v>225.05995054236701</c:v>
                </c:pt>
                <c:pt idx="294">
                  <c:v>224.79944780289</c:v>
                </c:pt>
                <c:pt idx="295">
                  <c:v>226.96345933159199</c:v>
                </c:pt>
                <c:pt idx="296">
                  <c:v>230.166455513301</c:v>
                </c:pt>
                <c:pt idx="297">
                  <c:v>234.09927806044601</c:v>
                </c:pt>
                <c:pt idx="298">
                  <c:v>237.97990374662001</c:v>
                </c:pt>
                <c:pt idx="299">
                  <c:v>239.657311542418</c:v>
                </c:pt>
                <c:pt idx="300">
                  <c:v>239.71394713355701</c:v>
                </c:pt>
                <c:pt idx="301">
                  <c:v>238.45430508299401</c:v>
                </c:pt>
                <c:pt idx="302">
                  <c:v>240.55260278067499</c:v>
                </c:pt>
                <c:pt idx="303">
                  <c:v>242.47998053786301</c:v>
                </c:pt>
                <c:pt idx="304">
                  <c:v>245.68438916032801</c:v>
                </c:pt>
                <c:pt idx="305">
                  <c:v>249.35116764595199</c:v>
                </c:pt>
                <c:pt idx="306">
                  <c:v>256.58611783047002</c:v>
                </c:pt>
                <c:pt idx="307">
                  <c:v>264.73236260381998</c:v>
                </c:pt>
                <c:pt idx="308">
                  <c:v>271.639301301606</c:v>
                </c:pt>
                <c:pt idx="309">
                  <c:v>276.41264774131901</c:v>
                </c:pt>
                <c:pt idx="310">
                  <c:v>282.73746827959002</c:v>
                </c:pt>
                <c:pt idx="311">
                  <c:v>287.78598052264698</c:v>
                </c:pt>
                <c:pt idx="312">
                  <c:v>291.056237935539</c:v>
                </c:pt>
                <c:pt idx="313">
                  <c:v>287.57463682264103</c:v>
                </c:pt>
                <c:pt idx="314">
                  <c:v>285.30683021654602</c:v>
                </c:pt>
                <c:pt idx="315">
                  <c:v>286.412524042521</c:v>
                </c:pt>
                <c:pt idx="316">
                  <c:v>292.38717592746298</c:v>
                </c:pt>
                <c:pt idx="317">
                  <c:v>297.58386509940902</c:v>
                </c:pt>
                <c:pt idx="318">
                  <c:v>300.591215221087</c:v>
                </c:pt>
                <c:pt idx="319">
                  <c:v>299.094560910719</c:v>
                </c:pt>
                <c:pt idx="320">
                  <c:v>295.075480933309</c:v>
                </c:pt>
                <c:pt idx="321">
                  <c:v>287.04681481928202</c:v>
                </c:pt>
                <c:pt idx="322">
                  <c:v>281.31704639902102</c:v>
                </c:pt>
                <c:pt idx="323">
                  <c:v>277.19151382743399</c:v>
                </c:pt>
                <c:pt idx="324">
                  <c:v>275.36841353291999</c:v>
                </c:pt>
                <c:pt idx="325">
                  <c:v>273.12967901490498</c:v>
                </c:pt>
                <c:pt idx="326">
                  <c:v>267.867772089516</c:v>
                </c:pt>
                <c:pt idx="327">
                  <c:v>265.704051404273</c:v>
                </c:pt>
                <c:pt idx="328">
                  <c:v>264.48301594628202</c:v>
                </c:pt>
                <c:pt idx="329">
                  <c:v>269.54385822675499</c:v>
                </c:pt>
                <c:pt idx="330">
                  <c:v>270.61256206700602</c:v>
                </c:pt>
                <c:pt idx="331">
                  <c:v>271.78219122163102</c:v>
                </c:pt>
                <c:pt idx="332">
                  <c:v>266.55577113125099</c:v>
                </c:pt>
                <c:pt idx="333">
                  <c:v>262.63244967908997</c:v>
                </c:pt>
                <c:pt idx="334">
                  <c:v>256.11371618838302</c:v>
                </c:pt>
                <c:pt idx="335">
                  <c:v>253.088498569031</c:v>
                </c:pt>
                <c:pt idx="336">
                  <c:v>246.63649180913899</c:v>
                </c:pt>
                <c:pt idx="337">
                  <c:v>243.26998704195299</c:v>
                </c:pt>
                <c:pt idx="338">
                  <c:v>238.407258362579</c:v>
                </c:pt>
                <c:pt idx="339">
                  <c:v>239.877817403557</c:v>
                </c:pt>
                <c:pt idx="340">
                  <c:v>239.014890588561</c:v>
                </c:pt>
                <c:pt idx="341">
                  <c:v>238.86767161194399</c:v>
                </c:pt>
                <c:pt idx="342">
                  <c:v>236.87832371866901</c:v>
                </c:pt>
                <c:pt idx="343">
                  <c:v>238.56728047004401</c:v>
                </c:pt>
                <c:pt idx="344">
                  <c:v>241.964551650701</c:v>
                </c:pt>
                <c:pt idx="345">
                  <c:v>246.31531160500501</c:v>
                </c:pt>
                <c:pt idx="346">
                  <c:v>248.61787438252901</c:v>
                </c:pt>
                <c:pt idx="347">
                  <c:v>245.32818818212999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45-4ABD-B786-4B5130815DBF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VW'!$L$30:$L$353</c:f>
              <c:numCache>
                <c:formatCode>[$-409]mmm\-yy;@</c:formatCode>
                <c:ptCount val="32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</c:numCache>
            </c:numRef>
          </c:xVal>
          <c:yVal>
            <c:numRef>
              <c:f>'U.S. EW &amp; VW'!$M$30:$M$353</c:f>
              <c:numCache>
                <c:formatCode>_(* #,##0_);_(* \(#,##0\);_(* "-"??_);_(@_)</c:formatCode>
                <c:ptCount val="324"/>
                <c:pt idx="0">
                  <c:v>78.380811482042105</c:v>
                </c:pt>
                <c:pt idx="1">
                  <c:v>78.014741033667093</c:v>
                </c:pt>
                <c:pt idx="2">
                  <c:v>77.830350176226204</c:v>
                </c:pt>
                <c:pt idx="3">
                  <c:v>78.678182585513596</c:v>
                </c:pt>
                <c:pt idx="4">
                  <c:v>79.836875237163696</c:v>
                </c:pt>
                <c:pt idx="5">
                  <c:v>81.029280262323098</c:v>
                </c:pt>
                <c:pt idx="6">
                  <c:v>80.748596797308394</c:v>
                </c:pt>
                <c:pt idx="7">
                  <c:v>80.029626561728804</c:v>
                </c:pt>
                <c:pt idx="8">
                  <c:v>79.713440847713599</c:v>
                </c:pt>
                <c:pt idx="9">
                  <c:v>80.716265172899</c:v>
                </c:pt>
                <c:pt idx="10">
                  <c:v>82.562167576084704</c:v>
                </c:pt>
                <c:pt idx="11">
                  <c:v>83.9224076817884</c:v>
                </c:pt>
                <c:pt idx="12">
                  <c:v>84.143069952924094</c:v>
                </c:pt>
                <c:pt idx="13">
                  <c:v>83.752916907814395</c:v>
                </c:pt>
                <c:pt idx="14">
                  <c:v>83.917817933222807</c:v>
                </c:pt>
                <c:pt idx="15">
                  <c:v>85.041871119768601</c:v>
                </c:pt>
                <c:pt idx="16">
                  <c:v>86.618751672577702</c:v>
                </c:pt>
                <c:pt idx="17">
                  <c:v>87.946485930850102</c:v>
                </c:pt>
                <c:pt idx="18">
                  <c:v>88.472774656418295</c:v>
                </c:pt>
                <c:pt idx="19">
                  <c:v>88.686798575083699</c:v>
                </c:pt>
                <c:pt idx="20">
                  <c:v>89.103138732595298</c:v>
                </c:pt>
                <c:pt idx="21">
                  <c:v>89.715336170449206</c:v>
                </c:pt>
                <c:pt idx="22">
                  <c:v>90.805408544801097</c:v>
                </c:pt>
                <c:pt idx="23">
                  <c:v>91.395227876502304</c:v>
                </c:pt>
                <c:pt idx="24">
                  <c:v>92.398642215152293</c:v>
                </c:pt>
                <c:pt idx="25">
                  <c:v>92.716710167104907</c:v>
                </c:pt>
                <c:pt idx="26">
                  <c:v>93.296985394352802</c:v>
                </c:pt>
                <c:pt idx="27">
                  <c:v>93.898621035059193</c:v>
                </c:pt>
                <c:pt idx="28">
                  <c:v>95.645084839410401</c:v>
                </c:pt>
                <c:pt idx="29">
                  <c:v>97.650213809432202</c:v>
                </c:pt>
                <c:pt idx="30">
                  <c:v>98.1494454958642</c:v>
                </c:pt>
                <c:pt idx="31">
                  <c:v>97.788920667853304</c:v>
                </c:pt>
                <c:pt idx="32">
                  <c:v>97.290331979462394</c:v>
                </c:pt>
                <c:pt idx="33">
                  <c:v>98.230305844486793</c:v>
                </c:pt>
                <c:pt idx="34">
                  <c:v>99.2665929059701</c:v>
                </c:pt>
                <c:pt idx="35">
                  <c:v>100</c:v>
                </c:pt>
                <c:pt idx="36">
                  <c:v>100.147526148252</c:v>
                </c:pt>
                <c:pt idx="37">
                  <c:v>100.37179446519001</c:v>
                </c:pt>
                <c:pt idx="38">
                  <c:v>100.483279262396</c:v>
                </c:pt>
                <c:pt idx="39">
                  <c:v>100.48418296065</c:v>
                </c:pt>
                <c:pt idx="40">
                  <c:v>100.82577238955101</c:v>
                </c:pt>
                <c:pt idx="41">
                  <c:v>102.23986593081899</c:v>
                </c:pt>
                <c:pt idx="42">
                  <c:v>103.984285972698</c:v>
                </c:pt>
                <c:pt idx="43">
                  <c:v>105.952332821813</c:v>
                </c:pt>
                <c:pt idx="44">
                  <c:v>106.93709429063399</c:v>
                </c:pt>
                <c:pt idx="45">
                  <c:v>106.48561441338801</c:v>
                </c:pt>
                <c:pt idx="46">
                  <c:v>105.37966112305099</c:v>
                </c:pt>
                <c:pt idx="47">
                  <c:v>104.12657291219701</c:v>
                </c:pt>
                <c:pt idx="48">
                  <c:v>104.453077883059</c:v>
                </c:pt>
                <c:pt idx="49">
                  <c:v>105.700782800017</c:v>
                </c:pt>
                <c:pt idx="50">
                  <c:v>107.66665312392701</c:v>
                </c:pt>
                <c:pt idx="51">
                  <c:v>108.560425936477</c:v>
                </c:pt>
                <c:pt idx="52">
                  <c:v>109.210649152613</c:v>
                </c:pt>
                <c:pt idx="53">
                  <c:v>109.698237463498</c:v>
                </c:pt>
                <c:pt idx="54">
                  <c:v>110.67926556781499</c:v>
                </c:pt>
                <c:pt idx="55">
                  <c:v>111.846150945039</c:v>
                </c:pt>
                <c:pt idx="56">
                  <c:v>113.29099271722001</c:v>
                </c:pt>
                <c:pt idx="57">
                  <c:v>115.00655332196899</c:v>
                </c:pt>
                <c:pt idx="58">
                  <c:v>116.791073910647</c:v>
                </c:pt>
                <c:pt idx="59">
                  <c:v>117.871543786185</c:v>
                </c:pt>
                <c:pt idx="60">
                  <c:v>117.705231690567</c:v>
                </c:pt>
                <c:pt idx="61">
                  <c:v>117.564921992404</c:v>
                </c:pt>
                <c:pt idx="62">
                  <c:v>118.48015551149599</c:v>
                </c:pt>
                <c:pt idx="63">
                  <c:v>120.19768775947399</c:v>
                </c:pt>
                <c:pt idx="64">
                  <c:v>121.792561102501</c:v>
                </c:pt>
                <c:pt idx="65">
                  <c:v>122.67869997514801</c:v>
                </c:pt>
                <c:pt idx="66">
                  <c:v>123.564810233665</c:v>
                </c:pt>
                <c:pt idx="67">
                  <c:v>124.79379214661699</c:v>
                </c:pt>
                <c:pt idx="68">
                  <c:v>126.449298056061</c:v>
                </c:pt>
                <c:pt idx="69">
                  <c:v>127.51638190078199</c:v>
                </c:pt>
                <c:pt idx="70">
                  <c:v>128.028602250294</c:v>
                </c:pt>
                <c:pt idx="71">
                  <c:v>128.60304765290101</c:v>
                </c:pt>
                <c:pt idx="72">
                  <c:v>129.728801154899</c:v>
                </c:pt>
                <c:pt idx="73">
                  <c:v>132.19632345338201</c:v>
                </c:pt>
                <c:pt idx="74">
                  <c:v>134.715305063496</c:v>
                </c:pt>
                <c:pt idx="75">
                  <c:v>137.240890236692</c:v>
                </c:pt>
                <c:pt idx="76">
                  <c:v>138.85385402716301</c:v>
                </c:pt>
                <c:pt idx="77">
                  <c:v>141.01542158018199</c:v>
                </c:pt>
                <c:pt idx="78">
                  <c:v>142.87370237730801</c:v>
                </c:pt>
                <c:pt idx="79">
                  <c:v>145.09705074725301</c:v>
                </c:pt>
                <c:pt idx="80">
                  <c:v>145.997670269141</c:v>
                </c:pt>
                <c:pt idx="81">
                  <c:v>145.612489530083</c:v>
                </c:pt>
                <c:pt idx="82">
                  <c:v>145.43440459792501</c:v>
                </c:pt>
                <c:pt idx="83">
                  <c:v>146.70332084713701</c:v>
                </c:pt>
                <c:pt idx="84">
                  <c:v>149.836438902677</c:v>
                </c:pt>
                <c:pt idx="85">
                  <c:v>153.59396193752599</c:v>
                </c:pt>
                <c:pt idx="86">
                  <c:v>156.97346290333999</c:v>
                </c:pt>
                <c:pt idx="87">
                  <c:v>159.10742422941999</c:v>
                </c:pt>
                <c:pt idx="88">
                  <c:v>160.90466946017199</c:v>
                </c:pt>
                <c:pt idx="89">
                  <c:v>162.40640413390599</c:v>
                </c:pt>
                <c:pt idx="90">
                  <c:v>164.07603759054899</c:v>
                </c:pt>
                <c:pt idx="91">
                  <c:v>166.24200006796499</c:v>
                </c:pt>
                <c:pt idx="92">
                  <c:v>168.00811456563301</c:v>
                </c:pt>
                <c:pt idx="93">
                  <c:v>169.17250785373199</c:v>
                </c:pt>
                <c:pt idx="94">
                  <c:v>169.24611018069601</c:v>
                </c:pt>
                <c:pt idx="95">
                  <c:v>170.83295102219</c:v>
                </c:pt>
                <c:pt idx="96">
                  <c:v>172.47002711405099</c:v>
                </c:pt>
                <c:pt idx="97">
                  <c:v>175.20771443003301</c:v>
                </c:pt>
                <c:pt idx="98">
                  <c:v>175.87372024409501</c:v>
                </c:pt>
                <c:pt idx="99">
                  <c:v>177.04980777860999</c:v>
                </c:pt>
                <c:pt idx="100">
                  <c:v>177.60317889788499</c:v>
                </c:pt>
                <c:pt idx="101">
                  <c:v>179.28784171640501</c:v>
                </c:pt>
                <c:pt idx="102">
                  <c:v>178.923279186629</c:v>
                </c:pt>
                <c:pt idx="103">
                  <c:v>178.20025323719</c:v>
                </c:pt>
                <c:pt idx="104">
                  <c:v>176.28130602254899</c:v>
                </c:pt>
                <c:pt idx="105">
                  <c:v>174.97935967337699</c:v>
                </c:pt>
                <c:pt idx="106">
                  <c:v>175.40548319645501</c:v>
                </c:pt>
                <c:pt idx="107">
                  <c:v>177.08266471826201</c:v>
                </c:pt>
                <c:pt idx="108">
                  <c:v>179.75389650671801</c:v>
                </c:pt>
                <c:pt idx="109">
                  <c:v>181.88349571097299</c:v>
                </c:pt>
                <c:pt idx="110">
                  <c:v>183.571940573002</c:v>
                </c:pt>
                <c:pt idx="111">
                  <c:v>185.09375997992299</c:v>
                </c:pt>
                <c:pt idx="112">
                  <c:v>185.43107524236001</c:v>
                </c:pt>
                <c:pt idx="113">
                  <c:v>186.51439045349801</c:v>
                </c:pt>
                <c:pt idx="114">
                  <c:v>186.37537093696201</c:v>
                </c:pt>
                <c:pt idx="115">
                  <c:v>187.36183143278501</c:v>
                </c:pt>
                <c:pt idx="116">
                  <c:v>185.62254684125901</c:v>
                </c:pt>
                <c:pt idx="117">
                  <c:v>182.40395264700999</c:v>
                </c:pt>
                <c:pt idx="118">
                  <c:v>179.39269768907499</c:v>
                </c:pt>
                <c:pt idx="119">
                  <c:v>178.85483756073</c:v>
                </c:pt>
                <c:pt idx="120">
                  <c:v>180.47600472966499</c:v>
                </c:pt>
                <c:pt idx="121">
                  <c:v>180.500037034645</c:v>
                </c:pt>
                <c:pt idx="122">
                  <c:v>178.57918413393099</c:v>
                </c:pt>
                <c:pt idx="123">
                  <c:v>175.21716720942899</c:v>
                </c:pt>
                <c:pt idx="124">
                  <c:v>173.64248465266701</c:v>
                </c:pt>
                <c:pt idx="125">
                  <c:v>173.090282536638</c:v>
                </c:pt>
                <c:pt idx="126">
                  <c:v>172.787823666988</c:v>
                </c:pt>
                <c:pt idx="127">
                  <c:v>171.755660031373</c:v>
                </c:pt>
                <c:pt idx="128">
                  <c:v>168.150880086662</c:v>
                </c:pt>
                <c:pt idx="129">
                  <c:v>163.96302327685899</c:v>
                </c:pt>
                <c:pt idx="130">
                  <c:v>158.082576199675</c:v>
                </c:pt>
                <c:pt idx="131">
                  <c:v>155.34224922886099</c:v>
                </c:pt>
                <c:pt idx="132">
                  <c:v>151.48432874423699</c:v>
                </c:pt>
                <c:pt idx="133">
                  <c:v>149.018534118715</c:v>
                </c:pt>
                <c:pt idx="134">
                  <c:v>144.27592299500299</c:v>
                </c:pt>
                <c:pt idx="135">
                  <c:v>141.14950323251799</c:v>
                </c:pt>
                <c:pt idx="136">
                  <c:v>139.249939362117</c:v>
                </c:pt>
                <c:pt idx="137">
                  <c:v>139.72534604718501</c:v>
                </c:pt>
                <c:pt idx="138">
                  <c:v>140.10387552904399</c:v>
                </c:pt>
                <c:pt idx="139">
                  <c:v>138.989928337641</c:v>
                </c:pt>
                <c:pt idx="140">
                  <c:v>135.088441627143</c:v>
                </c:pt>
                <c:pt idx="141">
                  <c:v>130.353270570261</c:v>
                </c:pt>
                <c:pt idx="142">
                  <c:v>128.41156836187599</c:v>
                </c:pt>
                <c:pt idx="143">
                  <c:v>129.01254856316001</c:v>
                </c:pt>
                <c:pt idx="144">
                  <c:v>131.268138256106</c:v>
                </c:pt>
                <c:pt idx="145">
                  <c:v>132.477000935733</c:v>
                </c:pt>
                <c:pt idx="146">
                  <c:v>131.80899875946901</c:v>
                </c:pt>
                <c:pt idx="147">
                  <c:v>129.252548818853</c:v>
                </c:pt>
                <c:pt idx="148">
                  <c:v>125.93315804105301</c:v>
                </c:pt>
                <c:pt idx="149">
                  <c:v>124.051238570295</c:v>
                </c:pt>
                <c:pt idx="150">
                  <c:v>123.853700998839</c:v>
                </c:pt>
                <c:pt idx="151">
                  <c:v>124.70339751034901</c:v>
                </c:pt>
                <c:pt idx="152">
                  <c:v>124.273130240051</c:v>
                </c:pt>
                <c:pt idx="153">
                  <c:v>123.30658224462</c:v>
                </c:pt>
                <c:pt idx="154">
                  <c:v>122.62369600023101</c:v>
                </c:pt>
                <c:pt idx="155">
                  <c:v>123.176916266067</c:v>
                </c:pt>
                <c:pt idx="156">
                  <c:v>122.402794976934</c:v>
                </c:pt>
                <c:pt idx="157">
                  <c:v>120.896163664152</c:v>
                </c:pt>
                <c:pt idx="158">
                  <c:v>119.640421625733</c:v>
                </c:pt>
                <c:pt idx="159">
                  <c:v>120.18723912446799</c:v>
                </c:pt>
                <c:pt idx="160">
                  <c:v>120.94267802092</c:v>
                </c:pt>
                <c:pt idx="161">
                  <c:v>120.796081016164</c:v>
                </c:pt>
                <c:pt idx="162">
                  <c:v>120.41517207738001</c:v>
                </c:pt>
                <c:pt idx="163">
                  <c:v>121.189241449194</c:v>
                </c:pt>
                <c:pt idx="164">
                  <c:v>122.807643026796</c:v>
                </c:pt>
                <c:pt idx="165">
                  <c:v>123.979156047666</c:v>
                </c:pt>
                <c:pt idx="166">
                  <c:v>124.094462220415</c:v>
                </c:pt>
                <c:pt idx="167">
                  <c:v>123.60302246606</c:v>
                </c:pt>
                <c:pt idx="168">
                  <c:v>122.166164033642</c:v>
                </c:pt>
                <c:pt idx="169">
                  <c:v>120.3546303226</c:v>
                </c:pt>
                <c:pt idx="170">
                  <c:v>120.313413180724</c:v>
                </c:pt>
                <c:pt idx="171">
                  <c:v>120.970118257441</c:v>
                </c:pt>
                <c:pt idx="172">
                  <c:v>122.451950470075</c:v>
                </c:pt>
                <c:pt idx="173">
                  <c:v>123.158792514268</c:v>
                </c:pt>
                <c:pt idx="174">
                  <c:v>124.232246691434</c:v>
                </c:pt>
                <c:pt idx="175">
                  <c:v>125.527267812726</c:v>
                </c:pt>
                <c:pt idx="176">
                  <c:v>126.740345328714</c:v>
                </c:pt>
                <c:pt idx="177">
                  <c:v>128.61867142522499</c:v>
                </c:pt>
                <c:pt idx="178">
                  <c:v>129.607963334674</c:v>
                </c:pt>
                <c:pt idx="179">
                  <c:v>130.385795112311</c:v>
                </c:pt>
                <c:pt idx="180">
                  <c:v>128.71900287891199</c:v>
                </c:pt>
                <c:pt idx="181">
                  <c:v>127.094440211185</c:v>
                </c:pt>
                <c:pt idx="182">
                  <c:v>126.828834032584</c:v>
                </c:pt>
                <c:pt idx="183">
                  <c:v>129.164670530276</c:v>
                </c:pt>
                <c:pt idx="184">
                  <c:v>132.068121241965</c:v>
                </c:pt>
                <c:pt idx="185">
                  <c:v>134.62712739312801</c:v>
                </c:pt>
                <c:pt idx="186">
                  <c:v>135.58171361745099</c:v>
                </c:pt>
                <c:pt idx="187">
                  <c:v>136.29788862005401</c:v>
                </c:pt>
                <c:pt idx="188">
                  <c:v>136.92018585150899</c:v>
                </c:pt>
                <c:pt idx="189">
                  <c:v>137.537500664741</c:v>
                </c:pt>
                <c:pt idx="190">
                  <c:v>138.428444269588</c:v>
                </c:pt>
                <c:pt idx="191">
                  <c:v>139.826312476168</c:v>
                </c:pt>
                <c:pt idx="192">
                  <c:v>141.92522104487301</c:v>
                </c:pt>
                <c:pt idx="193">
                  <c:v>142.66828947201699</c:v>
                </c:pt>
                <c:pt idx="194">
                  <c:v>143.134502917719</c:v>
                </c:pt>
                <c:pt idx="195">
                  <c:v>143.382487799936</c:v>
                </c:pt>
                <c:pt idx="196">
                  <c:v>145.498525927033</c:v>
                </c:pt>
                <c:pt idx="197">
                  <c:v>147.84307149791999</c:v>
                </c:pt>
                <c:pt idx="198">
                  <c:v>150.31669419879199</c:v>
                </c:pt>
                <c:pt idx="199">
                  <c:v>151.80177813623001</c:v>
                </c:pt>
                <c:pt idx="200">
                  <c:v>153.080823035495</c:v>
                </c:pt>
                <c:pt idx="201">
                  <c:v>153.61514565617099</c:v>
                </c:pt>
                <c:pt idx="202">
                  <c:v>154.588395968036</c:v>
                </c:pt>
                <c:pt idx="203">
                  <c:v>155.520575997712</c:v>
                </c:pt>
                <c:pt idx="204">
                  <c:v>157.136293115905</c:v>
                </c:pt>
                <c:pt idx="205">
                  <c:v>157.73525722215899</c:v>
                </c:pt>
                <c:pt idx="206">
                  <c:v>158.70016604490201</c:v>
                </c:pt>
                <c:pt idx="207">
                  <c:v>159.36335819459299</c:v>
                </c:pt>
                <c:pt idx="208">
                  <c:v>161.55643713795399</c:v>
                </c:pt>
                <c:pt idx="209">
                  <c:v>163.749704159869</c:v>
                </c:pt>
                <c:pt idx="210">
                  <c:v>166.092728399451</c:v>
                </c:pt>
                <c:pt idx="211">
                  <c:v>167.239256961173</c:v>
                </c:pt>
                <c:pt idx="212">
                  <c:v>167.352709931281</c:v>
                </c:pt>
                <c:pt idx="213">
                  <c:v>166.01020719386401</c:v>
                </c:pt>
                <c:pt idx="214">
                  <c:v>165.99956623749199</c:v>
                </c:pt>
                <c:pt idx="215">
                  <c:v>167.371333639955</c:v>
                </c:pt>
                <c:pt idx="216">
                  <c:v>170.731651795196</c:v>
                </c:pt>
                <c:pt idx="217">
                  <c:v>172.091668116178</c:v>
                </c:pt>
                <c:pt idx="218">
                  <c:v>172.24089928063401</c:v>
                </c:pt>
                <c:pt idx="219">
                  <c:v>170.92993406473201</c:v>
                </c:pt>
                <c:pt idx="220">
                  <c:v>172.31047588995401</c:v>
                </c:pt>
                <c:pt idx="221">
                  <c:v>174.913694069592</c:v>
                </c:pt>
                <c:pt idx="222">
                  <c:v>179.154894083893</c:v>
                </c:pt>
                <c:pt idx="223">
                  <c:v>181.73970367735899</c:v>
                </c:pt>
                <c:pt idx="224">
                  <c:v>183.23387834767999</c:v>
                </c:pt>
                <c:pt idx="225">
                  <c:v>182.150842540995</c:v>
                </c:pt>
                <c:pt idx="226">
                  <c:v>181.55711206711999</c:v>
                </c:pt>
                <c:pt idx="227">
                  <c:v>182.57718675156201</c:v>
                </c:pt>
                <c:pt idx="228">
                  <c:v>186.23347196123899</c:v>
                </c:pt>
                <c:pt idx="229">
                  <c:v>191.09438906842499</c:v>
                </c:pt>
                <c:pt idx="230">
                  <c:v>194.07944313941499</c:v>
                </c:pt>
                <c:pt idx="231">
                  <c:v>195.923934054169</c:v>
                </c:pt>
                <c:pt idx="232">
                  <c:v>197.93447028417501</c:v>
                </c:pt>
                <c:pt idx="233">
                  <c:v>202.19247331438299</c:v>
                </c:pt>
                <c:pt idx="234">
                  <c:v>204.65006780008301</c:v>
                </c:pt>
                <c:pt idx="235">
                  <c:v>204.93386586831801</c:v>
                </c:pt>
                <c:pt idx="236">
                  <c:v>202.89660905330899</c:v>
                </c:pt>
                <c:pt idx="237">
                  <c:v>202.224055711316</c:v>
                </c:pt>
                <c:pt idx="238">
                  <c:v>203.993367444261</c:v>
                </c:pt>
                <c:pt idx="239">
                  <c:v>207.21907141593601</c:v>
                </c:pt>
                <c:pt idx="240">
                  <c:v>209.71312316655701</c:v>
                </c:pt>
                <c:pt idx="241">
                  <c:v>208.92070378172201</c:v>
                </c:pt>
                <c:pt idx="242">
                  <c:v>206.55593852129201</c:v>
                </c:pt>
                <c:pt idx="243">
                  <c:v>205.77554340301199</c:v>
                </c:pt>
                <c:pt idx="244">
                  <c:v>207.73539046933999</c:v>
                </c:pt>
                <c:pt idx="245">
                  <c:v>212.45116610144399</c:v>
                </c:pt>
                <c:pt idx="246">
                  <c:v>215.00002306108999</c:v>
                </c:pt>
                <c:pt idx="247">
                  <c:v>216.121229764389</c:v>
                </c:pt>
                <c:pt idx="248">
                  <c:v>214.68454886732599</c:v>
                </c:pt>
                <c:pt idx="249">
                  <c:v>214.949685029276</c:v>
                </c:pt>
                <c:pt idx="250">
                  <c:v>216.09908028010301</c:v>
                </c:pt>
                <c:pt idx="251">
                  <c:v>218.12597851572801</c:v>
                </c:pt>
                <c:pt idx="252">
                  <c:v>219.733099029941</c:v>
                </c:pt>
                <c:pt idx="253">
                  <c:v>219.89973910061701</c:v>
                </c:pt>
                <c:pt idx="254">
                  <c:v>220.476374340002</c:v>
                </c:pt>
                <c:pt idx="255">
                  <c:v>220.619741047453</c:v>
                </c:pt>
                <c:pt idx="256">
                  <c:v>222.06940141506101</c:v>
                </c:pt>
                <c:pt idx="257">
                  <c:v>223.686739404761</c:v>
                </c:pt>
                <c:pt idx="258">
                  <c:v>225.806366799664</c:v>
                </c:pt>
                <c:pt idx="259">
                  <c:v>227.36948953367701</c:v>
                </c:pt>
                <c:pt idx="260">
                  <c:v>227.82679816683901</c:v>
                </c:pt>
                <c:pt idx="261">
                  <c:v>226.87539521193699</c:v>
                </c:pt>
                <c:pt idx="262">
                  <c:v>225.81135640976001</c:v>
                </c:pt>
                <c:pt idx="263">
                  <c:v>226.969518306851</c:v>
                </c:pt>
                <c:pt idx="264">
                  <c:v>229.94697704482601</c:v>
                </c:pt>
                <c:pt idx="265">
                  <c:v>233.86029410262699</c:v>
                </c:pt>
                <c:pt idx="266">
                  <c:v>235.59926863801101</c:v>
                </c:pt>
                <c:pt idx="267">
                  <c:v>234.71696163986999</c:v>
                </c:pt>
                <c:pt idx="268">
                  <c:v>231.97521904367599</c:v>
                </c:pt>
                <c:pt idx="269">
                  <c:v>230.84596511054099</c:v>
                </c:pt>
                <c:pt idx="270">
                  <c:v>230.649991873819</c:v>
                </c:pt>
                <c:pt idx="271">
                  <c:v>232.64206773148001</c:v>
                </c:pt>
                <c:pt idx="272">
                  <c:v>235.99681824869401</c:v>
                </c:pt>
                <c:pt idx="273">
                  <c:v>242.009799010091</c:v>
                </c:pt>
                <c:pt idx="274">
                  <c:v>246.04780164592401</c:v>
                </c:pt>
                <c:pt idx="275">
                  <c:v>248.26816594120899</c:v>
                </c:pt>
                <c:pt idx="276">
                  <c:v>247.29687476129001</c:v>
                </c:pt>
                <c:pt idx="277">
                  <c:v>246.267151436901</c:v>
                </c:pt>
                <c:pt idx="278">
                  <c:v>248.21038857983399</c:v>
                </c:pt>
                <c:pt idx="279">
                  <c:v>252.29787164405201</c:v>
                </c:pt>
                <c:pt idx="280">
                  <c:v>256.357987636453</c:v>
                </c:pt>
                <c:pt idx="281">
                  <c:v>260.80428550300098</c:v>
                </c:pt>
                <c:pt idx="282">
                  <c:v>264.52407666949802</c:v>
                </c:pt>
                <c:pt idx="283">
                  <c:v>268.61945576487898</c:v>
                </c:pt>
                <c:pt idx="284">
                  <c:v>270.99912882530299</c:v>
                </c:pt>
                <c:pt idx="285">
                  <c:v>277.10571479434401</c:v>
                </c:pt>
                <c:pt idx="286">
                  <c:v>281.33661245284497</c:v>
                </c:pt>
                <c:pt idx="287">
                  <c:v>285.386629014628</c:v>
                </c:pt>
                <c:pt idx="288">
                  <c:v>284.23156625047199</c:v>
                </c:pt>
                <c:pt idx="289">
                  <c:v>283.569457784142</c:v>
                </c:pt>
                <c:pt idx="290">
                  <c:v>287.10606173336498</c:v>
                </c:pt>
                <c:pt idx="291">
                  <c:v>296.20341840984798</c:v>
                </c:pt>
                <c:pt idx="292">
                  <c:v>302.72788646173302</c:v>
                </c:pt>
                <c:pt idx="293">
                  <c:v>305.31356447958802</c:v>
                </c:pt>
                <c:pt idx="294">
                  <c:v>303.992718971822</c:v>
                </c:pt>
                <c:pt idx="295">
                  <c:v>304.03989187373702</c:v>
                </c:pt>
                <c:pt idx="296">
                  <c:v>303.44046882945702</c:v>
                </c:pt>
                <c:pt idx="297">
                  <c:v>305.15236997168</c:v>
                </c:pt>
                <c:pt idx="298">
                  <c:v>302.07064094713797</c:v>
                </c:pt>
                <c:pt idx="299">
                  <c:v>300.302366433955</c:v>
                </c:pt>
                <c:pt idx="300">
                  <c:v>299.32474921043001</c:v>
                </c:pt>
                <c:pt idx="301">
                  <c:v>300.15891602860802</c:v>
                </c:pt>
                <c:pt idx="302">
                  <c:v>302.065213038195</c:v>
                </c:pt>
                <c:pt idx="303">
                  <c:v>302.17842407254801</c:v>
                </c:pt>
                <c:pt idx="304">
                  <c:v>305.07086922106299</c:v>
                </c:pt>
                <c:pt idx="305">
                  <c:v>306.96677483868501</c:v>
                </c:pt>
                <c:pt idx="306">
                  <c:v>312.54149266856501</c:v>
                </c:pt>
                <c:pt idx="307">
                  <c:v>312.93000723002399</c:v>
                </c:pt>
                <c:pt idx="308">
                  <c:v>314.54558277101597</c:v>
                </c:pt>
                <c:pt idx="309">
                  <c:v>311.919986753768</c:v>
                </c:pt>
                <c:pt idx="310">
                  <c:v>311.516724318363</c:v>
                </c:pt>
                <c:pt idx="311">
                  <c:v>308.18280262189501</c:v>
                </c:pt>
                <c:pt idx="312">
                  <c:v>311.04777329020499</c:v>
                </c:pt>
                <c:pt idx="313">
                  <c:v>310.12027627966199</c:v>
                </c:pt>
                <c:pt idx="314">
                  <c:v>313.63714312645499</c:v>
                </c:pt>
                <c:pt idx="315">
                  <c:v>312.64704717079502</c:v>
                </c:pt>
                <c:pt idx="316">
                  <c:v>313.412076274387</c:v>
                </c:pt>
                <c:pt idx="317">
                  <c:v>310.315151279519</c:v>
                </c:pt>
                <c:pt idx="318">
                  <c:v>310.06349052629298</c:v>
                </c:pt>
                <c:pt idx="319">
                  <c:v>309.44367424564598</c:v>
                </c:pt>
                <c:pt idx="320">
                  <c:v>313.48722761363399</c:v>
                </c:pt>
                <c:pt idx="321">
                  <c:v>317.20923388742</c:v>
                </c:pt>
                <c:pt idx="322">
                  <c:v>321.51864679515899</c:v>
                </c:pt>
                <c:pt idx="323">
                  <c:v>316.88270032752501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45-4ABD-B786-4B5130815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65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Regional!$O$7:$O$122</c:f>
              <c:numCache>
                <c:formatCode>0</c:formatCode>
                <c:ptCount val="116"/>
                <c:pt idx="0">
                  <c:v>66.514504711224205</c:v>
                </c:pt>
                <c:pt idx="1">
                  <c:v>66.907079013041098</c:v>
                </c:pt>
                <c:pt idx="2">
                  <c:v>69.878739651686899</c:v>
                </c:pt>
                <c:pt idx="3">
                  <c:v>71.910111230765594</c:v>
                </c:pt>
                <c:pt idx="4">
                  <c:v>71.469378037912605</c:v>
                </c:pt>
                <c:pt idx="5">
                  <c:v>72.007323223889401</c:v>
                </c:pt>
                <c:pt idx="6">
                  <c:v>72.550683844380799</c:v>
                </c:pt>
                <c:pt idx="7">
                  <c:v>73.255496140870093</c:v>
                </c:pt>
                <c:pt idx="8">
                  <c:v>75.130073748553897</c:v>
                </c:pt>
                <c:pt idx="9">
                  <c:v>77.562603150661204</c:v>
                </c:pt>
                <c:pt idx="10">
                  <c:v>77.917499349970896</c:v>
                </c:pt>
                <c:pt idx="11">
                  <c:v>77.864854784906598</c:v>
                </c:pt>
                <c:pt idx="12">
                  <c:v>82.408602571926195</c:v>
                </c:pt>
                <c:pt idx="13">
                  <c:v>90.592720394327003</c:v>
                </c:pt>
                <c:pt idx="14">
                  <c:v>94.063866126347193</c:v>
                </c:pt>
                <c:pt idx="15">
                  <c:v>92.568511688425801</c:v>
                </c:pt>
                <c:pt idx="16">
                  <c:v>94.031141837734793</c:v>
                </c:pt>
                <c:pt idx="17">
                  <c:v>98.822431586702294</c:v>
                </c:pt>
                <c:pt idx="18">
                  <c:v>101.206158321399</c:v>
                </c:pt>
                <c:pt idx="19">
                  <c:v>100</c:v>
                </c:pt>
                <c:pt idx="20">
                  <c:v>101.36620249085</c:v>
                </c:pt>
                <c:pt idx="21">
                  <c:v>106.68513776258</c:v>
                </c:pt>
                <c:pt idx="22">
                  <c:v>109.364874772375</c:v>
                </c:pt>
                <c:pt idx="23">
                  <c:v>108.337587505531</c:v>
                </c:pt>
                <c:pt idx="24">
                  <c:v>109.637934991514</c:v>
                </c:pt>
                <c:pt idx="25">
                  <c:v>114.411726042784</c:v>
                </c:pt>
                <c:pt idx="26">
                  <c:v>118.08286770468401</c:v>
                </c:pt>
                <c:pt idx="27">
                  <c:v>118.16480783396401</c:v>
                </c:pt>
                <c:pt idx="28">
                  <c:v>119.346488698488</c:v>
                </c:pt>
                <c:pt idx="29">
                  <c:v>122.588031144718</c:v>
                </c:pt>
                <c:pt idx="30">
                  <c:v>124.855942929582</c:v>
                </c:pt>
                <c:pt idx="31">
                  <c:v>127.182774247829</c:v>
                </c:pt>
                <c:pt idx="32">
                  <c:v>131.335161426513</c:v>
                </c:pt>
                <c:pt idx="33">
                  <c:v>134.41589504791901</c:v>
                </c:pt>
                <c:pt idx="34">
                  <c:v>134.917441008097</c:v>
                </c:pt>
                <c:pt idx="35">
                  <c:v>135.76217210629301</c:v>
                </c:pt>
                <c:pt idx="36">
                  <c:v>139.52644976875399</c:v>
                </c:pt>
                <c:pt idx="37">
                  <c:v>144.99141063056999</c:v>
                </c:pt>
                <c:pt idx="38">
                  <c:v>147.59155079748399</c:v>
                </c:pt>
                <c:pt idx="39">
                  <c:v>147.32104693472601</c:v>
                </c:pt>
                <c:pt idx="40">
                  <c:v>145.65127874397101</c:v>
                </c:pt>
                <c:pt idx="41">
                  <c:v>142.31947221521401</c:v>
                </c:pt>
                <c:pt idx="42">
                  <c:v>142.59969084317299</c:v>
                </c:pt>
                <c:pt idx="43">
                  <c:v>145.14645251603599</c:v>
                </c:pt>
                <c:pt idx="44">
                  <c:v>144.128791124934</c:v>
                </c:pt>
                <c:pt idx="45">
                  <c:v>140.84258314207401</c:v>
                </c:pt>
                <c:pt idx="46">
                  <c:v>138.178203374123</c:v>
                </c:pt>
                <c:pt idx="47">
                  <c:v>136.501985042109</c:v>
                </c:pt>
                <c:pt idx="48">
                  <c:v>134.394709203329</c:v>
                </c:pt>
                <c:pt idx="49">
                  <c:v>133.05304213637501</c:v>
                </c:pt>
                <c:pt idx="50">
                  <c:v>125.7470674674</c:v>
                </c:pt>
                <c:pt idx="51">
                  <c:v>115.04653174518199</c:v>
                </c:pt>
                <c:pt idx="52">
                  <c:v>108.97289641586499</c:v>
                </c:pt>
                <c:pt idx="53">
                  <c:v>107.77856217210299</c:v>
                </c:pt>
                <c:pt idx="54">
                  <c:v>106.248447321001</c:v>
                </c:pt>
                <c:pt idx="55">
                  <c:v>101.39122836277799</c:v>
                </c:pt>
                <c:pt idx="56">
                  <c:v>97.5849401970396</c:v>
                </c:pt>
                <c:pt idx="57">
                  <c:v>95.410190865923596</c:v>
                </c:pt>
                <c:pt idx="58">
                  <c:v>93.057200700231405</c:v>
                </c:pt>
                <c:pt idx="59">
                  <c:v>90.447763252084798</c:v>
                </c:pt>
                <c:pt idx="60">
                  <c:v>90.086874127872093</c:v>
                </c:pt>
                <c:pt idx="61">
                  <c:v>92.071053201990097</c:v>
                </c:pt>
                <c:pt idx="62">
                  <c:v>93.070830368263501</c:v>
                </c:pt>
                <c:pt idx="63">
                  <c:v>92.028400636378507</c:v>
                </c:pt>
                <c:pt idx="64">
                  <c:v>89.549445396639101</c:v>
                </c:pt>
                <c:pt idx="65">
                  <c:v>87.197281295229203</c:v>
                </c:pt>
                <c:pt idx="66">
                  <c:v>90.713548426517406</c:v>
                </c:pt>
                <c:pt idx="67">
                  <c:v>95.112850097113494</c:v>
                </c:pt>
                <c:pt idx="68">
                  <c:v>95.118130951814805</c:v>
                </c:pt>
                <c:pt idx="69">
                  <c:v>96.553395983139097</c:v>
                </c:pt>
                <c:pt idx="70">
                  <c:v>99.156104152116697</c:v>
                </c:pt>
                <c:pt idx="71">
                  <c:v>100.25267919834999</c:v>
                </c:pt>
                <c:pt idx="72">
                  <c:v>102.397412885598</c:v>
                </c:pt>
                <c:pt idx="73">
                  <c:v>107.320630157319</c:v>
                </c:pt>
                <c:pt idx="74">
                  <c:v>110.316521963689</c:v>
                </c:pt>
                <c:pt idx="75">
                  <c:v>110.194325991982</c:v>
                </c:pt>
                <c:pt idx="76">
                  <c:v>111.644874205006</c:v>
                </c:pt>
                <c:pt idx="77">
                  <c:v>115.696954242858</c:v>
                </c:pt>
                <c:pt idx="78">
                  <c:v>117.141073675123</c:v>
                </c:pt>
                <c:pt idx="79">
                  <c:v>116.095993636779</c:v>
                </c:pt>
                <c:pt idx="80">
                  <c:v>118.23469361175</c:v>
                </c:pt>
                <c:pt idx="81">
                  <c:v>123.056707678607</c:v>
                </c:pt>
                <c:pt idx="82">
                  <c:v>125.11831841846799</c:v>
                </c:pt>
                <c:pt idx="83">
                  <c:v>125.880743868555</c:v>
                </c:pt>
                <c:pt idx="84">
                  <c:v>133.84177413748699</c:v>
                </c:pt>
                <c:pt idx="85">
                  <c:v>147.26582296466401</c:v>
                </c:pt>
                <c:pt idx="86">
                  <c:v>148.25815499901901</c:v>
                </c:pt>
                <c:pt idx="87">
                  <c:v>140.957547933287</c:v>
                </c:pt>
                <c:pt idx="88">
                  <c:v>140.915579765621</c:v>
                </c:pt>
                <c:pt idx="89">
                  <c:v>145.28851294948001</c:v>
                </c:pt>
                <c:pt idx="90">
                  <c:v>148.859272104779</c:v>
                </c:pt>
                <c:pt idx="91">
                  <c:v>149.142299997197</c:v>
                </c:pt>
                <c:pt idx="92">
                  <c:v>149.46482761244599</c:v>
                </c:pt>
                <c:pt idx="93">
                  <c:v>151.30912267933601</c:v>
                </c:pt>
                <c:pt idx="94">
                  <c:v>151.98563715718799</c:v>
                </c:pt>
                <c:pt idx="95">
                  <c:v>152.09336364868599</c:v>
                </c:pt>
                <c:pt idx="96">
                  <c:v>151.60125057482901</c:v>
                </c:pt>
                <c:pt idx="97">
                  <c:v>149.25429415547501</c:v>
                </c:pt>
                <c:pt idx="98">
                  <c:v>153.82499583470999</c:v>
                </c:pt>
                <c:pt idx="99">
                  <c:v>161.93270923141199</c:v>
                </c:pt>
                <c:pt idx="100">
                  <c:v>166.149781412859</c:v>
                </c:pt>
                <c:pt idx="101">
                  <c:v>172.49491017052199</c:v>
                </c:pt>
                <c:pt idx="102">
                  <c:v>179.67474883059501</c:v>
                </c:pt>
                <c:pt idx="103">
                  <c:v>183.53918896051499</c:v>
                </c:pt>
                <c:pt idx="104">
                  <c:v>187.84968670075199</c:v>
                </c:pt>
                <c:pt idx="105">
                  <c:v>194.76252834374901</c:v>
                </c:pt>
                <c:pt idx="106">
                  <c:v>193.78209735747001</c:v>
                </c:pt>
                <c:pt idx="107">
                  <c:v>187.87119516392599</c:v>
                </c:pt>
                <c:pt idx="108">
                  <c:v>188.17455897481801</c:v>
                </c:pt>
                <c:pt idx="109">
                  <c:v>195.317531215419</c:v>
                </c:pt>
                <c:pt idx="110">
                  <c:v>198.84984663763501</c:v>
                </c:pt>
                <c:pt idx="111">
                  <c:v>195.600414947719</c:v>
                </c:pt>
                <c:pt idx="112">
                  <c:v>195.65874717519901</c:v>
                </c:pt>
                <c:pt idx="113">
                  <c:v>196.94556613446099</c:v>
                </c:pt>
                <c:pt idx="114">
                  <c:v>193.76597888343801</c:v>
                </c:pt>
                <c:pt idx="115">
                  <c:v>192.22176624611799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E5-4E9E-A2A6-9C038982E012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Regional!$P$7:$P$122</c:f>
              <c:numCache>
                <c:formatCode>0</c:formatCode>
                <c:ptCount val="116"/>
                <c:pt idx="0">
                  <c:v>54.953033014489201</c:v>
                </c:pt>
                <c:pt idx="1">
                  <c:v>54.0152890410737</c:v>
                </c:pt>
                <c:pt idx="2">
                  <c:v>56.062660560218298</c:v>
                </c:pt>
                <c:pt idx="3">
                  <c:v>62.156502587675597</c:v>
                </c:pt>
                <c:pt idx="4">
                  <c:v>66.056628185984593</c:v>
                </c:pt>
                <c:pt idx="5">
                  <c:v>66.4552526431019</c:v>
                </c:pt>
                <c:pt idx="6">
                  <c:v>70.654991245498195</c:v>
                </c:pt>
                <c:pt idx="7">
                  <c:v>77.004916915842003</c:v>
                </c:pt>
                <c:pt idx="8">
                  <c:v>77.850194680294393</c:v>
                </c:pt>
                <c:pt idx="9">
                  <c:v>78.202186363459802</c:v>
                </c:pt>
                <c:pt idx="10">
                  <c:v>83.269365550226098</c:v>
                </c:pt>
                <c:pt idx="11">
                  <c:v>88.2406132538446</c:v>
                </c:pt>
                <c:pt idx="12">
                  <c:v>88.873638567714806</c:v>
                </c:pt>
                <c:pt idx="13">
                  <c:v>88.186811518031504</c:v>
                </c:pt>
                <c:pt idx="14">
                  <c:v>88.329299154120406</c:v>
                </c:pt>
                <c:pt idx="15">
                  <c:v>90.554340841612003</c:v>
                </c:pt>
                <c:pt idx="16">
                  <c:v>94.561555103855099</c:v>
                </c:pt>
                <c:pt idx="17">
                  <c:v>99.6366453151999</c:v>
                </c:pt>
                <c:pt idx="18">
                  <c:v>100.406808292764</c:v>
                </c:pt>
                <c:pt idx="19">
                  <c:v>100</c:v>
                </c:pt>
                <c:pt idx="20">
                  <c:v>103.558146020602</c:v>
                </c:pt>
                <c:pt idx="21">
                  <c:v>103.078184028415</c:v>
                </c:pt>
                <c:pt idx="22">
                  <c:v>100.230516023566</c:v>
                </c:pt>
                <c:pt idx="23">
                  <c:v>103.038191673642</c:v>
                </c:pt>
                <c:pt idx="24">
                  <c:v>109.101067948222</c:v>
                </c:pt>
                <c:pt idx="25">
                  <c:v>113.982923000694</c:v>
                </c:pt>
                <c:pt idx="26">
                  <c:v>116.239185698113</c:v>
                </c:pt>
                <c:pt idx="27">
                  <c:v>117.852243856862</c:v>
                </c:pt>
                <c:pt idx="28">
                  <c:v>121.54210839576901</c:v>
                </c:pt>
                <c:pt idx="29">
                  <c:v>126.98727617660199</c:v>
                </c:pt>
                <c:pt idx="30">
                  <c:v>132.35897161894101</c:v>
                </c:pt>
                <c:pt idx="31">
                  <c:v>136.640531552032</c:v>
                </c:pt>
                <c:pt idx="32">
                  <c:v>141.30764084891999</c:v>
                </c:pt>
                <c:pt idx="33">
                  <c:v>145.93754490630101</c:v>
                </c:pt>
                <c:pt idx="34">
                  <c:v>150.01517503708601</c:v>
                </c:pt>
                <c:pt idx="35">
                  <c:v>155.070542738293</c:v>
                </c:pt>
                <c:pt idx="36">
                  <c:v>163.86712710025299</c:v>
                </c:pt>
                <c:pt idx="37">
                  <c:v>174.75777542042499</c:v>
                </c:pt>
                <c:pt idx="38">
                  <c:v>178.13499843405501</c:v>
                </c:pt>
                <c:pt idx="39">
                  <c:v>178.96709219671899</c:v>
                </c:pt>
                <c:pt idx="40">
                  <c:v>183.99056061963401</c:v>
                </c:pt>
                <c:pt idx="41">
                  <c:v>186.31696500625301</c:v>
                </c:pt>
                <c:pt idx="42">
                  <c:v>184.62466349191499</c:v>
                </c:pt>
                <c:pt idx="43">
                  <c:v>186.55980755586901</c:v>
                </c:pt>
                <c:pt idx="44">
                  <c:v>194.920274920026</c:v>
                </c:pt>
                <c:pt idx="45">
                  <c:v>201.502564875329</c:v>
                </c:pt>
                <c:pt idx="46">
                  <c:v>196.893911940359</c:v>
                </c:pt>
                <c:pt idx="47">
                  <c:v>190.89922452792001</c:v>
                </c:pt>
                <c:pt idx="48">
                  <c:v>192.53171013247001</c:v>
                </c:pt>
                <c:pt idx="49">
                  <c:v>194.766999084042</c:v>
                </c:pt>
                <c:pt idx="50">
                  <c:v>186.04481232445201</c:v>
                </c:pt>
                <c:pt idx="51">
                  <c:v>174.42090179666499</c:v>
                </c:pt>
                <c:pt idx="52">
                  <c:v>165.497092833414</c:v>
                </c:pt>
                <c:pt idx="53">
                  <c:v>157.555219970336</c:v>
                </c:pt>
                <c:pt idx="54">
                  <c:v>159.40534662511601</c:v>
                </c:pt>
                <c:pt idx="55">
                  <c:v>163.097657388823</c:v>
                </c:pt>
                <c:pt idx="56">
                  <c:v>158.095217743315</c:v>
                </c:pt>
                <c:pt idx="57">
                  <c:v>149.64747573482799</c:v>
                </c:pt>
                <c:pt idx="58">
                  <c:v>150.81689698047299</c:v>
                </c:pt>
                <c:pt idx="59">
                  <c:v>156.179818920347</c:v>
                </c:pt>
                <c:pt idx="60">
                  <c:v>154.335095325948</c:v>
                </c:pt>
                <c:pt idx="61">
                  <c:v>153.08766708948099</c:v>
                </c:pt>
                <c:pt idx="62">
                  <c:v>157.43027715842399</c:v>
                </c:pt>
                <c:pt idx="63">
                  <c:v>160.91331053840099</c:v>
                </c:pt>
                <c:pt idx="64">
                  <c:v>158.91150147431699</c:v>
                </c:pt>
                <c:pt idx="65">
                  <c:v>157.282473066752</c:v>
                </c:pt>
                <c:pt idx="66">
                  <c:v>161.97382275265201</c:v>
                </c:pt>
                <c:pt idx="67">
                  <c:v>167.33953464729899</c:v>
                </c:pt>
                <c:pt idx="68">
                  <c:v>167.87321637303799</c:v>
                </c:pt>
                <c:pt idx="69">
                  <c:v>168.37496558297201</c:v>
                </c:pt>
                <c:pt idx="70">
                  <c:v>171.48292768389501</c:v>
                </c:pt>
                <c:pt idx="71">
                  <c:v>175.91039732814801</c:v>
                </c:pt>
                <c:pt idx="72">
                  <c:v>181.24387642850701</c:v>
                </c:pt>
                <c:pt idx="73">
                  <c:v>188.37041448701601</c:v>
                </c:pt>
                <c:pt idx="74">
                  <c:v>194.714294739228</c:v>
                </c:pt>
                <c:pt idx="75">
                  <c:v>198.833422283836</c:v>
                </c:pt>
                <c:pt idx="76">
                  <c:v>203.276952931431</c:v>
                </c:pt>
                <c:pt idx="77">
                  <c:v>207.391218764825</c:v>
                </c:pt>
                <c:pt idx="78">
                  <c:v>204.516908512214</c:v>
                </c:pt>
                <c:pt idx="79">
                  <c:v>201.55784450254899</c:v>
                </c:pt>
                <c:pt idx="80">
                  <c:v>206.67982724090399</c:v>
                </c:pt>
                <c:pt idx="81">
                  <c:v>214.46555892647899</c:v>
                </c:pt>
                <c:pt idx="82">
                  <c:v>221.19335183751201</c:v>
                </c:pt>
                <c:pt idx="83">
                  <c:v>228.00948411486601</c:v>
                </c:pt>
                <c:pt idx="84">
                  <c:v>238.338707971297</c:v>
                </c:pt>
                <c:pt idx="85">
                  <c:v>248.97427243337901</c:v>
                </c:pt>
                <c:pt idx="86">
                  <c:v>250.51315161510101</c:v>
                </c:pt>
                <c:pt idx="87">
                  <c:v>247.90334746406799</c:v>
                </c:pt>
                <c:pt idx="88">
                  <c:v>246.14066204804899</c:v>
                </c:pt>
                <c:pt idx="89">
                  <c:v>243.44854860507701</c:v>
                </c:pt>
                <c:pt idx="90">
                  <c:v>246.79449385801999</c:v>
                </c:pt>
                <c:pt idx="91">
                  <c:v>254.320247509659</c:v>
                </c:pt>
                <c:pt idx="92">
                  <c:v>259.69507643194601</c:v>
                </c:pt>
                <c:pt idx="93">
                  <c:v>262.98900027073603</c:v>
                </c:pt>
                <c:pt idx="94">
                  <c:v>261.87119941720903</c:v>
                </c:pt>
                <c:pt idx="95">
                  <c:v>261.83881064484899</c:v>
                </c:pt>
                <c:pt idx="96">
                  <c:v>269.73974056647</c:v>
                </c:pt>
                <c:pt idx="97">
                  <c:v>276.44317628556098</c:v>
                </c:pt>
                <c:pt idx="98">
                  <c:v>275.10832001111697</c:v>
                </c:pt>
                <c:pt idx="99">
                  <c:v>275.34520141371797</c:v>
                </c:pt>
                <c:pt idx="100">
                  <c:v>281.51766579524701</c:v>
                </c:pt>
                <c:pt idx="101">
                  <c:v>293.85610307248402</c:v>
                </c:pt>
                <c:pt idx="102">
                  <c:v>310.68383217816802</c:v>
                </c:pt>
                <c:pt idx="103">
                  <c:v>317.38394008789697</c:v>
                </c:pt>
                <c:pt idx="104">
                  <c:v>318.63647628311998</c:v>
                </c:pt>
                <c:pt idx="105">
                  <c:v>333.112845819999</c:v>
                </c:pt>
                <c:pt idx="106">
                  <c:v>343.80973823731603</c:v>
                </c:pt>
                <c:pt idx="107">
                  <c:v>336.94490274446099</c:v>
                </c:pt>
                <c:pt idx="108">
                  <c:v>328.24591874223501</c:v>
                </c:pt>
                <c:pt idx="109">
                  <c:v>333.35032323307001</c:v>
                </c:pt>
                <c:pt idx="110">
                  <c:v>339.34453730707901</c:v>
                </c:pt>
                <c:pt idx="111">
                  <c:v>333.05427919062703</c:v>
                </c:pt>
                <c:pt idx="112">
                  <c:v>332.55860040221</c:v>
                </c:pt>
                <c:pt idx="113">
                  <c:v>341.78290786367501</c:v>
                </c:pt>
                <c:pt idx="114">
                  <c:v>342.43626701297001</c:v>
                </c:pt>
                <c:pt idx="115">
                  <c:v>334.135159569179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E5-4E9E-A2A6-9C038982E012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Regional!$Q$7:$Q$122</c:f>
              <c:numCache>
                <c:formatCode>0</c:formatCode>
                <c:ptCount val="116"/>
                <c:pt idx="0">
                  <c:v>74.661887936501202</c:v>
                </c:pt>
                <c:pt idx="1">
                  <c:v>74.400289107899994</c:v>
                </c:pt>
                <c:pt idx="2">
                  <c:v>77.367994763675796</c:v>
                </c:pt>
                <c:pt idx="3">
                  <c:v>82.477797077385503</c:v>
                </c:pt>
                <c:pt idx="4">
                  <c:v>84.946628732343797</c:v>
                </c:pt>
                <c:pt idx="5">
                  <c:v>86.276571238900601</c:v>
                </c:pt>
                <c:pt idx="6">
                  <c:v>87.632792800067193</c:v>
                </c:pt>
                <c:pt idx="7">
                  <c:v>88.649413899020701</c:v>
                </c:pt>
                <c:pt idx="8">
                  <c:v>88.452573880556898</c:v>
                </c:pt>
                <c:pt idx="9">
                  <c:v>85.831280442579995</c:v>
                </c:pt>
                <c:pt idx="10">
                  <c:v>85.294778624122799</c:v>
                </c:pt>
                <c:pt idx="11">
                  <c:v>88.339360299669806</c:v>
                </c:pt>
                <c:pt idx="12">
                  <c:v>90.324327773907299</c:v>
                </c:pt>
                <c:pt idx="13">
                  <c:v>91.803136408072206</c:v>
                </c:pt>
                <c:pt idx="14">
                  <c:v>93.612832199255706</c:v>
                </c:pt>
                <c:pt idx="15">
                  <c:v>94.456452478614395</c:v>
                </c:pt>
                <c:pt idx="16">
                  <c:v>95.873573111235302</c:v>
                </c:pt>
                <c:pt idx="17">
                  <c:v>98.963275792635102</c:v>
                </c:pt>
                <c:pt idx="18">
                  <c:v>100.618517871284</c:v>
                </c:pt>
                <c:pt idx="19">
                  <c:v>100</c:v>
                </c:pt>
                <c:pt idx="20">
                  <c:v>99.693344893677605</c:v>
                </c:pt>
                <c:pt idx="21">
                  <c:v>101.646869157054</c:v>
                </c:pt>
                <c:pt idx="22">
                  <c:v>105.69955451927</c:v>
                </c:pt>
                <c:pt idx="23">
                  <c:v>108.06195788481</c:v>
                </c:pt>
                <c:pt idx="24">
                  <c:v>107.844885092585</c:v>
                </c:pt>
                <c:pt idx="25">
                  <c:v>108.523457127413</c:v>
                </c:pt>
                <c:pt idx="26">
                  <c:v>112.496672538082</c:v>
                </c:pt>
                <c:pt idx="27">
                  <c:v>117.345522889487</c:v>
                </c:pt>
                <c:pt idx="28">
                  <c:v>119.809586140653</c:v>
                </c:pt>
                <c:pt idx="29">
                  <c:v>119.434436696886</c:v>
                </c:pt>
                <c:pt idx="30">
                  <c:v>121.400129968874</c:v>
                </c:pt>
                <c:pt idx="31">
                  <c:v>127.773770214959</c:v>
                </c:pt>
                <c:pt idx="32">
                  <c:v>135.067842763757</c:v>
                </c:pt>
                <c:pt idx="33">
                  <c:v>141.30711393122201</c:v>
                </c:pt>
                <c:pt idx="34">
                  <c:v>145.07363689122101</c:v>
                </c:pt>
                <c:pt idx="35">
                  <c:v>150.08767650442201</c:v>
                </c:pt>
                <c:pt idx="36">
                  <c:v>160.32116464507101</c:v>
                </c:pt>
                <c:pt idx="37">
                  <c:v>172.47390582131899</c:v>
                </c:pt>
                <c:pt idx="38">
                  <c:v>175.719888255516</c:v>
                </c:pt>
                <c:pt idx="39">
                  <c:v>174.991467028616</c:v>
                </c:pt>
                <c:pt idx="40">
                  <c:v>179.097267953835</c:v>
                </c:pt>
                <c:pt idx="41">
                  <c:v>179.96595125893</c:v>
                </c:pt>
                <c:pt idx="42">
                  <c:v>174.738367648229</c:v>
                </c:pt>
                <c:pt idx="43">
                  <c:v>173.87574504469299</c:v>
                </c:pt>
                <c:pt idx="44">
                  <c:v>180.88592384214999</c:v>
                </c:pt>
                <c:pt idx="45">
                  <c:v>186.16710145117401</c:v>
                </c:pt>
                <c:pt idx="46">
                  <c:v>180.02974061304201</c:v>
                </c:pt>
                <c:pt idx="47">
                  <c:v>172.184200455449</c:v>
                </c:pt>
                <c:pt idx="48">
                  <c:v>169.41281995293599</c:v>
                </c:pt>
                <c:pt idx="49">
                  <c:v>165.211841474311</c:v>
                </c:pt>
                <c:pt idx="50">
                  <c:v>154.489620661499</c:v>
                </c:pt>
                <c:pt idx="51">
                  <c:v>144.06637079778901</c:v>
                </c:pt>
                <c:pt idx="52">
                  <c:v>138.31758546553101</c:v>
                </c:pt>
                <c:pt idx="53">
                  <c:v>134.039376296862</c:v>
                </c:pt>
                <c:pt idx="54">
                  <c:v>129.89801685416799</c:v>
                </c:pt>
                <c:pt idx="55">
                  <c:v>126.254231682693</c:v>
                </c:pt>
                <c:pt idx="56">
                  <c:v>124.30827922065799</c:v>
                </c:pt>
                <c:pt idx="57">
                  <c:v>123.22302091340801</c:v>
                </c:pt>
                <c:pt idx="58">
                  <c:v>122.814561901384</c:v>
                </c:pt>
                <c:pt idx="59">
                  <c:v>121.60647412669999</c:v>
                </c:pt>
                <c:pt idx="60">
                  <c:v>119.890729282009</c:v>
                </c:pt>
                <c:pt idx="61">
                  <c:v>119.913422787564</c:v>
                </c:pt>
                <c:pt idx="62">
                  <c:v>120.409301907854</c:v>
                </c:pt>
                <c:pt idx="63">
                  <c:v>119.307658346124</c:v>
                </c:pt>
                <c:pt idx="64">
                  <c:v>118.857915575452</c:v>
                </c:pt>
                <c:pt idx="65">
                  <c:v>121.16476567428499</c:v>
                </c:pt>
                <c:pt idx="66">
                  <c:v>124.576370632398</c:v>
                </c:pt>
                <c:pt idx="67">
                  <c:v>125.924927368749</c:v>
                </c:pt>
                <c:pt idx="68">
                  <c:v>127.68890266391701</c:v>
                </c:pt>
                <c:pt idx="69">
                  <c:v>132.20854748769901</c:v>
                </c:pt>
                <c:pt idx="70">
                  <c:v>133.99037657757799</c:v>
                </c:pt>
                <c:pt idx="71">
                  <c:v>133.63195338704199</c:v>
                </c:pt>
                <c:pt idx="72">
                  <c:v>138.037194123593</c:v>
                </c:pt>
                <c:pt idx="73">
                  <c:v>145.910750960727</c:v>
                </c:pt>
                <c:pt idx="74">
                  <c:v>149.186571891277</c:v>
                </c:pt>
                <c:pt idx="75">
                  <c:v>149.23634309535501</c:v>
                </c:pt>
                <c:pt idx="76">
                  <c:v>153.77979831574001</c:v>
                </c:pt>
                <c:pt idx="77">
                  <c:v>159.89894324249701</c:v>
                </c:pt>
                <c:pt idx="78">
                  <c:v>161.340219922242</c:v>
                </c:pt>
                <c:pt idx="79">
                  <c:v>161.37667644700801</c:v>
                </c:pt>
                <c:pt idx="80">
                  <c:v>165.14246305046001</c:v>
                </c:pt>
                <c:pt idx="81">
                  <c:v>170.60526082671001</c:v>
                </c:pt>
                <c:pt idx="82">
                  <c:v>173.697603058151</c:v>
                </c:pt>
                <c:pt idx="83">
                  <c:v>176.49587818984801</c:v>
                </c:pt>
                <c:pt idx="84">
                  <c:v>187.12354326315801</c:v>
                </c:pt>
                <c:pt idx="85">
                  <c:v>201.09368304861999</c:v>
                </c:pt>
                <c:pt idx="86">
                  <c:v>200.57414618766401</c:v>
                </c:pt>
                <c:pt idx="87">
                  <c:v>194.68137705865001</c:v>
                </c:pt>
                <c:pt idx="88">
                  <c:v>198.097827504696</c:v>
                </c:pt>
                <c:pt idx="89">
                  <c:v>204.67976192221701</c:v>
                </c:pt>
                <c:pt idx="90">
                  <c:v>208.83478334900599</c:v>
                </c:pt>
                <c:pt idx="91">
                  <c:v>210.39310900257499</c:v>
                </c:pt>
                <c:pt idx="92">
                  <c:v>211.58341567049101</c:v>
                </c:pt>
                <c:pt idx="93">
                  <c:v>213.72977852526</c:v>
                </c:pt>
                <c:pt idx="94">
                  <c:v>217.67591296753201</c:v>
                </c:pt>
                <c:pt idx="95">
                  <c:v>221.18791778948699</c:v>
                </c:pt>
                <c:pt idx="96">
                  <c:v>223.19080122256801</c:v>
                </c:pt>
                <c:pt idx="97">
                  <c:v>224.40050536142201</c:v>
                </c:pt>
                <c:pt idx="98">
                  <c:v>231.53853670267199</c:v>
                </c:pt>
                <c:pt idx="99">
                  <c:v>241.648821547849</c:v>
                </c:pt>
                <c:pt idx="100">
                  <c:v>249.90145671366901</c:v>
                </c:pt>
                <c:pt idx="101">
                  <c:v>261.83773845756298</c:v>
                </c:pt>
                <c:pt idx="102">
                  <c:v>272.65595679429998</c:v>
                </c:pt>
                <c:pt idx="103">
                  <c:v>279.55050644524698</c:v>
                </c:pt>
                <c:pt idx="104">
                  <c:v>293.944841337036</c:v>
                </c:pt>
                <c:pt idx="105">
                  <c:v>313.66520920104801</c:v>
                </c:pt>
                <c:pt idx="106">
                  <c:v>310.598786771189</c:v>
                </c:pt>
                <c:pt idx="107">
                  <c:v>300.61096831432098</c:v>
                </c:pt>
                <c:pt idx="108">
                  <c:v>306.43030529070001</c:v>
                </c:pt>
                <c:pt idx="109">
                  <c:v>314.81529399957702</c:v>
                </c:pt>
                <c:pt idx="110">
                  <c:v>315.22042499392398</c:v>
                </c:pt>
                <c:pt idx="111">
                  <c:v>313.50826003153003</c:v>
                </c:pt>
                <c:pt idx="112">
                  <c:v>318.41120321797001</c:v>
                </c:pt>
                <c:pt idx="113">
                  <c:v>322.84317946769897</c:v>
                </c:pt>
                <c:pt idx="114">
                  <c:v>320.75170037841701</c:v>
                </c:pt>
                <c:pt idx="115">
                  <c:v>317.70278106603502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E5-4E9E-A2A6-9C038982E012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Regional!$R$7:$R$122</c:f>
              <c:numCache>
                <c:formatCode>0</c:formatCode>
                <c:ptCount val="116"/>
                <c:pt idx="0">
                  <c:v>62.909990938925802</c:v>
                </c:pt>
                <c:pt idx="1">
                  <c:v>64.953467836441504</c:v>
                </c:pt>
                <c:pt idx="2">
                  <c:v>67.049423764840299</c:v>
                </c:pt>
                <c:pt idx="3">
                  <c:v>67.223308222487503</c:v>
                </c:pt>
                <c:pt idx="4">
                  <c:v>67.865331671672394</c:v>
                </c:pt>
                <c:pt idx="5">
                  <c:v>69.968975399028494</c:v>
                </c:pt>
                <c:pt idx="6">
                  <c:v>73.892959683130897</c:v>
                </c:pt>
                <c:pt idx="7">
                  <c:v>77.157586782267899</c:v>
                </c:pt>
                <c:pt idx="8">
                  <c:v>78.243505468689307</c:v>
                </c:pt>
                <c:pt idx="9">
                  <c:v>79.5449017755207</c:v>
                </c:pt>
                <c:pt idx="10">
                  <c:v>81.518586142294296</c:v>
                </c:pt>
                <c:pt idx="11">
                  <c:v>83.360702830503001</c:v>
                </c:pt>
                <c:pt idx="12">
                  <c:v>84.937972099204202</c:v>
                </c:pt>
                <c:pt idx="13">
                  <c:v>86.088689399295802</c:v>
                </c:pt>
                <c:pt idx="14">
                  <c:v>87.964313248304506</c:v>
                </c:pt>
                <c:pt idx="15">
                  <c:v>91.023489886773106</c:v>
                </c:pt>
                <c:pt idx="16">
                  <c:v>94.612438179997397</c:v>
                </c:pt>
                <c:pt idx="17">
                  <c:v>98.119493067144504</c:v>
                </c:pt>
                <c:pt idx="18">
                  <c:v>99.375088008744598</c:v>
                </c:pt>
                <c:pt idx="19">
                  <c:v>100</c:v>
                </c:pt>
                <c:pt idx="20">
                  <c:v>102.49395967685901</c:v>
                </c:pt>
                <c:pt idx="21">
                  <c:v>105.394057612776</c:v>
                </c:pt>
                <c:pt idx="22">
                  <c:v>105.945256805952</c:v>
                </c:pt>
                <c:pt idx="23">
                  <c:v>106.02305009411999</c:v>
                </c:pt>
                <c:pt idx="24">
                  <c:v>108.37611131526501</c:v>
                </c:pt>
                <c:pt idx="25">
                  <c:v>112.343260677557</c:v>
                </c:pt>
                <c:pt idx="26">
                  <c:v>116.269514846726</c:v>
                </c:pt>
                <c:pt idx="27">
                  <c:v>118.74692091911299</c:v>
                </c:pt>
                <c:pt idx="28">
                  <c:v>121.708266084071</c:v>
                </c:pt>
                <c:pt idx="29">
                  <c:v>125.83799000514399</c:v>
                </c:pt>
                <c:pt idx="30">
                  <c:v>128.993177180034</c:v>
                </c:pt>
                <c:pt idx="31">
                  <c:v>132.133224120752</c:v>
                </c:pt>
                <c:pt idx="32">
                  <c:v>138.925156898079</c:v>
                </c:pt>
                <c:pt idx="33">
                  <c:v>148.09505526686399</c:v>
                </c:pt>
                <c:pt idx="34">
                  <c:v>151.80316676989801</c:v>
                </c:pt>
                <c:pt idx="35">
                  <c:v>153.13683087949599</c:v>
                </c:pt>
                <c:pt idx="36">
                  <c:v>160.81087531191201</c:v>
                </c:pt>
                <c:pt idx="37">
                  <c:v>171.34576324646801</c:v>
                </c:pt>
                <c:pt idx="38">
                  <c:v>176.01682425755101</c:v>
                </c:pt>
                <c:pt idx="39">
                  <c:v>177.04592138456599</c:v>
                </c:pt>
                <c:pt idx="40">
                  <c:v>181.454199303027</c:v>
                </c:pt>
                <c:pt idx="41">
                  <c:v>186.82269460006401</c:v>
                </c:pt>
                <c:pt idx="42">
                  <c:v>188.22127534807299</c:v>
                </c:pt>
                <c:pt idx="43">
                  <c:v>188.78788662024999</c:v>
                </c:pt>
                <c:pt idx="44">
                  <c:v>193.99970561167501</c:v>
                </c:pt>
                <c:pt idx="45">
                  <c:v>201.40651185616801</c:v>
                </c:pt>
                <c:pt idx="46">
                  <c:v>199.54112811002801</c:v>
                </c:pt>
                <c:pt idx="47">
                  <c:v>191.42870645833401</c:v>
                </c:pt>
                <c:pt idx="48">
                  <c:v>187.58907797922501</c:v>
                </c:pt>
                <c:pt idx="49">
                  <c:v>185.60954034337101</c:v>
                </c:pt>
                <c:pt idx="50">
                  <c:v>175.315165129056</c:v>
                </c:pt>
                <c:pt idx="51">
                  <c:v>161.79515315723299</c:v>
                </c:pt>
                <c:pt idx="52">
                  <c:v>148.41984000978101</c:v>
                </c:pt>
                <c:pt idx="53">
                  <c:v>134.63538445707701</c:v>
                </c:pt>
                <c:pt idx="54">
                  <c:v>128.65374243774599</c:v>
                </c:pt>
                <c:pt idx="55">
                  <c:v>127.65322452695401</c:v>
                </c:pt>
                <c:pt idx="56">
                  <c:v>126.166511976116</c:v>
                </c:pt>
                <c:pt idx="57">
                  <c:v>123.780665290462</c:v>
                </c:pt>
                <c:pt idx="58">
                  <c:v>120.91016200691899</c:v>
                </c:pt>
                <c:pt idx="59">
                  <c:v>119.10124159311</c:v>
                </c:pt>
                <c:pt idx="60">
                  <c:v>119.501575318104</c:v>
                </c:pt>
                <c:pt idx="61">
                  <c:v>120.623388727245</c:v>
                </c:pt>
                <c:pt idx="62">
                  <c:v>121.12718478559</c:v>
                </c:pt>
                <c:pt idx="63">
                  <c:v>121.701956911542</c:v>
                </c:pt>
                <c:pt idx="64">
                  <c:v>124.48605658676</c:v>
                </c:pt>
                <c:pt idx="65">
                  <c:v>129.07222120470101</c:v>
                </c:pt>
                <c:pt idx="66">
                  <c:v>131.15982374498401</c:v>
                </c:pt>
                <c:pt idx="67">
                  <c:v>131.22540393606801</c:v>
                </c:pt>
                <c:pt idx="68">
                  <c:v>135.24846807684199</c:v>
                </c:pt>
                <c:pt idx="69">
                  <c:v>144.20440506553999</c:v>
                </c:pt>
                <c:pt idx="70">
                  <c:v>150.388786469943</c:v>
                </c:pt>
                <c:pt idx="71">
                  <c:v>151.69162597135599</c:v>
                </c:pt>
                <c:pt idx="72">
                  <c:v>156.468948831696</c:v>
                </c:pt>
                <c:pt idx="73">
                  <c:v>164.87177728404399</c:v>
                </c:pt>
                <c:pt idx="74">
                  <c:v>168.188884575505</c:v>
                </c:pt>
                <c:pt idx="75">
                  <c:v>168.12573642968101</c:v>
                </c:pt>
                <c:pt idx="76">
                  <c:v>172.622331720863</c:v>
                </c:pt>
                <c:pt idx="77">
                  <c:v>180.46273424688201</c:v>
                </c:pt>
                <c:pt idx="78">
                  <c:v>184.54399187114601</c:v>
                </c:pt>
                <c:pt idx="79">
                  <c:v>185.10631669147401</c:v>
                </c:pt>
                <c:pt idx="80">
                  <c:v>189.97837455920501</c:v>
                </c:pt>
                <c:pt idx="81">
                  <c:v>199.490931669372</c:v>
                </c:pt>
                <c:pt idx="82">
                  <c:v>204.82892697848999</c:v>
                </c:pt>
                <c:pt idx="83">
                  <c:v>206.097621960483</c:v>
                </c:pt>
                <c:pt idx="84">
                  <c:v>213.448489196884</c:v>
                </c:pt>
                <c:pt idx="85">
                  <c:v>225.02948837935401</c:v>
                </c:pt>
                <c:pt idx="86">
                  <c:v>229.86738613380101</c:v>
                </c:pt>
                <c:pt idx="87">
                  <c:v>229.39745009830699</c:v>
                </c:pt>
                <c:pt idx="88">
                  <c:v>233.56703514084199</c:v>
                </c:pt>
                <c:pt idx="89">
                  <c:v>241.86227618737399</c:v>
                </c:pt>
                <c:pt idx="90">
                  <c:v>243.87161299076601</c:v>
                </c:pt>
                <c:pt idx="91">
                  <c:v>242.633800638248</c:v>
                </c:pt>
                <c:pt idx="92">
                  <c:v>248.36832933458999</c:v>
                </c:pt>
                <c:pt idx="93">
                  <c:v>257.453065897324</c:v>
                </c:pt>
                <c:pt idx="94">
                  <c:v>261.22401468040198</c:v>
                </c:pt>
                <c:pt idx="95">
                  <c:v>260.04823637002198</c:v>
                </c:pt>
                <c:pt idx="96">
                  <c:v>258.65631913121899</c:v>
                </c:pt>
                <c:pt idx="97">
                  <c:v>258.826105453845</c:v>
                </c:pt>
                <c:pt idx="98">
                  <c:v>267.68275471169699</c:v>
                </c:pt>
                <c:pt idx="99">
                  <c:v>278.09670914748898</c:v>
                </c:pt>
                <c:pt idx="100">
                  <c:v>284.81119808640199</c:v>
                </c:pt>
                <c:pt idx="101">
                  <c:v>297.29609199097803</c:v>
                </c:pt>
                <c:pt idx="102">
                  <c:v>314.576572666164</c:v>
                </c:pt>
                <c:pt idx="103">
                  <c:v>326.01634775334401</c:v>
                </c:pt>
                <c:pt idx="104">
                  <c:v>336.02584001210801</c:v>
                </c:pt>
                <c:pt idx="105">
                  <c:v>349.18057833282302</c:v>
                </c:pt>
                <c:pt idx="106">
                  <c:v>344.53756318531202</c:v>
                </c:pt>
                <c:pt idx="107">
                  <c:v>334.02999627965801</c:v>
                </c:pt>
                <c:pt idx="108">
                  <c:v>339.56757575108799</c:v>
                </c:pt>
                <c:pt idx="109">
                  <c:v>352.20186972792197</c:v>
                </c:pt>
                <c:pt idx="110">
                  <c:v>348.07257301494002</c:v>
                </c:pt>
                <c:pt idx="111">
                  <c:v>336.24686922144099</c:v>
                </c:pt>
                <c:pt idx="112">
                  <c:v>334.04501610422102</c:v>
                </c:pt>
                <c:pt idx="113">
                  <c:v>332.413170543212</c:v>
                </c:pt>
                <c:pt idx="114">
                  <c:v>330.06116673652599</c:v>
                </c:pt>
                <c:pt idx="115">
                  <c:v>329.12714821225501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E5-4E9E-A2A6-9C038982E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565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Regional!$N$23:$N$122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Regional!$S$23:$S$122</c:f>
              <c:numCache>
                <c:formatCode>0</c:formatCode>
                <c:ptCount val="100"/>
                <c:pt idx="0">
                  <c:v>101.149369321794</c:v>
                </c:pt>
                <c:pt idx="1">
                  <c:v>100.890347633261</c:v>
                </c:pt>
                <c:pt idx="2">
                  <c:v>100.69842097021601</c:v>
                </c:pt>
                <c:pt idx="3">
                  <c:v>100</c:v>
                </c:pt>
                <c:pt idx="4">
                  <c:v>99.906178708085704</c:v>
                </c:pt>
                <c:pt idx="5">
                  <c:v>104.698009665733</c:v>
                </c:pt>
                <c:pt idx="6">
                  <c:v>110.61218453098</c:v>
                </c:pt>
                <c:pt idx="7">
                  <c:v>111.62613809780299</c:v>
                </c:pt>
                <c:pt idx="8">
                  <c:v>111.289189674658</c:v>
                </c:pt>
                <c:pt idx="9">
                  <c:v>110.783331118672</c:v>
                </c:pt>
                <c:pt idx="10">
                  <c:v>113.937358278933</c:v>
                </c:pt>
                <c:pt idx="11">
                  <c:v>119.94155550902801</c:v>
                </c:pt>
                <c:pt idx="12">
                  <c:v>116.31474494867101</c:v>
                </c:pt>
                <c:pt idx="13">
                  <c:v>110.288278061608</c:v>
                </c:pt>
                <c:pt idx="14">
                  <c:v>115.657778764027</c:v>
                </c:pt>
                <c:pt idx="15">
                  <c:v>126.203195038635</c:v>
                </c:pt>
                <c:pt idx="16">
                  <c:v>119.98186130595199</c:v>
                </c:pt>
                <c:pt idx="17">
                  <c:v>112.552304911796</c:v>
                </c:pt>
                <c:pt idx="18">
                  <c:v>121.048633283074</c:v>
                </c:pt>
                <c:pt idx="19">
                  <c:v>129.155246244338</c:v>
                </c:pt>
                <c:pt idx="20">
                  <c:v>131.38614105483001</c:v>
                </c:pt>
                <c:pt idx="21">
                  <c:v>132.52913650688501</c:v>
                </c:pt>
                <c:pt idx="22">
                  <c:v>132.05181111102499</c:v>
                </c:pt>
                <c:pt idx="23">
                  <c:v>130.435810607625</c:v>
                </c:pt>
                <c:pt idx="24">
                  <c:v>132.41331191828399</c:v>
                </c:pt>
                <c:pt idx="25">
                  <c:v>136.58087734827899</c:v>
                </c:pt>
                <c:pt idx="26">
                  <c:v>137.63281642640001</c:v>
                </c:pt>
                <c:pt idx="27">
                  <c:v>140.25529087728799</c:v>
                </c:pt>
                <c:pt idx="28">
                  <c:v>144.45908237680001</c:v>
                </c:pt>
                <c:pt idx="29">
                  <c:v>144.31373355331499</c:v>
                </c:pt>
                <c:pt idx="30">
                  <c:v>144.82740102552901</c:v>
                </c:pt>
                <c:pt idx="31">
                  <c:v>147.035554682243</c:v>
                </c:pt>
                <c:pt idx="32">
                  <c:v>144.468794644908</c:v>
                </c:pt>
                <c:pt idx="33">
                  <c:v>140.10139097172899</c:v>
                </c:pt>
                <c:pt idx="34">
                  <c:v>137.83023172561801</c:v>
                </c:pt>
                <c:pt idx="35">
                  <c:v>133.35614671174301</c:v>
                </c:pt>
                <c:pt idx="36">
                  <c:v>121.30037701640001</c:v>
                </c:pt>
                <c:pt idx="37">
                  <c:v>111.35226122045</c:v>
                </c:pt>
                <c:pt idx="38">
                  <c:v>104.840717800639</c:v>
                </c:pt>
                <c:pt idx="39">
                  <c:v>102.556393925807</c:v>
                </c:pt>
                <c:pt idx="40">
                  <c:v>104.74014826749899</c:v>
                </c:pt>
                <c:pt idx="41">
                  <c:v>103.42970226338301</c:v>
                </c:pt>
                <c:pt idx="42">
                  <c:v>103.005678577278</c:v>
                </c:pt>
                <c:pt idx="43">
                  <c:v>103.217968162087</c:v>
                </c:pt>
                <c:pt idx="44">
                  <c:v>102.43689884751601</c:v>
                </c:pt>
                <c:pt idx="45">
                  <c:v>105.387573602621</c:v>
                </c:pt>
                <c:pt idx="46">
                  <c:v>113.659587072237</c:v>
                </c:pt>
                <c:pt idx="47">
                  <c:v>118.951256486926</c:v>
                </c:pt>
                <c:pt idx="48">
                  <c:v>115.257535918717</c:v>
                </c:pt>
                <c:pt idx="49">
                  <c:v>110.736127213084</c:v>
                </c:pt>
                <c:pt idx="50">
                  <c:v>110.29558515462099</c:v>
                </c:pt>
                <c:pt idx="51">
                  <c:v>111.874365514858</c:v>
                </c:pt>
                <c:pt idx="52">
                  <c:v>115.143092787055</c:v>
                </c:pt>
                <c:pt idx="53">
                  <c:v>119.123468152798</c:v>
                </c:pt>
                <c:pt idx="54">
                  <c:v>123.60240603462699</c:v>
                </c:pt>
                <c:pt idx="55">
                  <c:v>127.676176394745</c:v>
                </c:pt>
                <c:pt idx="56">
                  <c:v>125.809484776186</c:v>
                </c:pt>
                <c:pt idx="57">
                  <c:v>127.47131220923001</c:v>
                </c:pt>
                <c:pt idx="58">
                  <c:v>139.143724289651</c:v>
                </c:pt>
                <c:pt idx="59">
                  <c:v>145.169452306453</c:v>
                </c:pt>
                <c:pt idx="60">
                  <c:v>145.19804048992299</c:v>
                </c:pt>
                <c:pt idx="61">
                  <c:v>147.683427904251</c:v>
                </c:pt>
                <c:pt idx="62">
                  <c:v>145.90843951712</c:v>
                </c:pt>
                <c:pt idx="63">
                  <c:v>145.65101195332201</c:v>
                </c:pt>
                <c:pt idx="64">
                  <c:v>148.199695238749</c:v>
                </c:pt>
                <c:pt idx="65">
                  <c:v>148.740110422736</c:v>
                </c:pt>
                <c:pt idx="66">
                  <c:v>149.945549319816</c:v>
                </c:pt>
                <c:pt idx="67">
                  <c:v>148.61778592956</c:v>
                </c:pt>
                <c:pt idx="68">
                  <c:v>145.96474432845099</c:v>
                </c:pt>
                <c:pt idx="69">
                  <c:v>149.82247757628301</c:v>
                </c:pt>
                <c:pt idx="70">
                  <c:v>155.31707384232001</c:v>
                </c:pt>
                <c:pt idx="71">
                  <c:v>154.474704122861</c:v>
                </c:pt>
                <c:pt idx="72">
                  <c:v>155.48015972121101</c:v>
                </c:pt>
                <c:pt idx="73">
                  <c:v>158.54928443021899</c:v>
                </c:pt>
                <c:pt idx="74">
                  <c:v>159.20623784430001</c:v>
                </c:pt>
                <c:pt idx="75">
                  <c:v>158.69388372612499</c:v>
                </c:pt>
                <c:pt idx="76">
                  <c:v>160.034058001104</c:v>
                </c:pt>
                <c:pt idx="77">
                  <c:v>162.48829785014101</c:v>
                </c:pt>
                <c:pt idx="78">
                  <c:v>163.41177815593599</c:v>
                </c:pt>
                <c:pt idx="79">
                  <c:v>164.50453364310101</c:v>
                </c:pt>
                <c:pt idx="80">
                  <c:v>160.79418391538101</c:v>
                </c:pt>
                <c:pt idx="81">
                  <c:v>155.61299870003299</c:v>
                </c:pt>
                <c:pt idx="82">
                  <c:v>158.066022453009</c:v>
                </c:pt>
                <c:pt idx="83">
                  <c:v>161.89090129724599</c:v>
                </c:pt>
                <c:pt idx="84">
                  <c:v>164.95623824067101</c:v>
                </c:pt>
                <c:pt idx="85">
                  <c:v>174.84973490226099</c:v>
                </c:pt>
                <c:pt idx="86">
                  <c:v>185.300243410435</c:v>
                </c:pt>
                <c:pt idx="87">
                  <c:v>190.338781635739</c:v>
                </c:pt>
                <c:pt idx="88">
                  <c:v>193.373799053851</c:v>
                </c:pt>
                <c:pt idx="89">
                  <c:v>196.379647620371</c:v>
                </c:pt>
                <c:pt idx="90">
                  <c:v>197.82948737244399</c:v>
                </c:pt>
                <c:pt idx="91">
                  <c:v>192.43062593457401</c:v>
                </c:pt>
                <c:pt idx="92">
                  <c:v>184.443097557062</c:v>
                </c:pt>
                <c:pt idx="93">
                  <c:v>179.50009419576801</c:v>
                </c:pt>
                <c:pt idx="94">
                  <c:v>179.68592385984201</c:v>
                </c:pt>
                <c:pt idx="95">
                  <c:v>178.33350624228899</c:v>
                </c:pt>
                <c:pt idx="96">
                  <c:v>168.85836958435999</c:v>
                </c:pt>
                <c:pt idx="97">
                  <c:v>167.02175027137599</c:v>
                </c:pt>
                <c:pt idx="98">
                  <c:v>170.91067028336499</c:v>
                </c:pt>
                <c:pt idx="99">
                  <c:v>168.53018509627199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B9-4967-BC1D-44CEBB4D2190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Regional!$N$23:$N$122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Regional!$T$23:$T$122</c:f>
              <c:numCache>
                <c:formatCode>0</c:formatCode>
                <c:ptCount val="100"/>
                <c:pt idx="0">
                  <c:v>75.714263869731994</c:v>
                </c:pt>
                <c:pt idx="1">
                  <c:v>84.206492391960694</c:v>
                </c:pt>
                <c:pt idx="2">
                  <c:v>96.725200525227706</c:v>
                </c:pt>
                <c:pt idx="3">
                  <c:v>100</c:v>
                </c:pt>
                <c:pt idx="4">
                  <c:v>103.629333200483</c:v>
                </c:pt>
                <c:pt idx="5">
                  <c:v>109.46598974376499</c:v>
                </c:pt>
                <c:pt idx="6">
                  <c:v>107.73509204408001</c:v>
                </c:pt>
                <c:pt idx="7">
                  <c:v>103.007840445911</c:v>
                </c:pt>
                <c:pt idx="8">
                  <c:v>102.44980250161601</c:v>
                </c:pt>
                <c:pt idx="9">
                  <c:v>105.685823829368</c:v>
                </c:pt>
                <c:pt idx="10">
                  <c:v>105.969353150502</c:v>
                </c:pt>
                <c:pt idx="11">
                  <c:v>103.47217712849201</c:v>
                </c:pt>
                <c:pt idx="12">
                  <c:v>106.270795295133</c:v>
                </c:pt>
                <c:pt idx="13">
                  <c:v>106.391607560926</c:v>
                </c:pt>
                <c:pt idx="14">
                  <c:v>102.534989023657</c:v>
                </c:pt>
                <c:pt idx="15">
                  <c:v>108.16036699289801</c:v>
                </c:pt>
                <c:pt idx="16">
                  <c:v>122.047380060915</c:v>
                </c:pt>
                <c:pt idx="17">
                  <c:v>127.541272234988</c:v>
                </c:pt>
                <c:pt idx="18">
                  <c:v>125.034667283014</c:v>
                </c:pt>
                <c:pt idx="19">
                  <c:v>129.31738436719101</c:v>
                </c:pt>
                <c:pt idx="20">
                  <c:v>137.76328023441499</c:v>
                </c:pt>
                <c:pt idx="21">
                  <c:v>138.12608902748201</c:v>
                </c:pt>
                <c:pt idx="22">
                  <c:v>142.438386472807</c:v>
                </c:pt>
                <c:pt idx="23">
                  <c:v>155.62709646049501</c:v>
                </c:pt>
                <c:pt idx="24">
                  <c:v>161.16363897266601</c:v>
                </c:pt>
                <c:pt idx="25">
                  <c:v>166.29091479163799</c:v>
                </c:pt>
                <c:pt idx="26">
                  <c:v>178.878704370599</c:v>
                </c:pt>
                <c:pt idx="27">
                  <c:v>190.361926736806</c:v>
                </c:pt>
                <c:pt idx="28">
                  <c:v>194.45905130684301</c:v>
                </c:pt>
                <c:pt idx="29">
                  <c:v>192.85409901855601</c:v>
                </c:pt>
                <c:pt idx="30">
                  <c:v>196.262627636367</c:v>
                </c:pt>
                <c:pt idx="31">
                  <c:v>198.71965789484301</c:v>
                </c:pt>
                <c:pt idx="32">
                  <c:v>182.94585999655899</c:v>
                </c:pt>
                <c:pt idx="33">
                  <c:v>173.65988178074599</c:v>
                </c:pt>
                <c:pt idx="34">
                  <c:v>176.65483098969699</c:v>
                </c:pt>
                <c:pt idx="35">
                  <c:v>172.929665968812</c:v>
                </c:pt>
                <c:pt idx="36">
                  <c:v>156.84112614785599</c:v>
                </c:pt>
                <c:pt idx="37">
                  <c:v>131.30388487043399</c:v>
                </c:pt>
                <c:pt idx="38">
                  <c:v>119.25023887359301</c:v>
                </c:pt>
                <c:pt idx="39">
                  <c:v>124.01256539393999</c:v>
                </c:pt>
                <c:pt idx="40">
                  <c:v>135.54740837822899</c:v>
                </c:pt>
                <c:pt idx="41">
                  <c:v>141.90771974215701</c:v>
                </c:pt>
                <c:pt idx="42">
                  <c:v>140.50516628436199</c:v>
                </c:pt>
                <c:pt idx="43">
                  <c:v>143.89613032962899</c:v>
                </c:pt>
                <c:pt idx="44">
                  <c:v>151.76462232307799</c:v>
                </c:pt>
                <c:pt idx="45">
                  <c:v>153.03047086077299</c:v>
                </c:pt>
                <c:pt idx="46">
                  <c:v>150.26396878473699</c:v>
                </c:pt>
                <c:pt idx="47">
                  <c:v>154.68295194351799</c:v>
                </c:pt>
                <c:pt idx="48">
                  <c:v>158.75720185794299</c:v>
                </c:pt>
                <c:pt idx="49">
                  <c:v>158.85250116725601</c:v>
                </c:pt>
                <c:pt idx="50">
                  <c:v>163.504929415508</c:v>
                </c:pt>
                <c:pt idx="51">
                  <c:v>170.209391042459</c:v>
                </c:pt>
                <c:pt idx="52">
                  <c:v>175.18762131466301</c:v>
                </c:pt>
                <c:pt idx="53">
                  <c:v>184.19713804378301</c:v>
                </c:pt>
                <c:pt idx="54">
                  <c:v>192.91172372893899</c:v>
                </c:pt>
                <c:pt idx="55">
                  <c:v>191.81218549918199</c:v>
                </c:pt>
                <c:pt idx="56">
                  <c:v>184.234226281753</c:v>
                </c:pt>
                <c:pt idx="57">
                  <c:v>181.51979836249899</c:v>
                </c:pt>
                <c:pt idx="58">
                  <c:v>190.519855818715</c:v>
                </c:pt>
                <c:pt idx="59">
                  <c:v>205.655252529905</c:v>
                </c:pt>
                <c:pt idx="60">
                  <c:v>217.555348896889</c:v>
                </c:pt>
                <c:pt idx="61">
                  <c:v>227.35574852206599</c:v>
                </c:pt>
                <c:pt idx="62">
                  <c:v>228.13886755027301</c:v>
                </c:pt>
                <c:pt idx="63">
                  <c:v>220.34152733327201</c:v>
                </c:pt>
                <c:pt idx="64">
                  <c:v>217.57558307635</c:v>
                </c:pt>
                <c:pt idx="65">
                  <c:v>214.635523030505</c:v>
                </c:pt>
                <c:pt idx="66">
                  <c:v>212.65296268665901</c:v>
                </c:pt>
                <c:pt idx="67">
                  <c:v>212.17873127327999</c:v>
                </c:pt>
                <c:pt idx="68">
                  <c:v>217.24108863335101</c:v>
                </c:pt>
                <c:pt idx="69">
                  <c:v>231.29496580132101</c:v>
                </c:pt>
                <c:pt idx="70">
                  <c:v>235.37910926523799</c:v>
                </c:pt>
                <c:pt idx="71">
                  <c:v>241.92616506256701</c:v>
                </c:pt>
                <c:pt idx="72">
                  <c:v>252.847131728336</c:v>
                </c:pt>
                <c:pt idx="73">
                  <c:v>237.12282666994599</c:v>
                </c:pt>
                <c:pt idx="74">
                  <c:v>217.66480035175201</c:v>
                </c:pt>
                <c:pt idx="75">
                  <c:v>216.049657964327</c:v>
                </c:pt>
                <c:pt idx="76">
                  <c:v>229.08093713535601</c:v>
                </c:pt>
                <c:pt idx="77">
                  <c:v>241.48491772667501</c:v>
                </c:pt>
                <c:pt idx="78">
                  <c:v>240.122643553747</c:v>
                </c:pt>
                <c:pt idx="79">
                  <c:v>239.14195522588</c:v>
                </c:pt>
                <c:pt idx="80">
                  <c:v>240.34181541719499</c:v>
                </c:pt>
                <c:pt idx="81">
                  <c:v>249.32416313954201</c:v>
                </c:pt>
                <c:pt idx="82">
                  <c:v>259.29405609640401</c:v>
                </c:pt>
                <c:pt idx="83">
                  <c:v>253.31531910211899</c:v>
                </c:pt>
                <c:pt idx="84">
                  <c:v>242.846002810329</c:v>
                </c:pt>
                <c:pt idx="85">
                  <c:v>253.91666383814999</c:v>
                </c:pt>
                <c:pt idx="86">
                  <c:v>286.33636963550202</c:v>
                </c:pt>
                <c:pt idx="87">
                  <c:v>294.61723031437202</c:v>
                </c:pt>
                <c:pt idx="88">
                  <c:v>271.899378177313</c:v>
                </c:pt>
                <c:pt idx="89">
                  <c:v>256.00062895872901</c:v>
                </c:pt>
                <c:pt idx="90">
                  <c:v>247.10155147387201</c:v>
                </c:pt>
                <c:pt idx="91">
                  <c:v>252.326174939097</c:v>
                </c:pt>
                <c:pt idx="92">
                  <c:v>259.850017989077</c:v>
                </c:pt>
                <c:pt idx="93">
                  <c:v>256.41076967948101</c:v>
                </c:pt>
                <c:pt idx="94">
                  <c:v>266.54040814863998</c:v>
                </c:pt>
                <c:pt idx="95">
                  <c:v>266.70770118796901</c:v>
                </c:pt>
                <c:pt idx="96">
                  <c:v>244.93039530457401</c:v>
                </c:pt>
                <c:pt idx="97">
                  <c:v>227.83872212984099</c:v>
                </c:pt>
                <c:pt idx="98">
                  <c:v>223.53602566471</c:v>
                </c:pt>
                <c:pt idx="99">
                  <c:v>225.80784936857199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B9-4967-BC1D-44CEBB4D2190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Regional!$N$23:$N$122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Regional!$U$23:$U$122</c:f>
              <c:numCache>
                <c:formatCode>0</c:formatCode>
                <c:ptCount val="100"/>
                <c:pt idx="0">
                  <c:v>98.229046943668095</c:v>
                </c:pt>
                <c:pt idx="1">
                  <c:v>97.8691812475586</c:v>
                </c:pt>
                <c:pt idx="2">
                  <c:v>98.745000274580306</c:v>
                </c:pt>
                <c:pt idx="3">
                  <c:v>100</c:v>
                </c:pt>
                <c:pt idx="4">
                  <c:v>100.444844622961</c:v>
                </c:pt>
                <c:pt idx="5">
                  <c:v>99.576550638108898</c:v>
                </c:pt>
                <c:pt idx="6">
                  <c:v>98.034896599140495</c:v>
                </c:pt>
                <c:pt idx="7">
                  <c:v>98.979999055228504</c:v>
                </c:pt>
                <c:pt idx="8">
                  <c:v>102.357495138508</c:v>
                </c:pt>
                <c:pt idx="9">
                  <c:v>103.802053583687</c:v>
                </c:pt>
                <c:pt idx="10">
                  <c:v>104.35599163241299</c:v>
                </c:pt>
                <c:pt idx="11">
                  <c:v>107.361942812145</c:v>
                </c:pt>
                <c:pt idx="12">
                  <c:v>111.467081594025</c:v>
                </c:pt>
                <c:pt idx="13">
                  <c:v>113.11285407043</c:v>
                </c:pt>
                <c:pt idx="14">
                  <c:v>111.875281810628</c:v>
                </c:pt>
                <c:pt idx="15">
                  <c:v>112.46486959254</c:v>
                </c:pt>
                <c:pt idx="16">
                  <c:v>116.554539118025</c:v>
                </c:pt>
                <c:pt idx="17">
                  <c:v>122.996005107298</c:v>
                </c:pt>
                <c:pt idx="18">
                  <c:v>129.20939643393299</c:v>
                </c:pt>
                <c:pt idx="19">
                  <c:v>133.494832762442</c:v>
                </c:pt>
                <c:pt idx="20">
                  <c:v>137.850386308178</c:v>
                </c:pt>
                <c:pt idx="21">
                  <c:v>144.877717591372</c:v>
                </c:pt>
                <c:pt idx="22">
                  <c:v>153.600194875743</c:v>
                </c:pt>
                <c:pt idx="23">
                  <c:v>157.474835103842</c:v>
                </c:pt>
                <c:pt idx="24">
                  <c:v>157.813294901879</c:v>
                </c:pt>
                <c:pt idx="25">
                  <c:v>159.61216973718501</c:v>
                </c:pt>
                <c:pt idx="26">
                  <c:v>159.25098657545999</c:v>
                </c:pt>
                <c:pt idx="27">
                  <c:v>158.48986643528801</c:v>
                </c:pt>
                <c:pt idx="28">
                  <c:v>161.45538217797699</c:v>
                </c:pt>
                <c:pt idx="29">
                  <c:v>164.43810733291701</c:v>
                </c:pt>
                <c:pt idx="30">
                  <c:v>164.243008795771</c:v>
                </c:pt>
                <c:pt idx="31">
                  <c:v>162.13106713885699</c:v>
                </c:pt>
                <c:pt idx="32">
                  <c:v>157.746621465776</c:v>
                </c:pt>
                <c:pt idx="33">
                  <c:v>152.80581317390099</c:v>
                </c:pt>
                <c:pt idx="34">
                  <c:v>147.56713380309299</c:v>
                </c:pt>
                <c:pt idx="35">
                  <c:v>141.63094250909299</c:v>
                </c:pt>
                <c:pt idx="36">
                  <c:v>132.52289198483101</c:v>
                </c:pt>
                <c:pt idx="37">
                  <c:v>120.834517274231</c:v>
                </c:pt>
                <c:pt idx="38">
                  <c:v>113.62656679837301</c:v>
                </c:pt>
                <c:pt idx="39">
                  <c:v>111.01149551609301</c:v>
                </c:pt>
                <c:pt idx="40">
                  <c:v>111.33109318307299</c:v>
                </c:pt>
                <c:pt idx="41">
                  <c:v>116.738555841127</c:v>
                </c:pt>
                <c:pt idx="42">
                  <c:v>124.783954683389</c:v>
                </c:pt>
                <c:pt idx="43">
                  <c:v>129.100260259788</c:v>
                </c:pt>
                <c:pt idx="44">
                  <c:v>128.828200413725</c:v>
                </c:pt>
                <c:pt idx="45">
                  <c:v>126.914545839407</c:v>
                </c:pt>
                <c:pt idx="46">
                  <c:v>128.073050005536</c:v>
                </c:pt>
                <c:pt idx="47">
                  <c:v>130.69674712773499</c:v>
                </c:pt>
                <c:pt idx="48">
                  <c:v>131.18717131995999</c:v>
                </c:pt>
                <c:pt idx="49">
                  <c:v>132.64867876409099</c:v>
                </c:pt>
                <c:pt idx="50">
                  <c:v>135.31167295297701</c:v>
                </c:pt>
                <c:pt idx="51">
                  <c:v>137.626243932958</c:v>
                </c:pt>
                <c:pt idx="52">
                  <c:v>140.54941325517399</c:v>
                </c:pt>
                <c:pt idx="53">
                  <c:v>143.26181613015001</c:v>
                </c:pt>
                <c:pt idx="54">
                  <c:v>145.99300294260701</c:v>
                </c:pt>
                <c:pt idx="55">
                  <c:v>149.18484914632799</c:v>
                </c:pt>
                <c:pt idx="56">
                  <c:v>151.785893551469</c:v>
                </c:pt>
                <c:pt idx="57">
                  <c:v>154.49771792705801</c:v>
                </c:pt>
                <c:pt idx="58">
                  <c:v>157.52964903813299</c:v>
                </c:pt>
                <c:pt idx="59">
                  <c:v>161.63236933698201</c:v>
                </c:pt>
                <c:pt idx="60">
                  <c:v>167.113679945011</c:v>
                </c:pt>
                <c:pt idx="61">
                  <c:v>170.88345519307899</c:v>
                </c:pt>
                <c:pt idx="62">
                  <c:v>173.19318556573501</c:v>
                </c:pt>
                <c:pt idx="63">
                  <c:v>174.07364045428</c:v>
                </c:pt>
                <c:pt idx="64">
                  <c:v>175.34048405416101</c:v>
                </c:pt>
                <c:pt idx="65">
                  <c:v>180.672360312092</c:v>
                </c:pt>
                <c:pt idx="66">
                  <c:v>183.29186572686299</c:v>
                </c:pt>
                <c:pt idx="67">
                  <c:v>181.210308241028</c:v>
                </c:pt>
                <c:pt idx="68">
                  <c:v>182.023682308453</c:v>
                </c:pt>
                <c:pt idx="69">
                  <c:v>186.90775985046</c:v>
                </c:pt>
                <c:pt idx="70">
                  <c:v>191.11588877454599</c:v>
                </c:pt>
                <c:pt idx="71">
                  <c:v>192.81907255324001</c:v>
                </c:pt>
                <c:pt idx="72">
                  <c:v>195.05517764128101</c:v>
                </c:pt>
                <c:pt idx="73">
                  <c:v>199.76811570658299</c:v>
                </c:pt>
                <c:pt idx="74">
                  <c:v>203.34381139705599</c:v>
                </c:pt>
                <c:pt idx="75">
                  <c:v>204.065743228814</c:v>
                </c:pt>
                <c:pt idx="76">
                  <c:v>207.20273607719</c:v>
                </c:pt>
                <c:pt idx="77">
                  <c:v>211.27085351165701</c:v>
                </c:pt>
                <c:pt idx="78">
                  <c:v>211.96226570484799</c:v>
                </c:pt>
                <c:pt idx="79">
                  <c:v>214.00317146521201</c:v>
                </c:pt>
                <c:pt idx="80">
                  <c:v>218.58578589014499</c:v>
                </c:pt>
                <c:pt idx="81">
                  <c:v>221.42955205624401</c:v>
                </c:pt>
                <c:pt idx="82">
                  <c:v>224.509966853793</c:v>
                </c:pt>
                <c:pt idx="83">
                  <c:v>229.473379085094</c:v>
                </c:pt>
                <c:pt idx="84">
                  <c:v>234.94335960422001</c:v>
                </c:pt>
                <c:pt idx="85">
                  <c:v>245.96929859557301</c:v>
                </c:pt>
                <c:pt idx="86">
                  <c:v>265.67779702438702</c:v>
                </c:pt>
                <c:pt idx="87">
                  <c:v>282.00209268450402</c:v>
                </c:pt>
                <c:pt idx="88">
                  <c:v>293.65077311792299</c:v>
                </c:pt>
                <c:pt idx="89">
                  <c:v>304.27214628244502</c:v>
                </c:pt>
                <c:pt idx="90">
                  <c:v>300.509478047887</c:v>
                </c:pt>
                <c:pt idx="91">
                  <c:v>287.15021604434003</c:v>
                </c:pt>
                <c:pt idx="92">
                  <c:v>276.53466435434501</c:v>
                </c:pt>
                <c:pt idx="93">
                  <c:v>268.63947571313702</c:v>
                </c:pt>
                <c:pt idx="94">
                  <c:v>263.18067916658998</c:v>
                </c:pt>
                <c:pt idx="95">
                  <c:v>254.858437839456</c:v>
                </c:pt>
                <c:pt idx="96">
                  <c:v>245.48449395524</c:v>
                </c:pt>
                <c:pt idx="97">
                  <c:v>246.29170943799701</c:v>
                </c:pt>
                <c:pt idx="98">
                  <c:v>250.790756256457</c:v>
                </c:pt>
                <c:pt idx="99">
                  <c:v>253.31792835361799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B9-4967-BC1D-44CEBB4D2190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Regional!$N$23:$N$122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Regional!$V$23:$V$122</c:f>
              <c:numCache>
                <c:formatCode>0</c:formatCode>
                <c:ptCount val="100"/>
                <c:pt idx="0">
                  <c:v>90.956427564341297</c:v>
                </c:pt>
                <c:pt idx="1">
                  <c:v>94.711164318821403</c:v>
                </c:pt>
                <c:pt idx="2">
                  <c:v>97.796416823627396</c:v>
                </c:pt>
                <c:pt idx="3">
                  <c:v>100</c:v>
                </c:pt>
                <c:pt idx="4">
                  <c:v>99.862785224300694</c:v>
                </c:pt>
                <c:pt idx="5">
                  <c:v>98.817687479098396</c:v>
                </c:pt>
                <c:pt idx="6">
                  <c:v>98.595995463627006</c:v>
                </c:pt>
                <c:pt idx="7">
                  <c:v>98.763656821547997</c:v>
                </c:pt>
                <c:pt idx="8">
                  <c:v>99.507201772896906</c:v>
                </c:pt>
                <c:pt idx="9">
                  <c:v>99.936823844238404</c:v>
                </c:pt>
                <c:pt idx="10">
                  <c:v>101.028180603461</c:v>
                </c:pt>
                <c:pt idx="11">
                  <c:v>103.744736038539</c:v>
                </c:pt>
                <c:pt idx="12">
                  <c:v>106.755017225925</c:v>
                </c:pt>
                <c:pt idx="13">
                  <c:v>109.76708810675601</c:v>
                </c:pt>
                <c:pt idx="14">
                  <c:v>110.797411210831</c:v>
                </c:pt>
                <c:pt idx="15">
                  <c:v>111.166072268608</c:v>
                </c:pt>
                <c:pt idx="16">
                  <c:v>115.435572973848</c:v>
                </c:pt>
                <c:pt idx="17">
                  <c:v>122.083010768558</c:v>
                </c:pt>
                <c:pt idx="18">
                  <c:v>126.439112413907</c:v>
                </c:pt>
                <c:pt idx="19">
                  <c:v>128.22800916641501</c:v>
                </c:pt>
                <c:pt idx="20">
                  <c:v>131.302241933559</c:v>
                </c:pt>
                <c:pt idx="21">
                  <c:v>136.41660031855599</c:v>
                </c:pt>
                <c:pt idx="22">
                  <c:v>141.60934955646701</c:v>
                </c:pt>
                <c:pt idx="23">
                  <c:v>146.94079893856599</c:v>
                </c:pt>
                <c:pt idx="24">
                  <c:v>152.09163134435599</c:v>
                </c:pt>
                <c:pt idx="25">
                  <c:v>155.25946480455599</c:v>
                </c:pt>
                <c:pt idx="26">
                  <c:v>157.852451738659</c:v>
                </c:pt>
                <c:pt idx="27">
                  <c:v>162.047899436351</c:v>
                </c:pt>
                <c:pt idx="28">
                  <c:v>168.07439546121901</c:v>
                </c:pt>
                <c:pt idx="29">
                  <c:v>175.18440501446</c:v>
                </c:pt>
                <c:pt idx="30">
                  <c:v>177.31406957312399</c:v>
                </c:pt>
                <c:pt idx="31">
                  <c:v>171.91287157626201</c:v>
                </c:pt>
                <c:pt idx="32">
                  <c:v>166.842864051915</c:v>
                </c:pt>
                <c:pt idx="33">
                  <c:v>164.93267942224799</c:v>
                </c:pt>
                <c:pt idx="34">
                  <c:v>160.441538060704</c:v>
                </c:pt>
                <c:pt idx="35">
                  <c:v>152.58958586166401</c:v>
                </c:pt>
                <c:pt idx="36">
                  <c:v>138.92311606418301</c:v>
                </c:pt>
                <c:pt idx="37">
                  <c:v>126.328565175542</c:v>
                </c:pt>
                <c:pt idx="38">
                  <c:v>118.105043874807</c:v>
                </c:pt>
                <c:pt idx="39">
                  <c:v>109.872832264672</c:v>
                </c:pt>
                <c:pt idx="40">
                  <c:v>110.422881435889</c:v>
                </c:pt>
                <c:pt idx="41">
                  <c:v>118.252840244551</c:v>
                </c:pt>
                <c:pt idx="42">
                  <c:v>120.50900122674901</c:v>
                </c:pt>
                <c:pt idx="43">
                  <c:v>120.27042904141101</c:v>
                </c:pt>
                <c:pt idx="44">
                  <c:v>123.338613793929</c:v>
                </c:pt>
                <c:pt idx="45">
                  <c:v>126.073608041431</c:v>
                </c:pt>
                <c:pt idx="46">
                  <c:v>128.15547902535201</c:v>
                </c:pt>
                <c:pt idx="47">
                  <c:v>130.38795349668999</c:v>
                </c:pt>
                <c:pt idx="48">
                  <c:v>131.22341435739199</c:v>
                </c:pt>
                <c:pt idx="49">
                  <c:v>133.66187211454701</c:v>
                </c:pt>
                <c:pt idx="50">
                  <c:v>137.715345574835</c:v>
                </c:pt>
                <c:pt idx="51">
                  <c:v>139.30521387845801</c:v>
                </c:pt>
                <c:pt idx="52">
                  <c:v>142.431687796745</c:v>
                </c:pt>
                <c:pt idx="53">
                  <c:v>147.600505503574</c:v>
                </c:pt>
                <c:pt idx="54">
                  <c:v>151.54310576624201</c:v>
                </c:pt>
                <c:pt idx="55">
                  <c:v>155.306761324376</c:v>
                </c:pt>
                <c:pt idx="56">
                  <c:v>159.82267559036899</c:v>
                </c:pt>
                <c:pt idx="57">
                  <c:v>166.379543197457</c:v>
                </c:pt>
                <c:pt idx="58">
                  <c:v>171.440205295081</c:v>
                </c:pt>
                <c:pt idx="59">
                  <c:v>174.267124142472</c:v>
                </c:pt>
                <c:pt idx="60">
                  <c:v>179.03161442566901</c:v>
                </c:pt>
                <c:pt idx="61">
                  <c:v>182.71129182712599</c:v>
                </c:pt>
                <c:pt idx="62">
                  <c:v>184.42384018540201</c:v>
                </c:pt>
                <c:pt idx="63">
                  <c:v>186.96000778030501</c:v>
                </c:pt>
                <c:pt idx="64">
                  <c:v>190.554784648945</c:v>
                </c:pt>
                <c:pt idx="65">
                  <c:v>196.70322989436599</c:v>
                </c:pt>
                <c:pt idx="66">
                  <c:v>203.69467484618201</c:v>
                </c:pt>
                <c:pt idx="67">
                  <c:v>206.441520339807</c:v>
                </c:pt>
                <c:pt idx="68">
                  <c:v>207.03463452146701</c:v>
                </c:pt>
                <c:pt idx="69">
                  <c:v>210.74012301800801</c:v>
                </c:pt>
                <c:pt idx="70">
                  <c:v>216.20725710077599</c:v>
                </c:pt>
                <c:pt idx="71">
                  <c:v>220.88998599918801</c:v>
                </c:pt>
                <c:pt idx="72">
                  <c:v>222.58110626036699</c:v>
                </c:pt>
                <c:pt idx="73">
                  <c:v>225.324443063345</c:v>
                </c:pt>
                <c:pt idx="74">
                  <c:v>231.61734124768699</c:v>
                </c:pt>
                <c:pt idx="75">
                  <c:v>237.26719283414201</c:v>
                </c:pt>
                <c:pt idx="76">
                  <c:v>243.135281954059</c:v>
                </c:pt>
                <c:pt idx="77">
                  <c:v>248.966182036954</c:v>
                </c:pt>
                <c:pt idx="78">
                  <c:v>251.28157095691299</c:v>
                </c:pt>
                <c:pt idx="79">
                  <c:v>250.87575719726399</c:v>
                </c:pt>
                <c:pt idx="80">
                  <c:v>251.65492216137699</c:v>
                </c:pt>
                <c:pt idx="81">
                  <c:v>252.32953006202399</c:v>
                </c:pt>
                <c:pt idx="82">
                  <c:v>260.54255982405101</c:v>
                </c:pt>
                <c:pt idx="83">
                  <c:v>272.14769733566402</c:v>
                </c:pt>
                <c:pt idx="84">
                  <c:v>277.29330132652302</c:v>
                </c:pt>
                <c:pt idx="85">
                  <c:v>286.57788943628799</c:v>
                </c:pt>
                <c:pt idx="86">
                  <c:v>303.55388159357</c:v>
                </c:pt>
                <c:pt idx="87">
                  <c:v>320.52262532525998</c:v>
                </c:pt>
                <c:pt idx="88">
                  <c:v>331.98262417484199</c:v>
                </c:pt>
                <c:pt idx="89">
                  <c:v>343.58034263652098</c:v>
                </c:pt>
                <c:pt idx="90">
                  <c:v>342.70409017286801</c:v>
                </c:pt>
                <c:pt idx="91">
                  <c:v>319.94170043655998</c:v>
                </c:pt>
                <c:pt idx="92">
                  <c:v>304.17481515581801</c:v>
                </c:pt>
                <c:pt idx="93">
                  <c:v>309.55883394162299</c:v>
                </c:pt>
                <c:pt idx="94">
                  <c:v>302.35846802401699</c:v>
                </c:pt>
                <c:pt idx="95">
                  <c:v>278.24492878043401</c:v>
                </c:pt>
                <c:pt idx="96">
                  <c:v>266.45699536772298</c:v>
                </c:pt>
                <c:pt idx="97">
                  <c:v>263.13039866794799</c:v>
                </c:pt>
                <c:pt idx="98">
                  <c:v>263.41026503266698</c:v>
                </c:pt>
                <c:pt idx="99">
                  <c:v>268.25416070548602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B9-4967-BC1D-44CEBB4D2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565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RegionalPropertyType!$O$6:$O$105</c:f>
              <c:numCache>
                <c:formatCode>0</c:formatCode>
                <c:ptCount val="100"/>
                <c:pt idx="0">
                  <c:v>90.075326290411795</c:v>
                </c:pt>
                <c:pt idx="1">
                  <c:v>94.287943035173598</c:v>
                </c:pt>
                <c:pt idx="2">
                  <c:v>98.373403076955995</c:v>
                </c:pt>
                <c:pt idx="3">
                  <c:v>100</c:v>
                </c:pt>
                <c:pt idx="4">
                  <c:v>100.15736040714199</c:v>
                </c:pt>
                <c:pt idx="5">
                  <c:v>100.70408594258799</c:v>
                </c:pt>
                <c:pt idx="6">
                  <c:v>102.51631296794601</c:v>
                </c:pt>
                <c:pt idx="7">
                  <c:v>104.488122482316</c:v>
                </c:pt>
                <c:pt idx="8">
                  <c:v>104.745517379418</c:v>
                </c:pt>
                <c:pt idx="9">
                  <c:v>104.125281984697</c:v>
                </c:pt>
                <c:pt idx="10">
                  <c:v>103.62284941063901</c:v>
                </c:pt>
                <c:pt idx="11">
                  <c:v>105.191055015576</c:v>
                </c:pt>
                <c:pt idx="12">
                  <c:v>109.78771251560499</c:v>
                </c:pt>
                <c:pt idx="13">
                  <c:v>112.985660435733</c:v>
                </c:pt>
                <c:pt idx="14">
                  <c:v>112.044137137139</c:v>
                </c:pt>
                <c:pt idx="15">
                  <c:v>112.188401834031</c:v>
                </c:pt>
                <c:pt idx="16">
                  <c:v>116.466543105995</c:v>
                </c:pt>
                <c:pt idx="17">
                  <c:v>121.086721973397</c:v>
                </c:pt>
                <c:pt idx="18">
                  <c:v>121.498244750578</c:v>
                </c:pt>
                <c:pt idx="19">
                  <c:v>120.32214087773799</c:v>
                </c:pt>
                <c:pt idx="20">
                  <c:v>121.48640407315099</c:v>
                </c:pt>
                <c:pt idx="21">
                  <c:v>124.994872120707</c:v>
                </c:pt>
                <c:pt idx="22">
                  <c:v>129.07417701833199</c:v>
                </c:pt>
                <c:pt idx="23">
                  <c:v>129.93929358266101</c:v>
                </c:pt>
                <c:pt idx="24">
                  <c:v>126.637463054023</c:v>
                </c:pt>
                <c:pt idx="25">
                  <c:v>123.377483115212</c:v>
                </c:pt>
                <c:pt idx="26">
                  <c:v>125.264249890367</c:v>
                </c:pt>
                <c:pt idx="27">
                  <c:v>128.27379270215701</c:v>
                </c:pt>
                <c:pt idx="28">
                  <c:v>128.829358487391</c:v>
                </c:pt>
                <c:pt idx="29">
                  <c:v>130.101380973678</c:v>
                </c:pt>
                <c:pt idx="30">
                  <c:v>129.875723060149</c:v>
                </c:pt>
                <c:pt idx="31">
                  <c:v>127.61101311253201</c:v>
                </c:pt>
                <c:pt idx="32">
                  <c:v>123.82271658736001</c:v>
                </c:pt>
                <c:pt idx="33">
                  <c:v>118.24168173866001</c:v>
                </c:pt>
                <c:pt idx="34">
                  <c:v>112.02519238361801</c:v>
                </c:pt>
                <c:pt idx="35">
                  <c:v>105.647937709386</c:v>
                </c:pt>
                <c:pt idx="36">
                  <c:v>97.532037670887604</c:v>
                </c:pt>
                <c:pt idx="37">
                  <c:v>91.666727669962498</c:v>
                </c:pt>
                <c:pt idx="38">
                  <c:v>92.165802762146896</c:v>
                </c:pt>
                <c:pt idx="39">
                  <c:v>92.415434615319995</c:v>
                </c:pt>
                <c:pt idx="40">
                  <c:v>88.338566328214696</c:v>
                </c:pt>
                <c:pt idx="41">
                  <c:v>84.458315184887596</c:v>
                </c:pt>
                <c:pt idx="42">
                  <c:v>81.462480029608102</c:v>
                </c:pt>
                <c:pt idx="43">
                  <c:v>78.371103383285799</c:v>
                </c:pt>
                <c:pt idx="44">
                  <c:v>77.213155760456402</c:v>
                </c:pt>
                <c:pt idx="45">
                  <c:v>78.646626161489394</c:v>
                </c:pt>
                <c:pt idx="46">
                  <c:v>79.924912028209704</c:v>
                </c:pt>
                <c:pt idx="47">
                  <c:v>79.452837827006604</c:v>
                </c:pt>
                <c:pt idx="48">
                  <c:v>77.628702227073902</c:v>
                </c:pt>
                <c:pt idx="49">
                  <c:v>74.957806597936894</c:v>
                </c:pt>
                <c:pt idx="50">
                  <c:v>74.566520474035002</c:v>
                </c:pt>
                <c:pt idx="51">
                  <c:v>76.255521044476097</c:v>
                </c:pt>
                <c:pt idx="52">
                  <c:v>78.067497009932893</c:v>
                </c:pt>
                <c:pt idx="53">
                  <c:v>79.764004568590707</c:v>
                </c:pt>
                <c:pt idx="54">
                  <c:v>81.074626640810095</c:v>
                </c:pt>
                <c:pt idx="55">
                  <c:v>82.166885693590103</c:v>
                </c:pt>
                <c:pt idx="56">
                  <c:v>83.482972373416501</c:v>
                </c:pt>
                <c:pt idx="57">
                  <c:v>85.340200664058898</c:v>
                </c:pt>
                <c:pt idx="58">
                  <c:v>87.786278413979005</c:v>
                </c:pt>
                <c:pt idx="59">
                  <c:v>89.7424652558649</c:v>
                </c:pt>
                <c:pt idx="60">
                  <c:v>90.054177082587003</c:v>
                </c:pt>
                <c:pt idx="61">
                  <c:v>90.417821523860098</c:v>
                </c:pt>
                <c:pt idx="62">
                  <c:v>91.427224715464206</c:v>
                </c:pt>
                <c:pt idx="63">
                  <c:v>91.397683346400498</c:v>
                </c:pt>
                <c:pt idx="64">
                  <c:v>91.362556912213805</c:v>
                </c:pt>
                <c:pt idx="65">
                  <c:v>93.135370030610005</c:v>
                </c:pt>
                <c:pt idx="66">
                  <c:v>95.658251537625702</c:v>
                </c:pt>
                <c:pt idx="67">
                  <c:v>98.6793531763267</c:v>
                </c:pt>
                <c:pt idx="68">
                  <c:v>104.85321208281199</c:v>
                </c:pt>
                <c:pt idx="69">
                  <c:v>113.081669099884</c:v>
                </c:pt>
                <c:pt idx="70">
                  <c:v>112.517270147753</c:v>
                </c:pt>
                <c:pt idx="71">
                  <c:v>106.969309040859</c:v>
                </c:pt>
                <c:pt idx="72">
                  <c:v>107.056850801205</c:v>
                </c:pt>
                <c:pt idx="73">
                  <c:v>111.041801826087</c:v>
                </c:pt>
                <c:pt idx="74">
                  <c:v>113.024032723277</c:v>
                </c:pt>
                <c:pt idx="75">
                  <c:v>112.462138065476</c:v>
                </c:pt>
                <c:pt idx="76">
                  <c:v>114.406137531639</c:v>
                </c:pt>
                <c:pt idx="77">
                  <c:v>116.81722936140601</c:v>
                </c:pt>
                <c:pt idx="78">
                  <c:v>116.353153855077</c:v>
                </c:pt>
                <c:pt idx="79">
                  <c:v>115.251720133314</c:v>
                </c:pt>
                <c:pt idx="80">
                  <c:v>115.016460776548</c:v>
                </c:pt>
                <c:pt idx="81">
                  <c:v>112.007745378782</c:v>
                </c:pt>
                <c:pt idx="82">
                  <c:v>113.36371203553</c:v>
                </c:pt>
                <c:pt idx="83">
                  <c:v>119.46501024189</c:v>
                </c:pt>
                <c:pt idx="84">
                  <c:v>122.04053987181599</c:v>
                </c:pt>
                <c:pt idx="85">
                  <c:v>124.440541571211</c:v>
                </c:pt>
                <c:pt idx="86">
                  <c:v>128.35689668382901</c:v>
                </c:pt>
                <c:pt idx="87">
                  <c:v>131.52216606532801</c:v>
                </c:pt>
                <c:pt idx="88">
                  <c:v>134.44793952798901</c:v>
                </c:pt>
                <c:pt idx="89">
                  <c:v>137.55168562581201</c:v>
                </c:pt>
                <c:pt idx="90">
                  <c:v>131.97060407074599</c:v>
                </c:pt>
                <c:pt idx="91">
                  <c:v>125.115408116441</c:v>
                </c:pt>
                <c:pt idx="92">
                  <c:v>127.34692094671701</c:v>
                </c:pt>
                <c:pt idx="93">
                  <c:v>132.17211507402399</c:v>
                </c:pt>
                <c:pt idx="94">
                  <c:v>129.63916164357701</c:v>
                </c:pt>
                <c:pt idx="95">
                  <c:v>123.445902089063</c:v>
                </c:pt>
                <c:pt idx="96">
                  <c:v>125.498502270644</c:v>
                </c:pt>
                <c:pt idx="97">
                  <c:v>132.220139087771</c:v>
                </c:pt>
                <c:pt idx="98">
                  <c:v>128.60142605623301</c:v>
                </c:pt>
                <c:pt idx="99">
                  <c:v>126.272554859219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25-41C3-AC61-2A2E80135251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RegionalPropertyType!$P$6:$P$105</c:f>
              <c:numCache>
                <c:formatCode>0</c:formatCode>
                <c:ptCount val="100"/>
                <c:pt idx="0">
                  <c:v>95.263048972997694</c:v>
                </c:pt>
                <c:pt idx="1">
                  <c:v>98.391567667160601</c:v>
                </c:pt>
                <c:pt idx="2">
                  <c:v>99.733502384158996</c:v>
                </c:pt>
                <c:pt idx="3">
                  <c:v>100</c:v>
                </c:pt>
                <c:pt idx="4">
                  <c:v>102.16563123349501</c:v>
                </c:pt>
                <c:pt idx="5">
                  <c:v>104.44568583614</c:v>
                </c:pt>
                <c:pt idx="6">
                  <c:v>104.627703556996</c:v>
                </c:pt>
                <c:pt idx="7">
                  <c:v>103.897674795467</c:v>
                </c:pt>
                <c:pt idx="8">
                  <c:v>103.332896324861</c:v>
                </c:pt>
                <c:pt idx="9">
                  <c:v>104.56186250954801</c:v>
                </c:pt>
                <c:pt idx="10">
                  <c:v>108.07604709109501</c:v>
                </c:pt>
                <c:pt idx="11">
                  <c:v>109.777913754209</c:v>
                </c:pt>
                <c:pt idx="12">
                  <c:v>109.21013827427301</c:v>
                </c:pt>
                <c:pt idx="13">
                  <c:v>109.782498806235</c:v>
                </c:pt>
                <c:pt idx="14">
                  <c:v>111.518567025645</c:v>
                </c:pt>
                <c:pt idx="15">
                  <c:v>113.488011894254</c:v>
                </c:pt>
                <c:pt idx="16">
                  <c:v>115.097196019241</c:v>
                </c:pt>
                <c:pt idx="17">
                  <c:v>113.89496455961201</c:v>
                </c:pt>
                <c:pt idx="18">
                  <c:v>110.883375152607</c:v>
                </c:pt>
                <c:pt idx="19">
                  <c:v>111.87162946808699</c:v>
                </c:pt>
                <c:pt idx="20">
                  <c:v>119.12609607406</c:v>
                </c:pt>
                <c:pt idx="21">
                  <c:v>126.760110378769</c:v>
                </c:pt>
                <c:pt idx="22">
                  <c:v>127.381613079695</c:v>
                </c:pt>
                <c:pt idx="23">
                  <c:v>126.28619531491999</c:v>
                </c:pt>
                <c:pt idx="24">
                  <c:v>127.21007823636501</c:v>
                </c:pt>
                <c:pt idx="25">
                  <c:v>128.62228911774699</c:v>
                </c:pt>
                <c:pt idx="26">
                  <c:v>130.90715570418101</c:v>
                </c:pt>
                <c:pt idx="27">
                  <c:v>131.20051446948099</c:v>
                </c:pt>
                <c:pt idx="28">
                  <c:v>128.777749092465</c:v>
                </c:pt>
                <c:pt idx="29">
                  <c:v>125.775331720994</c:v>
                </c:pt>
                <c:pt idx="30">
                  <c:v>124.32004894364501</c:v>
                </c:pt>
                <c:pt idx="31">
                  <c:v>124.572625401682</c:v>
                </c:pt>
                <c:pt idx="32">
                  <c:v>124.955414292649</c:v>
                </c:pt>
                <c:pt idx="33">
                  <c:v>125.07030522426901</c:v>
                </c:pt>
                <c:pt idx="34">
                  <c:v>118.780696119544</c:v>
                </c:pt>
                <c:pt idx="35">
                  <c:v>110.084571820824</c:v>
                </c:pt>
                <c:pt idx="36">
                  <c:v>105.499565431958</c:v>
                </c:pt>
                <c:pt idx="37">
                  <c:v>104.10173749614</c:v>
                </c:pt>
                <c:pt idx="38">
                  <c:v>100.630293266322</c:v>
                </c:pt>
                <c:pt idx="39">
                  <c:v>94.621756354124798</c:v>
                </c:pt>
                <c:pt idx="40">
                  <c:v>92.025693093768794</c:v>
                </c:pt>
                <c:pt idx="41">
                  <c:v>91.973162086445697</c:v>
                </c:pt>
                <c:pt idx="42">
                  <c:v>89.870386182652993</c:v>
                </c:pt>
                <c:pt idx="43">
                  <c:v>86.212186618131199</c:v>
                </c:pt>
                <c:pt idx="44">
                  <c:v>86.501093310405096</c:v>
                </c:pt>
                <c:pt idx="45">
                  <c:v>90.115214106067398</c:v>
                </c:pt>
                <c:pt idx="46">
                  <c:v>89.372531171853694</c:v>
                </c:pt>
                <c:pt idx="47">
                  <c:v>86.185499803559694</c:v>
                </c:pt>
                <c:pt idx="48">
                  <c:v>85.864475042805495</c:v>
                </c:pt>
                <c:pt idx="49">
                  <c:v>86.116360472973994</c:v>
                </c:pt>
                <c:pt idx="50">
                  <c:v>87.136999360200093</c:v>
                </c:pt>
                <c:pt idx="51">
                  <c:v>87.742910019220403</c:v>
                </c:pt>
                <c:pt idx="52">
                  <c:v>88.050804307493095</c:v>
                </c:pt>
                <c:pt idx="53">
                  <c:v>90.115748928708399</c:v>
                </c:pt>
                <c:pt idx="54">
                  <c:v>91.908574346237501</c:v>
                </c:pt>
                <c:pt idx="55">
                  <c:v>93.123892169416095</c:v>
                </c:pt>
                <c:pt idx="56">
                  <c:v>97.655308223356599</c:v>
                </c:pt>
                <c:pt idx="57">
                  <c:v>103.436487186557</c:v>
                </c:pt>
                <c:pt idx="58">
                  <c:v>104.31452415260701</c:v>
                </c:pt>
                <c:pt idx="59">
                  <c:v>103.707463941939</c:v>
                </c:pt>
                <c:pt idx="60">
                  <c:v>106.324969521735</c:v>
                </c:pt>
                <c:pt idx="61">
                  <c:v>110.813855355725</c:v>
                </c:pt>
                <c:pt idx="62">
                  <c:v>111.874462420661</c:v>
                </c:pt>
                <c:pt idx="63">
                  <c:v>110.96694450361601</c:v>
                </c:pt>
                <c:pt idx="64">
                  <c:v>115.27856845067301</c:v>
                </c:pt>
                <c:pt idx="65">
                  <c:v>121.320798220309</c:v>
                </c:pt>
                <c:pt idx="66">
                  <c:v>121.270468431758</c:v>
                </c:pt>
                <c:pt idx="67">
                  <c:v>119.953262049492</c:v>
                </c:pt>
                <c:pt idx="68">
                  <c:v>125.41740321620701</c:v>
                </c:pt>
                <c:pt idx="69">
                  <c:v>133.87787390462199</c:v>
                </c:pt>
                <c:pt idx="70">
                  <c:v>138.424319350318</c:v>
                </c:pt>
                <c:pt idx="71">
                  <c:v>139.15040152518699</c:v>
                </c:pt>
                <c:pt idx="72">
                  <c:v>139.78460273125799</c:v>
                </c:pt>
                <c:pt idx="73">
                  <c:v>141.18312633058301</c:v>
                </c:pt>
                <c:pt idx="74">
                  <c:v>144.54123715342601</c:v>
                </c:pt>
                <c:pt idx="75">
                  <c:v>147.96507352064501</c:v>
                </c:pt>
                <c:pt idx="76">
                  <c:v>149.681264886581</c:v>
                </c:pt>
                <c:pt idx="77">
                  <c:v>151.52638622724399</c:v>
                </c:pt>
                <c:pt idx="78">
                  <c:v>154.92198859362199</c:v>
                </c:pt>
                <c:pt idx="79">
                  <c:v>158.16523237682</c:v>
                </c:pt>
                <c:pt idx="80">
                  <c:v>160.29486328121101</c:v>
                </c:pt>
                <c:pt idx="81">
                  <c:v>163.17040739242299</c:v>
                </c:pt>
                <c:pt idx="82">
                  <c:v>165.41565000910501</c:v>
                </c:pt>
                <c:pt idx="83">
                  <c:v>168.48644325316599</c:v>
                </c:pt>
                <c:pt idx="84">
                  <c:v>176.55256401337999</c:v>
                </c:pt>
                <c:pt idx="85">
                  <c:v>187.169781372073</c:v>
                </c:pt>
                <c:pt idx="86">
                  <c:v>194.161178502376</c:v>
                </c:pt>
                <c:pt idx="87">
                  <c:v>197.820898638584</c:v>
                </c:pt>
                <c:pt idx="88">
                  <c:v>206.75944892985601</c:v>
                </c:pt>
                <c:pt idx="89">
                  <c:v>223.565287895056</c:v>
                </c:pt>
                <c:pt idx="90">
                  <c:v>229.01666989855701</c:v>
                </c:pt>
                <c:pt idx="91">
                  <c:v>222.21153700647599</c:v>
                </c:pt>
                <c:pt idx="92">
                  <c:v>221.94897523441901</c:v>
                </c:pt>
                <c:pt idx="93">
                  <c:v>229.16610827444899</c:v>
                </c:pt>
                <c:pt idx="94">
                  <c:v>240.64261674064301</c:v>
                </c:pt>
                <c:pt idx="95">
                  <c:v>250.789662258215</c:v>
                </c:pt>
                <c:pt idx="96">
                  <c:v>253.759596112884</c:v>
                </c:pt>
                <c:pt idx="97">
                  <c:v>244.47279619614</c:v>
                </c:pt>
                <c:pt idx="98">
                  <c:v>239.05428758145899</c:v>
                </c:pt>
                <c:pt idx="99">
                  <c:v>243.23223990389201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25-41C3-AC61-2A2E80135251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RegionalPropertyType!$Q$6:$Q$105</c:f>
              <c:numCache>
                <c:formatCode>0</c:formatCode>
                <c:ptCount val="100"/>
                <c:pt idx="0">
                  <c:v>94.048885263735002</c:v>
                </c:pt>
                <c:pt idx="1">
                  <c:v>95.233794390908301</c:v>
                </c:pt>
                <c:pt idx="2">
                  <c:v>99.000242037754504</c:v>
                </c:pt>
                <c:pt idx="3">
                  <c:v>100</c:v>
                </c:pt>
                <c:pt idx="4">
                  <c:v>99.925784431330001</c:v>
                </c:pt>
                <c:pt idx="5">
                  <c:v>104.695267507742</c:v>
                </c:pt>
                <c:pt idx="6">
                  <c:v>111.647844372479</c:v>
                </c:pt>
                <c:pt idx="7">
                  <c:v>114.454866802699</c:v>
                </c:pt>
                <c:pt idx="8">
                  <c:v>114.681083112792</c:v>
                </c:pt>
                <c:pt idx="9">
                  <c:v>115.643186241219</c:v>
                </c:pt>
                <c:pt idx="10">
                  <c:v>118.11496922351</c:v>
                </c:pt>
                <c:pt idx="11">
                  <c:v>121.12065233744001</c:v>
                </c:pt>
                <c:pt idx="12">
                  <c:v>125.015586560031</c:v>
                </c:pt>
                <c:pt idx="13">
                  <c:v>130.149866838512</c:v>
                </c:pt>
                <c:pt idx="14">
                  <c:v>133.48904042534301</c:v>
                </c:pt>
                <c:pt idx="15">
                  <c:v>136.76401399425799</c:v>
                </c:pt>
                <c:pt idx="16">
                  <c:v>141.112153584167</c:v>
                </c:pt>
                <c:pt idx="17">
                  <c:v>142.75648049809601</c:v>
                </c:pt>
                <c:pt idx="18">
                  <c:v>143.938446733375</c:v>
                </c:pt>
                <c:pt idx="19">
                  <c:v>148.15192813972001</c:v>
                </c:pt>
                <c:pt idx="20">
                  <c:v>155.21924616456701</c:v>
                </c:pt>
                <c:pt idx="21">
                  <c:v>162.38749842997001</c:v>
                </c:pt>
                <c:pt idx="22">
                  <c:v>161.87530753692101</c:v>
                </c:pt>
                <c:pt idx="23">
                  <c:v>159.12806869352499</c:v>
                </c:pt>
                <c:pt idx="24">
                  <c:v>158.408609323094</c:v>
                </c:pt>
                <c:pt idx="25">
                  <c:v>154.553139363068</c:v>
                </c:pt>
                <c:pt idx="26">
                  <c:v>153.472203730372</c:v>
                </c:pt>
                <c:pt idx="27">
                  <c:v>157.226384016483</c:v>
                </c:pt>
                <c:pt idx="28">
                  <c:v>159.300018364838</c:v>
                </c:pt>
                <c:pt idx="29">
                  <c:v>155.96184469583099</c:v>
                </c:pt>
                <c:pt idx="30">
                  <c:v>150.97517254296599</c:v>
                </c:pt>
                <c:pt idx="31">
                  <c:v>147.27956237044</c:v>
                </c:pt>
                <c:pt idx="32">
                  <c:v>142.212703141829</c:v>
                </c:pt>
                <c:pt idx="33">
                  <c:v>139.282296862424</c:v>
                </c:pt>
                <c:pt idx="34">
                  <c:v>133.51992021740099</c:v>
                </c:pt>
                <c:pt idx="35">
                  <c:v>123.761593472519</c:v>
                </c:pt>
                <c:pt idx="36">
                  <c:v>118.164492585524</c:v>
                </c:pt>
                <c:pt idx="37">
                  <c:v>117.81728426429</c:v>
                </c:pt>
                <c:pt idx="38">
                  <c:v>117.257623234582</c:v>
                </c:pt>
                <c:pt idx="39">
                  <c:v>113.59756056737901</c:v>
                </c:pt>
                <c:pt idx="40">
                  <c:v>109.609884613345</c:v>
                </c:pt>
                <c:pt idx="41">
                  <c:v>105.633634419065</c:v>
                </c:pt>
                <c:pt idx="42">
                  <c:v>103.565543916648</c:v>
                </c:pt>
                <c:pt idx="43">
                  <c:v>103.11444322733399</c:v>
                </c:pt>
                <c:pt idx="44">
                  <c:v>102.62497588196101</c:v>
                </c:pt>
                <c:pt idx="45">
                  <c:v>101.49944355558399</c:v>
                </c:pt>
                <c:pt idx="46">
                  <c:v>100.279950333985</c:v>
                </c:pt>
                <c:pt idx="47">
                  <c:v>99.511414788524206</c:v>
                </c:pt>
                <c:pt idx="48">
                  <c:v>97.403532551461794</c:v>
                </c:pt>
                <c:pt idx="49">
                  <c:v>96.377146923031802</c:v>
                </c:pt>
                <c:pt idx="50">
                  <c:v>100.11928279127299</c:v>
                </c:pt>
                <c:pt idx="51">
                  <c:v>102.95309170966</c:v>
                </c:pt>
                <c:pt idx="52">
                  <c:v>102.346304522862</c:v>
                </c:pt>
                <c:pt idx="53">
                  <c:v>103.73436069746499</c:v>
                </c:pt>
                <c:pt idx="54">
                  <c:v>107.00986407158</c:v>
                </c:pt>
                <c:pt idx="55">
                  <c:v>108.744646918272</c:v>
                </c:pt>
                <c:pt idx="56">
                  <c:v>109.79119544769399</c:v>
                </c:pt>
                <c:pt idx="57">
                  <c:v>113.055352296804</c:v>
                </c:pt>
                <c:pt idx="58">
                  <c:v>115.932847680023</c:v>
                </c:pt>
                <c:pt idx="59">
                  <c:v>116.469563516436</c:v>
                </c:pt>
                <c:pt idx="60">
                  <c:v>118.56358003232501</c:v>
                </c:pt>
                <c:pt idx="61">
                  <c:v>120.890511613833</c:v>
                </c:pt>
                <c:pt idx="62">
                  <c:v>120.27774163598301</c:v>
                </c:pt>
                <c:pt idx="63">
                  <c:v>120.76287718856599</c:v>
                </c:pt>
                <c:pt idx="64">
                  <c:v>124.092574195049</c:v>
                </c:pt>
                <c:pt idx="65">
                  <c:v>128.57994088180499</c:v>
                </c:pt>
                <c:pt idx="66">
                  <c:v>132.46744429176101</c:v>
                </c:pt>
                <c:pt idx="67">
                  <c:v>135.10892071236501</c:v>
                </c:pt>
                <c:pt idx="68">
                  <c:v>137.975560729123</c:v>
                </c:pt>
                <c:pt idx="69">
                  <c:v>140.219853451495</c:v>
                </c:pt>
                <c:pt idx="70">
                  <c:v>142.62910190262201</c:v>
                </c:pt>
                <c:pt idx="71">
                  <c:v>144.76511147581601</c:v>
                </c:pt>
                <c:pt idx="72">
                  <c:v>144.64665991117599</c:v>
                </c:pt>
                <c:pt idx="73">
                  <c:v>143.65225775007099</c:v>
                </c:pt>
                <c:pt idx="74">
                  <c:v>146.58273941283201</c:v>
                </c:pt>
                <c:pt idx="75">
                  <c:v>149.92859204425699</c:v>
                </c:pt>
                <c:pt idx="76">
                  <c:v>148.417694519029</c:v>
                </c:pt>
                <c:pt idx="77">
                  <c:v>146.771497579185</c:v>
                </c:pt>
                <c:pt idx="78">
                  <c:v>146.229974037212</c:v>
                </c:pt>
                <c:pt idx="79">
                  <c:v>146.24837956299601</c:v>
                </c:pt>
                <c:pt idx="80">
                  <c:v>145.71237864374999</c:v>
                </c:pt>
                <c:pt idx="81">
                  <c:v>144.415971629236</c:v>
                </c:pt>
                <c:pt idx="82">
                  <c:v>148.39982532359301</c:v>
                </c:pt>
                <c:pt idx="83">
                  <c:v>153.64417090487899</c:v>
                </c:pt>
                <c:pt idx="84">
                  <c:v>156.05901784291299</c:v>
                </c:pt>
                <c:pt idx="85">
                  <c:v>163.46320422625001</c:v>
                </c:pt>
                <c:pt idx="86">
                  <c:v>171.925101353494</c:v>
                </c:pt>
                <c:pt idx="87">
                  <c:v>175.61969008067001</c:v>
                </c:pt>
                <c:pt idx="88">
                  <c:v>178.98375775508001</c:v>
                </c:pt>
                <c:pt idx="89">
                  <c:v>180.594827597982</c:v>
                </c:pt>
                <c:pt idx="90">
                  <c:v>177.658746920146</c:v>
                </c:pt>
                <c:pt idx="91">
                  <c:v>175.69151783406201</c:v>
                </c:pt>
                <c:pt idx="92">
                  <c:v>177.47525160948001</c:v>
                </c:pt>
                <c:pt idx="93">
                  <c:v>185.19166143253801</c:v>
                </c:pt>
                <c:pt idx="94">
                  <c:v>190.52243424204099</c:v>
                </c:pt>
                <c:pt idx="95">
                  <c:v>186.99478018327</c:v>
                </c:pt>
                <c:pt idx="96">
                  <c:v>184.52032642259499</c:v>
                </c:pt>
                <c:pt idx="97">
                  <c:v>183.06657711399501</c:v>
                </c:pt>
                <c:pt idx="98">
                  <c:v>180.74109337413901</c:v>
                </c:pt>
                <c:pt idx="99">
                  <c:v>181.926723585931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25-41C3-AC61-2A2E80135251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RegionalPropertyType!$R$6:$R$105</c:f>
              <c:numCache>
                <c:formatCode>0</c:formatCode>
                <c:ptCount val="100"/>
                <c:pt idx="0">
                  <c:v>97.361130264050502</c:v>
                </c:pt>
                <c:pt idx="1">
                  <c:v>104.177087211269</c:v>
                </c:pt>
                <c:pt idx="2">
                  <c:v>102.441359108135</c:v>
                </c:pt>
                <c:pt idx="3">
                  <c:v>100</c:v>
                </c:pt>
                <c:pt idx="4">
                  <c:v>105.75184704204</c:v>
                </c:pt>
                <c:pt idx="5">
                  <c:v>113.411450231925</c:v>
                </c:pt>
                <c:pt idx="6">
                  <c:v>115.609990854486</c:v>
                </c:pt>
                <c:pt idx="7">
                  <c:v>116.085637883286</c:v>
                </c:pt>
                <c:pt idx="8">
                  <c:v>119.492520372775</c:v>
                </c:pt>
                <c:pt idx="9">
                  <c:v>126.78096114210101</c:v>
                </c:pt>
                <c:pt idx="10">
                  <c:v>135.47740199074701</c:v>
                </c:pt>
                <c:pt idx="11">
                  <c:v>138.28208026212999</c:v>
                </c:pt>
                <c:pt idx="12">
                  <c:v>138.08176822473899</c:v>
                </c:pt>
                <c:pt idx="13">
                  <c:v>140.085091932978</c:v>
                </c:pt>
                <c:pt idx="14">
                  <c:v>144.007164954904</c:v>
                </c:pt>
                <c:pt idx="15">
                  <c:v>149.004326472082</c:v>
                </c:pt>
                <c:pt idx="16">
                  <c:v>154.35800834530701</c:v>
                </c:pt>
                <c:pt idx="17">
                  <c:v>160.35053524416301</c:v>
                </c:pt>
                <c:pt idx="18">
                  <c:v>168.414742219922</c:v>
                </c:pt>
                <c:pt idx="19">
                  <c:v>173.01844331541901</c:v>
                </c:pt>
                <c:pt idx="20">
                  <c:v>171.381519790792</c:v>
                </c:pt>
                <c:pt idx="21">
                  <c:v>170.339043821725</c:v>
                </c:pt>
                <c:pt idx="22">
                  <c:v>173.94602873120499</c:v>
                </c:pt>
                <c:pt idx="23">
                  <c:v>177.707137504548</c:v>
                </c:pt>
                <c:pt idx="24">
                  <c:v>175.94648815997201</c:v>
                </c:pt>
                <c:pt idx="25">
                  <c:v>172.25147897270099</c:v>
                </c:pt>
                <c:pt idx="26">
                  <c:v>169.75070845374401</c:v>
                </c:pt>
                <c:pt idx="27">
                  <c:v>167.61272364146501</c:v>
                </c:pt>
                <c:pt idx="28">
                  <c:v>163.77635475359301</c:v>
                </c:pt>
                <c:pt idx="29">
                  <c:v>159.252197053836</c:v>
                </c:pt>
                <c:pt idx="30">
                  <c:v>156.06861600887001</c:v>
                </c:pt>
                <c:pt idx="31">
                  <c:v>152.68870390140401</c:v>
                </c:pt>
                <c:pt idx="32">
                  <c:v>145.60720364850101</c:v>
                </c:pt>
                <c:pt idx="33">
                  <c:v>138.11518902538</c:v>
                </c:pt>
                <c:pt idx="34">
                  <c:v>129.45231523024799</c:v>
                </c:pt>
                <c:pt idx="35">
                  <c:v>121.75668628865</c:v>
                </c:pt>
                <c:pt idx="36">
                  <c:v>118.067988309719</c:v>
                </c:pt>
                <c:pt idx="37">
                  <c:v>113.172549423227</c:v>
                </c:pt>
                <c:pt idx="38">
                  <c:v>103.48037753004</c:v>
                </c:pt>
                <c:pt idx="39">
                  <c:v>96.509942552650202</c:v>
                </c:pt>
                <c:pt idx="40">
                  <c:v>95.4949824804972</c:v>
                </c:pt>
                <c:pt idx="41">
                  <c:v>96.356408012709494</c:v>
                </c:pt>
                <c:pt idx="42">
                  <c:v>95.570849980563196</c:v>
                </c:pt>
                <c:pt idx="43">
                  <c:v>93.307147189832506</c:v>
                </c:pt>
                <c:pt idx="44">
                  <c:v>95.026622179949399</c:v>
                </c:pt>
                <c:pt idx="45">
                  <c:v>99.332305145839797</c:v>
                </c:pt>
                <c:pt idx="46">
                  <c:v>104.958442864438</c:v>
                </c:pt>
                <c:pt idx="47">
                  <c:v>107.617182275427</c:v>
                </c:pt>
                <c:pt idx="48">
                  <c:v>102.918179653981</c:v>
                </c:pt>
                <c:pt idx="49">
                  <c:v>99.074720212897901</c:v>
                </c:pt>
                <c:pt idx="50">
                  <c:v>105.656637280669</c:v>
                </c:pt>
                <c:pt idx="51">
                  <c:v>114.81418744028601</c:v>
                </c:pt>
                <c:pt idx="52">
                  <c:v>119.77348026714699</c:v>
                </c:pt>
                <c:pt idx="53">
                  <c:v>126.610895968093</c:v>
                </c:pt>
                <c:pt idx="54">
                  <c:v>130.191302272287</c:v>
                </c:pt>
                <c:pt idx="55">
                  <c:v>130.34898650991701</c:v>
                </c:pt>
                <c:pt idx="56">
                  <c:v>134.42763629729799</c:v>
                </c:pt>
                <c:pt idx="57">
                  <c:v>140.38285252871799</c:v>
                </c:pt>
                <c:pt idx="58">
                  <c:v>142.52228393764301</c:v>
                </c:pt>
                <c:pt idx="59">
                  <c:v>143.41725997494899</c:v>
                </c:pt>
                <c:pt idx="60">
                  <c:v>147.51618754322999</c:v>
                </c:pt>
                <c:pt idx="61">
                  <c:v>156.50921436406301</c:v>
                </c:pt>
                <c:pt idx="62">
                  <c:v>163.35698020427901</c:v>
                </c:pt>
                <c:pt idx="63">
                  <c:v>163.36498857785699</c:v>
                </c:pt>
                <c:pt idx="64">
                  <c:v>163.332337529932</c:v>
                </c:pt>
                <c:pt idx="65">
                  <c:v>166.25988237630199</c:v>
                </c:pt>
                <c:pt idx="66">
                  <c:v>173.58972606578101</c:v>
                </c:pt>
                <c:pt idx="67">
                  <c:v>181.83566204125401</c:v>
                </c:pt>
                <c:pt idx="68">
                  <c:v>191.40631985177899</c:v>
                </c:pt>
                <c:pt idx="69">
                  <c:v>201.71716816126801</c:v>
                </c:pt>
                <c:pt idx="70">
                  <c:v>200.496301202544</c:v>
                </c:pt>
                <c:pt idx="71">
                  <c:v>196.58107934579601</c:v>
                </c:pt>
                <c:pt idx="72">
                  <c:v>200.43465522405401</c:v>
                </c:pt>
                <c:pt idx="73">
                  <c:v>206.3150579048</c:v>
                </c:pt>
                <c:pt idx="74">
                  <c:v>210.633577330496</c:v>
                </c:pt>
                <c:pt idx="75">
                  <c:v>211.88729980500699</c:v>
                </c:pt>
                <c:pt idx="76">
                  <c:v>212.02423377099601</c:v>
                </c:pt>
                <c:pt idx="77">
                  <c:v>215.18029001894899</c:v>
                </c:pt>
                <c:pt idx="78">
                  <c:v>219.85358532271999</c:v>
                </c:pt>
                <c:pt idx="79">
                  <c:v>222.80528493899001</c:v>
                </c:pt>
                <c:pt idx="80">
                  <c:v>223.962168141663</c:v>
                </c:pt>
                <c:pt idx="81">
                  <c:v>223.318614537792</c:v>
                </c:pt>
                <c:pt idx="82">
                  <c:v>229.73322898779199</c:v>
                </c:pt>
                <c:pt idx="83">
                  <c:v>242.636143405193</c:v>
                </c:pt>
                <c:pt idx="84">
                  <c:v>256.46610269912401</c:v>
                </c:pt>
                <c:pt idx="85">
                  <c:v>271.431782568747</c:v>
                </c:pt>
                <c:pt idx="86">
                  <c:v>280.945849628323</c:v>
                </c:pt>
                <c:pt idx="87">
                  <c:v>285.68437011034302</c:v>
                </c:pt>
                <c:pt idx="88">
                  <c:v>296.890937335106</c:v>
                </c:pt>
                <c:pt idx="89">
                  <c:v>314.03582468672897</c:v>
                </c:pt>
                <c:pt idx="90">
                  <c:v>308.44777260251999</c:v>
                </c:pt>
                <c:pt idx="91">
                  <c:v>291.29284385890702</c:v>
                </c:pt>
                <c:pt idx="92">
                  <c:v>288.37705138104502</c:v>
                </c:pt>
                <c:pt idx="93">
                  <c:v>290.392165597239</c:v>
                </c:pt>
                <c:pt idx="94">
                  <c:v>289.19318635397201</c:v>
                </c:pt>
                <c:pt idx="95">
                  <c:v>289.45785265477298</c:v>
                </c:pt>
                <c:pt idx="96">
                  <c:v>295.91842919557803</c:v>
                </c:pt>
                <c:pt idx="97">
                  <c:v>298.52999763299903</c:v>
                </c:pt>
                <c:pt idx="98">
                  <c:v>296.69564999606303</c:v>
                </c:pt>
                <c:pt idx="99">
                  <c:v>301.133954735553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25-41C3-AC61-2A2E80135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565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RegionalPropertyType!$S$6:$S$105</c:f>
              <c:numCache>
                <c:formatCode>0</c:formatCode>
                <c:ptCount val="100"/>
                <c:pt idx="0">
                  <c:v>91.215031765428506</c:v>
                </c:pt>
                <c:pt idx="1">
                  <c:v>98.654872561090997</c:v>
                </c:pt>
                <c:pt idx="2">
                  <c:v>101.498743062337</c:v>
                </c:pt>
                <c:pt idx="3">
                  <c:v>100</c:v>
                </c:pt>
                <c:pt idx="4">
                  <c:v>102.084197647168</c:v>
                </c:pt>
                <c:pt idx="5">
                  <c:v>102.535441909749</c:v>
                </c:pt>
                <c:pt idx="6">
                  <c:v>99.983139592801294</c:v>
                </c:pt>
                <c:pt idx="7">
                  <c:v>101.617958816147</c:v>
                </c:pt>
                <c:pt idx="8">
                  <c:v>107.297895134105</c:v>
                </c:pt>
                <c:pt idx="9">
                  <c:v>112.063078948612</c:v>
                </c:pt>
                <c:pt idx="10">
                  <c:v>113.26055162512201</c:v>
                </c:pt>
                <c:pt idx="11">
                  <c:v>113.01456453893501</c:v>
                </c:pt>
                <c:pt idx="12">
                  <c:v>114.642523583166</c:v>
                </c:pt>
                <c:pt idx="13">
                  <c:v>117.54388644417701</c:v>
                </c:pt>
                <c:pt idx="14">
                  <c:v>121.945549453989</c:v>
                </c:pt>
                <c:pt idx="15">
                  <c:v>125.477431227145</c:v>
                </c:pt>
                <c:pt idx="16">
                  <c:v>125.535476923057</c:v>
                </c:pt>
                <c:pt idx="17">
                  <c:v>125.137588868394</c:v>
                </c:pt>
                <c:pt idx="18">
                  <c:v>131.90807576015899</c:v>
                </c:pt>
                <c:pt idx="19">
                  <c:v>142.27470379480101</c:v>
                </c:pt>
                <c:pt idx="20">
                  <c:v>150.16371408331</c:v>
                </c:pt>
                <c:pt idx="21">
                  <c:v>157.99585046752799</c:v>
                </c:pt>
                <c:pt idx="22">
                  <c:v>159.504495783409</c:v>
                </c:pt>
                <c:pt idx="23">
                  <c:v>158.899495699677</c:v>
                </c:pt>
                <c:pt idx="24">
                  <c:v>162.895987892466</c:v>
                </c:pt>
                <c:pt idx="25">
                  <c:v>167.201097691591</c:v>
                </c:pt>
                <c:pt idx="26">
                  <c:v>169.07898587485701</c:v>
                </c:pt>
                <c:pt idx="27">
                  <c:v>171.36148289144799</c:v>
                </c:pt>
                <c:pt idx="28">
                  <c:v>176.01121435862899</c:v>
                </c:pt>
                <c:pt idx="29">
                  <c:v>177.946535882592</c:v>
                </c:pt>
                <c:pt idx="30">
                  <c:v>171.801256347242</c:v>
                </c:pt>
                <c:pt idx="31">
                  <c:v>166.829222849925</c:v>
                </c:pt>
                <c:pt idx="32">
                  <c:v>169.11481788949899</c:v>
                </c:pt>
                <c:pt idx="33">
                  <c:v>172.05542167407401</c:v>
                </c:pt>
                <c:pt idx="34">
                  <c:v>164.21522411690501</c:v>
                </c:pt>
                <c:pt idx="35">
                  <c:v>151.120386305447</c:v>
                </c:pt>
                <c:pt idx="36">
                  <c:v>140.90919775994399</c:v>
                </c:pt>
                <c:pt idx="37">
                  <c:v>133.37759499502101</c:v>
                </c:pt>
                <c:pt idx="38">
                  <c:v>132.94043854731899</c:v>
                </c:pt>
                <c:pt idx="39">
                  <c:v>135.67787409651601</c:v>
                </c:pt>
                <c:pt idx="40">
                  <c:v>133.06785767363399</c:v>
                </c:pt>
                <c:pt idx="41">
                  <c:v>126.51548818324601</c:v>
                </c:pt>
                <c:pt idx="42">
                  <c:v>125.822523448089</c:v>
                </c:pt>
                <c:pt idx="43">
                  <c:v>127.27576079867001</c:v>
                </c:pt>
                <c:pt idx="44">
                  <c:v>126.821346015901</c:v>
                </c:pt>
                <c:pt idx="45">
                  <c:v>129.60317137566301</c:v>
                </c:pt>
                <c:pt idx="46">
                  <c:v>133.10276814611399</c:v>
                </c:pt>
                <c:pt idx="47">
                  <c:v>134.15350072027601</c:v>
                </c:pt>
                <c:pt idx="48">
                  <c:v>133.84104462137699</c:v>
                </c:pt>
                <c:pt idx="49">
                  <c:v>134.77207377255601</c:v>
                </c:pt>
                <c:pt idx="50">
                  <c:v>136.508416824823</c:v>
                </c:pt>
                <c:pt idx="51">
                  <c:v>137.13727288713901</c:v>
                </c:pt>
                <c:pt idx="52">
                  <c:v>136.62417472261299</c:v>
                </c:pt>
                <c:pt idx="53">
                  <c:v>133.875817597967</c:v>
                </c:pt>
                <c:pt idx="54">
                  <c:v>136.323502844704</c:v>
                </c:pt>
                <c:pt idx="55">
                  <c:v>143.656161351441</c:v>
                </c:pt>
                <c:pt idx="56">
                  <c:v>147.66650810338399</c:v>
                </c:pt>
                <c:pt idx="57">
                  <c:v>150.746349847733</c:v>
                </c:pt>
                <c:pt idx="58">
                  <c:v>153.370764384111</c:v>
                </c:pt>
                <c:pt idx="59">
                  <c:v>155.257792890894</c:v>
                </c:pt>
                <c:pt idx="60">
                  <c:v>157.94595255980201</c:v>
                </c:pt>
                <c:pt idx="61">
                  <c:v>159.03392467936999</c:v>
                </c:pt>
                <c:pt idx="62">
                  <c:v>155.47698393084599</c:v>
                </c:pt>
                <c:pt idx="63">
                  <c:v>154.31742396159501</c:v>
                </c:pt>
                <c:pt idx="64">
                  <c:v>159.92059243880499</c:v>
                </c:pt>
                <c:pt idx="65">
                  <c:v>166.69213356988499</c:v>
                </c:pt>
                <c:pt idx="66">
                  <c:v>172.387792179033</c:v>
                </c:pt>
                <c:pt idx="67">
                  <c:v>175.92649864207499</c:v>
                </c:pt>
                <c:pt idx="68">
                  <c:v>177.51932722652299</c:v>
                </c:pt>
                <c:pt idx="69">
                  <c:v>181.323550976132</c:v>
                </c:pt>
                <c:pt idx="70">
                  <c:v>186.28412826695799</c:v>
                </c:pt>
                <c:pt idx="71">
                  <c:v>188.72920378931499</c:v>
                </c:pt>
                <c:pt idx="72">
                  <c:v>188.44901521195101</c:v>
                </c:pt>
                <c:pt idx="73">
                  <c:v>188.577890765566</c:v>
                </c:pt>
                <c:pt idx="74">
                  <c:v>194.55772806049001</c:v>
                </c:pt>
                <c:pt idx="75">
                  <c:v>198.26765158057299</c:v>
                </c:pt>
                <c:pt idx="76">
                  <c:v>194.115929056494</c:v>
                </c:pt>
                <c:pt idx="77">
                  <c:v>192.13039980971601</c:v>
                </c:pt>
                <c:pt idx="78">
                  <c:v>197.12443515595101</c:v>
                </c:pt>
                <c:pt idx="79">
                  <c:v>203.262628795198</c:v>
                </c:pt>
                <c:pt idx="80">
                  <c:v>206.028426262133</c:v>
                </c:pt>
                <c:pt idx="81">
                  <c:v>207.32067891672199</c:v>
                </c:pt>
                <c:pt idx="82">
                  <c:v>206.44834376287699</c:v>
                </c:pt>
                <c:pt idx="83">
                  <c:v>203.97796611992101</c:v>
                </c:pt>
                <c:pt idx="84">
                  <c:v>205.02175388052299</c:v>
                </c:pt>
                <c:pt idx="85">
                  <c:v>214.11607348011901</c:v>
                </c:pt>
                <c:pt idx="86">
                  <c:v>223.51690098439499</c:v>
                </c:pt>
                <c:pt idx="87">
                  <c:v>223.738239420773</c:v>
                </c:pt>
                <c:pt idx="88">
                  <c:v>222.769139855416</c:v>
                </c:pt>
                <c:pt idx="89">
                  <c:v>232.77732517308701</c:v>
                </c:pt>
                <c:pt idx="90">
                  <c:v>245.04968822734199</c:v>
                </c:pt>
                <c:pt idx="91">
                  <c:v>242.24343704997301</c:v>
                </c:pt>
                <c:pt idx="92">
                  <c:v>225.67201216963699</c:v>
                </c:pt>
                <c:pt idx="93">
                  <c:v>220.66426362263201</c:v>
                </c:pt>
                <c:pt idx="94">
                  <c:v>226.691694902607</c:v>
                </c:pt>
                <c:pt idx="95">
                  <c:v>224.07048526610799</c:v>
                </c:pt>
                <c:pt idx="96">
                  <c:v>222.3321471399</c:v>
                </c:pt>
                <c:pt idx="97">
                  <c:v>219.92516514909701</c:v>
                </c:pt>
                <c:pt idx="98">
                  <c:v>212.525826138648</c:v>
                </c:pt>
                <c:pt idx="99">
                  <c:v>207.35213944436299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7C-4079-A1AB-F017CB0071F2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RegionalPropertyType!$T$6:$T$105</c:f>
              <c:numCache>
                <c:formatCode>0</c:formatCode>
                <c:ptCount val="100"/>
                <c:pt idx="0">
                  <c:v>99.340260193386797</c:v>
                </c:pt>
                <c:pt idx="1">
                  <c:v>103.09017925390501</c:v>
                </c:pt>
                <c:pt idx="2">
                  <c:v>100.75664187310601</c:v>
                </c:pt>
                <c:pt idx="3">
                  <c:v>100</c:v>
                </c:pt>
                <c:pt idx="4">
                  <c:v>107.082729169209</c:v>
                </c:pt>
                <c:pt idx="5">
                  <c:v>109.273812815285</c:v>
                </c:pt>
                <c:pt idx="6">
                  <c:v>101.887328400551</c:v>
                </c:pt>
                <c:pt idx="7">
                  <c:v>98.990244956369907</c:v>
                </c:pt>
                <c:pt idx="8">
                  <c:v>104.02806493368401</c:v>
                </c:pt>
                <c:pt idx="9">
                  <c:v>112.28618793990201</c:v>
                </c:pt>
                <c:pt idx="10">
                  <c:v>115.57479603359</c:v>
                </c:pt>
                <c:pt idx="11">
                  <c:v>113.680730624761</c:v>
                </c:pt>
                <c:pt idx="12">
                  <c:v>116.275642647927</c:v>
                </c:pt>
                <c:pt idx="13">
                  <c:v>120.44084583201899</c:v>
                </c:pt>
                <c:pt idx="14">
                  <c:v>123.22953963136401</c:v>
                </c:pt>
                <c:pt idx="15">
                  <c:v>128.425688600097</c:v>
                </c:pt>
                <c:pt idx="16">
                  <c:v>138.821440983326</c:v>
                </c:pt>
                <c:pt idx="17">
                  <c:v>147.018017958245</c:v>
                </c:pt>
                <c:pt idx="18">
                  <c:v>146.68096395312099</c:v>
                </c:pt>
                <c:pt idx="19">
                  <c:v>148.311367797332</c:v>
                </c:pt>
                <c:pt idx="20">
                  <c:v>155.80803752546899</c:v>
                </c:pt>
                <c:pt idx="21">
                  <c:v>162.91490542306499</c:v>
                </c:pt>
                <c:pt idx="22">
                  <c:v>165.80447474035799</c:v>
                </c:pt>
                <c:pt idx="23">
                  <c:v>167.03924318712501</c:v>
                </c:pt>
                <c:pt idx="24">
                  <c:v>168.36138436270599</c:v>
                </c:pt>
                <c:pt idx="25">
                  <c:v>168.346319661883</c:v>
                </c:pt>
                <c:pt idx="26">
                  <c:v>173.27108749309301</c:v>
                </c:pt>
                <c:pt idx="27">
                  <c:v>182.197553449406</c:v>
                </c:pt>
                <c:pt idx="28">
                  <c:v>186.88682508232799</c:v>
                </c:pt>
                <c:pt idx="29">
                  <c:v>187.967115482504</c:v>
                </c:pt>
                <c:pt idx="30">
                  <c:v>189.42570107126099</c:v>
                </c:pt>
                <c:pt idx="31">
                  <c:v>189.342352209718</c:v>
                </c:pt>
                <c:pt idx="32">
                  <c:v>184.74414463842101</c:v>
                </c:pt>
                <c:pt idx="33">
                  <c:v>181.874846916422</c:v>
                </c:pt>
                <c:pt idx="34">
                  <c:v>184.91639899498301</c:v>
                </c:pt>
                <c:pt idx="35">
                  <c:v>182.55609214776999</c:v>
                </c:pt>
                <c:pt idx="36">
                  <c:v>168.37891264685399</c:v>
                </c:pt>
                <c:pt idx="37">
                  <c:v>158.48322835839599</c:v>
                </c:pt>
                <c:pt idx="38">
                  <c:v>156.60813767155301</c:v>
                </c:pt>
                <c:pt idx="39">
                  <c:v>154.01057606668999</c:v>
                </c:pt>
                <c:pt idx="40">
                  <c:v>151.6620884315</c:v>
                </c:pt>
                <c:pt idx="41">
                  <c:v>152.97919362571</c:v>
                </c:pt>
                <c:pt idx="42">
                  <c:v>152.910355859368</c:v>
                </c:pt>
                <c:pt idx="43">
                  <c:v>150.251301826222</c:v>
                </c:pt>
                <c:pt idx="44">
                  <c:v>150.59438184552599</c:v>
                </c:pt>
                <c:pt idx="45">
                  <c:v>151.45309076488499</c:v>
                </c:pt>
                <c:pt idx="46">
                  <c:v>149.34710537476701</c:v>
                </c:pt>
                <c:pt idx="47">
                  <c:v>147.846121421492</c:v>
                </c:pt>
                <c:pt idx="48">
                  <c:v>147.447362132698</c:v>
                </c:pt>
                <c:pt idx="49">
                  <c:v>148.75794111441999</c:v>
                </c:pt>
                <c:pt idx="50">
                  <c:v>151.17934165391</c:v>
                </c:pt>
                <c:pt idx="51">
                  <c:v>152.420421577403</c:v>
                </c:pt>
                <c:pt idx="52">
                  <c:v>154.366647818747</c:v>
                </c:pt>
                <c:pt idx="53">
                  <c:v>155.35680406157701</c:v>
                </c:pt>
                <c:pt idx="54">
                  <c:v>156.57500466756099</c:v>
                </c:pt>
                <c:pt idx="55">
                  <c:v>158.71429988643101</c:v>
                </c:pt>
                <c:pt idx="56">
                  <c:v>159.72725845902499</c:v>
                </c:pt>
                <c:pt idx="57">
                  <c:v>160.937562863854</c:v>
                </c:pt>
                <c:pt idx="58">
                  <c:v>168.42027599891</c:v>
                </c:pt>
                <c:pt idx="59">
                  <c:v>177.84528265939699</c:v>
                </c:pt>
                <c:pt idx="60">
                  <c:v>182.75700857136599</c:v>
                </c:pt>
                <c:pt idx="61">
                  <c:v>185.04245315644201</c:v>
                </c:pt>
                <c:pt idx="62">
                  <c:v>182.789998374291</c:v>
                </c:pt>
                <c:pt idx="63">
                  <c:v>181.77819400144099</c:v>
                </c:pt>
                <c:pt idx="64">
                  <c:v>186.25031342729201</c:v>
                </c:pt>
                <c:pt idx="65">
                  <c:v>193.031729254467</c:v>
                </c:pt>
                <c:pt idx="66">
                  <c:v>199.77858478668301</c:v>
                </c:pt>
                <c:pt idx="67">
                  <c:v>206.646053302388</c:v>
                </c:pt>
                <c:pt idx="68">
                  <c:v>215.29611235704701</c:v>
                </c:pt>
                <c:pt idx="69">
                  <c:v>223.73411807045201</c:v>
                </c:pt>
                <c:pt idx="70">
                  <c:v>225.709485772486</c:v>
                </c:pt>
                <c:pt idx="71">
                  <c:v>227.682488732114</c:v>
                </c:pt>
                <c:pt idx="72">
                  <c:v>236.58228463505199</c:v>
                </c:pt>
                <c:pt idx="73">
                  <c:v>246.42304229744701</c:v>
                </c:pt>
                <c:pt idx="74">
                  <c:v>257.317319040651</c:v>
                </c:pt>
                <c:pt idx="75">
                  <c:v>265.67880676730499</c:v>
                </c:pt>
                <c:pt idx="76">
                  <c:v>267.87257379533497</c:v>
                </c:pt>
                <c:pt idx="77">
                  <c:v>269.26860869121299</c:v>
                </c:pt>
                <c:pt idx="78">
                  <c:v>271.46197203899197</c:v>
                </c:pt>
                <c:pt idx="79">
                  <c:v>278.42558477037397</c:v>
                </c:pt>
                <c:pt idx="80">
                  <c:v>295.86187773719001</c:v>
                </c:pt>
                <c:pt idx="81">
                  <c:v>309.80690797875098</c:v>
                </c:pt>
                <c:pt idx="82">
                  <c:v>313.35764085040302</c:v>
                </c:pt>
                <c:pt idx="83">
                  <c:v>318.77754754639398</c:v>
                </c:pt>
                <c:pt idx="84">
                  <c:v>325.867419694143</c:v>
                </c:pt>
                <c:pt idx="85">
                  <c:v>333.55809223347399</c:v>
                </c:pt>
                <c:pt idx="86">
                  <c:v>348.431335946319</c:v>
                </c:pt>
                <c:pt idx="87">
                  <c:v>366.67688593365602</c:v>
                </c:pt>
                <c:pt idx="88">
                  <c:v>390.16503649234699</c:v>
                </c:pt>
                <c:pt idx="89">
                  <c:v>414.19028953264097</c:v>
                </c:pt>
                <c:pt idx="90">
                  <c:v>420.24351370143899</c:v>
                </c:pt>
                <c:pt idx="91">
                  <c:v>421.33218546255898</c:v>
                </c:pt>
                <c:pt idx="92">
                  <c:v>427.61354134391797</c:v>
                </c:pt>
                <c:pt idx="93">
                  <c:v>438.251266420614</c:v>
                </c:pt>
                <c:pt idx="94">
                  <c:v>438.81798452667402</c:v>
                </c:pt>
                <c:pt idx="95">
                  <c:v>427.11030526006101</c:v>
                </c:pt>
                <c:pt idx="96">
                  <c:v>423.844146874187</c:v>
                </c:pt>
                <c:pt idx="97">
                  <c:v>450.070716937219</c:v>
                </c:pt>
                <c:pt idx="98">
                  <c:v>467.662234576598</c:v>
                </c:pt>
                <c:pt idx="99">
                  <c:v>462.43368949273599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7C-4079-A1AB-F017CB0071F2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RegionalPropertyType!$U$6:$U$105</c:f>
              <c:numCache>
                <c:formatCode>0</c:formatCode>
                <c:ptCount val="100"/>
                <c:pt idx="0">
                  <c:v>93.008666236859099</c:v>
                </c:pt>
                <c:pt idx="1">
                  <c:v>98.132740080233106</c:v>
                </c:pt>
                <c:pt idx="2">
                  <c:v>99.899953201255798</c:v>
                </c:pt>
                <c:pt idx="3">
                  <c:v>100</c:v>
                </c:pt>
                <c:pt idx="4">
                  <c:v>103.858903364429</c:v>
                </c:pt>
                <c:pt idx="5">
                  <c:v>106.574055442988</c:v>
                </c:pt>
                <c:pt idx="6">
                  <c:v>105.625953096819</c:v>
                </c:pt>
                <c:pt idx="7">
                  <c:v>106.073705801876</c:v>
                </c:pt>
                <c:pt idx="8">
                  <c:v>108.71495477708601</c:v>
                </c:pt>
                <c:pt idx="9">
                  <c:v>111.507400977538</c:v>
                </c:pt>
                <c:pt idx="10">
                  <c:v>116.12318580002101</c:v>
                </c:pt>
                <c:pt idx="11">
                  <c:v>120.943878633043</c:v>
                </c:pt>
                <c:pt idx="12">
                  <c:v>124.447290626906</c:v>
                </c:pt>
                <c:pt idx="13">
                  <c:v>129.36586470296501</c:v>
                </c:pt>
                <c:pt idx="14">
                  <c:v>135.81981104789099</c:v>
                </c:pt>
                <c:pt idx="15">
                  <c:v>141.66023116593601</c:v>
                </c:pt>
                <c:pt idx="16">
                  <c:v>146.99576744885201</c:v>
                </c:pt>
                <c:pt idx="17">
                  <c:v>151.03171860591101</c:v>
                </c:pt>
                <c:pt idx="18">
                  <c:v>155.77331027359801</c:v>
                </c:pt>
                <c:pt idx="19">
                  <c:v>162.9864519333</c:v>
                </c:pt>
                <c:pt idx="20">
                  <c:v>172.73032368031801</c:v>
                </c:pt>
                <c:pt idx="21">
                  <c:v>183.608176167956</c:v>
                </c:pt>
                <c:pt idx="22">
                  <c:v>187.934384388962</c:v>
                </c:pt>
                <c:pt idx="23">
                  <c:v>190.14662348216299</c:v>
                </c:pt>
                <c:pt idx="24">
                  <c:v>196.31343996240199</c:v>
                </c:pt>
                <c:pt idx="25">
                  <c:v>203.134052725961</c:v>
                </c:pt>
                <c:pt idx="26">
                  <c:v>202.16869917718199</c:v>
                </c:pt>
                <c:pt idx="27">
                  <c:v>199.92465340040499</c:v>
                </c:pt>
                <c:pt idx="28">
                  <c:v>207.31972848636499</c:v>
                </c:pt>
                <c:pt idx="29">
                  <c:v>213.61453592484901</c:v>
                </c:pt>
                <c:pt idx="30">
                  <c:v>209.10166889210399</c:v>
                </c:pt>
                <c:pt idx="31">
                  <c:v>204.470280542967</c:v>
                </c:pt>
                <c:pt idx="32">
                  <c:v>204.44878890864999</c:v>
                </c:pt>
                <c:pt idx="33">
                  <c:v>202.77578555738501</c:v>
                </c:pt>
                <c:pt idx="34">
                  <c:v>195.677581215027</c:v>
                </c:pt>
                <c:pt idx="35">
                  <c:v>188.99137395566399</c:v>
                </c:pt>
                <c:pt idx="36">
                  <c:v>185.90926383052101</c:v>
                </c:pt>
                <c:pt idx="37">
                  <c:v>183.580086650628</c:v>
                </c:pt>
                <c:pt idx="38">
                  <c:v>182.22108266623499</c:v>
                </c:pt>
                <c:pt idx="39">
                  <c:v>179.255308688339</c:v>
                </c:pt>
                <c:pt idx="40">
                  <c:v>172.95203684816499</c:v>
                </c:pt>
                <c:pt idx="41">
                  <c:v>165.73387174746799</c:v>
                </c:pt>
                <c:pt idx="42">
                  <c:v>167.98202147800399</c:v>
                </c:pt>
                <c:pt idx="43">
                  <c:v>173.94515783605399</c:v>
                </c:pt>
                <c:pt idx="44">
                  <c:v>171.139477899529</c:v>
                </c:pt>
                <c:pt idx="45">
                  <c:v>166.12437710023499</c:v>
                </c:pt>
                <c:pt idx="46">
                  <c:v>167.968454841241</c:v>
                </c:pt>
                <c:pt idx="47">
                  <c:v>172.332777286903</c:v>
                </c:pt>
                <c:pt idx="48">
                  <c:v>173.40058235769499</c:v>
                </c:pt>
                <c:pt idx="49">
                  <c:v>173.246220047858</c:v>
                </c:pt>
                <c:pt idx="50">
                  <c:v>173.75763747653701</c:v>
                </c:pt>
                <c:pt idx="51">
                  <c:v>175.99479571188201</c:v>
                </c:pt>
                <c:pt idx="52">
                  <c:v>180.17862613478201</c:v>
                </c:pt>
                <c:pt idx="53">
                  <c:v>187.69113991058501</c:v>
                </c:pt>
                <c:pt idx="54">
                  <c:v>192.45620026376901</c:v>
                </c:pt>
                <c:pt idx="55">
                  <c:v>193.12244319262001</c:v>
                </c:pt>
                <c:pt idx="56">
                  <c:v>198.08979056567301</c:v>
                </c:pt>
                <c:pt idx="57">
                  <c:v>206.54282229485</c:v>
                </c:pt>
                <c:pt idx="58">
                  <c:v>212.78946502583301</c:v>
                </c:pt>
                <c:pt idx="59">
                  <c:v>216.44523990670899</c:v>
                </c:pt>
                <c:pt idx="60">
                  <c:v>217.94363757240501</c:v>
                </c:pt>
                <c:pt idx="61">
                  <c:v>219.020526472309</c:v>
                </c:pt>
                <c:pt idx="62">
                  <c:v>223.327488364994</c:v>
                </c:pt>
                <c:pt idx="63">
                  <c:v>226.68517680085199</c:v>
                </c:pt>
                <c:pt idx="64">
                  <c:v>227.43055117009001</c:v>
                </c:pt>
                <c:pt idx="65">
                  <c:v>231.43915823504901</c:v>
                </c:pt>
                <c:pt idx="66">
                  <c:v>239.26769984721901</c:v>
                </c:pt>
                <c:pt idx="67">
                  <c:v>248.36060405184</c:v>
                </c:pt>
                <c:pt idx="68">
                  <c:v>262.50295263159802</c:v>
                </c:pt>
                <c:pt idx="69">
                  <c:v>277.50954095015499</c:v>
                </c:pt>
                <c:pt idx="70">
                  <c:v>281.31817367425401</c:v>
                </c:pt>
                <c:pt idx="71">
                  <c:v>279.00270455509798</c:v>
                </c:pt>
                <c:pt idx="72">
                  <c:v>273.23744333846997</c:v>
                </c:pt>
                <c:pt idx="73">
                  <c:v>263.00612185433198</c:v>
                </c:pt>
                <c:pt idx="74">
                  <c:v>266.18041800195698</c:v>
                </c:pt>
                <c:pt idx="75">
                  <c:v>278.60049631947498</c:v>
                </c:pt>
                <c:pt idx="76">
                  <c:v>280.54784630487399</c:v>
                </c:pt>
                <c:pt idx="77">
                  <c:v>277.23380575242498</c:v>
                </c:pt>
                <c:pt idx="78">
                  <c:v>274.55453465456799</c:v>
                </c:pt>
                <c:pt idx="79">
                  <c:v>272.336534655805</c:v>
                </c:pt>
                <c:pt idx="80">
                  <c:v>271.53792074821598</c:v>
                </c:pt>
                <c:pt idx="81">
                  <c:v>274.17143906842898</c:v>
                </c:pt>
                <c:pt idx="82">
                  <c:v>278.49754113212202</c:v>
                </c:pt>
                <c:pt idx="83">
                  <c:v>284.181646904329</c:v>
                </c:pt>
                <c:pt idx="84">
                  <c:v>293.346006182145</c:v>
                </c:pt>
                <c:pt idx="85">
                  <c:v>304.35470963236497</c:v>
                </c:pt>
                <c:pt idx="86">
                  <c:v>313.31395434924701</c:v>
                </c:pt>
                <c:pt idx="87">
                  <c:v>316.48119309232999</c:v>
                </c:pt>
                <c:pt idx="88">
                  <c:v>323.76078492568797</c:v>
                </c:pt>
                <c:pt idx="89">
                  <c:v>342.80121333176697</c:v>
                </c:pt>
                <c:pt idx="90">
                  <c:v>345.972175495258</c:v>
                </c:pt>
                <c:pt idx="91">
                  <c:v>335.27021227520402</c:v>
                </c:pt>
                <c:pt idx="92">
                  <c:v>334.77040112188399</c:v>
                </c:pt>
                <c:pt idx="93">
                  <c:v>341.05356585304497</c:v>
                </c:pt>
                <c:pt idx="94">
                  <c:v>344.35408589251801</c:v>
                </c:pt>
                <c:pt idx="95">
                  <c:v>340.06650711872499</c:v>
                </c:pt>
                <c:pt idx="96">
                  <c:v>338.06236473506601</c:v>
                </c:pt>
                <c:pt idx="97">
                  <c:v>346.44310447367599</c:v>
                </c:pt>
                <c:pt idx="98">
                  <c:v>355.26877741372698</c:v>
                </c:pt>
                <c:pt idx="99">
                  <c:v>361.10947928296002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7C-4079-A1AB-F017CB0071F2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RegionalPropertyType!$V$6:$V$105</c:f>
              <c:numCache>
                <c:formatCode>0</c:formatCode>
                <c:ptCount val="100"/>
                <c:pt idx="0">
                  <c:v>98.001739436186298</c:v>
                </c:pt>
                <c:pt idx="1">
                  <c:v>98.259712714308705</c:v>
                </c:pt>
                <c:pt idx="2">
                  <c:v>98.015569128608107</c:v>
                </c:pt>
                <c:pt idx="3">
                  <c:v>100</c:v>
                </c:pt>
                <c:pt idx="4">
                  <c:v>103.279977299067</c:v>
                </c:pt>
                <c:pt idx="5">
                  <c:v>106.35379814586</c:v>
                </c:pt>
                <c:pt idx="6">
                  <c:v>111.889589065366</c:v>
                </c:pt>
                <c:pt idx="7">
                  <c:v>118.787480151737</c:v>
                </c:pt>
                <c:pt idx="8">
                  <c:v>123.569827215085</c:v>
                </c:pt>
                <c:pt idx="9">
                  <c:v>125.80194602326</c:v>
                </c:pt>
                <c:pt idx="10">
                  <c:v>131.51056030486001</c:v>
                </c:pt>
                <c:pt idx="11">
                  <c:v>142.759911208049</c:v>
                </c:pt>
                <c:pt idx="12">
                  <c:v>151.19427452213</c:v>
                </c:pt>
                <c:pt idx="13">
                  <c:v>156.80186789040499</c:v>
                </c:pt>
                <c:pt idx="14">
                  <c:v>162.68437137965401</c:v>
                </c:pt>
                <c:pt idx="15">
                  <c:v>168.32375441887601</c:v>
                </c:pt>
                <c:pt idx="16">
                  <c:v>174.79956691256501</c:v>
                </c:pt>
                <c:pt idx="17">
                  <c:v>183.80782883943999</c:v>
                </c:pt>
                <c:pt idx="18">
                  <c:v>189.18407171249501</c:v>
                </c:pt>
                <c:pt idx="19">
                  <c:v>193.51992122259401</c:v>
                </c:pt>
                <c:pt idx="20">
                  <c:v>205.583843780617</c:v>
                </c:pt>
                <c:pt idx="21">
                  <c:v>217.43188459599099</c:v>
                </c:pt>
                <c:pt idx="22">
                  <c:v>220.53627428531601</c:v>
                </c:pt>
                <c:pt idx="23">
                  <c:v>222.97776858767401</c:v>
                </c:pt>
                <c:pt idx="24">
                  <c:v>226.47382691327101</c:v>
                </c:pt>
                <c:pt idx="25">
                  <c:v>225.17860099462601</c:v>
                </c:pt>
                <c:pt idx="26">
                  <c:v>220.765745508675</c:v>
                </c:pt>
                <c:pt idx="27">
                  <c:v>222.334730062429</c:v>
                </c:pt>
                <c:pt idx="28">
                  <c:v>235.014656044909</c:v>
                </c:pt>
                <c:pt idx="29">
                  <c:v>248.068991323338</c:v>
                </c:pt>
                <c:pt idx="30">
                  <c:v>244.72019734451499</c:v>
                </c:pt>
                <c:pt idx="31">
                  <c:v>237.294706868509</c:v>
                </c:pt>
                <c:pt idx="32">
                  <c:v>239.487829678971</c:v>
                </c:pt>
                <c:pt idx="33">
                  <c:v>238.648082642693</c:v>
                </c:pt>
                <c:pt idx="34">
                  <c:v>226.59176240720799</c:v>
                </c:pt>
                <c:pt idx="35">
                  <c:v>216.881608355298</c:v>
                </c:pt>
                <c:pt idx="36">
                  <c:v>210.506006431972</c:v>
                </c:pt>
                <c:pt idx="37">
                  <c:v>204.26036853329899</c:v>
                </c:pt>
                <c:pt idx="38">
                  <c:v>201.61392260286399</c:v>
                </c:pt>
                <c:pt idx="39">
                  <c:v>199.56636910480799</c:v>
                </c:pt>
                <c:pt idx="40">
                  <c:v>199.828930264142</c:v>
                </c:pt>
                <c:pt idx="41">
                  <c:v>198.954030164242</c:v>
                </c:pt>
                <c:pt idx="42">
                  <c:v>200.22247464922299</c:v>
                </c:pt>
                <c:pt idx="43">
                  <c:v>206.05843050674201</c:v>
                </c:pt>
                <c:pt idx="44">
                  <c:v>209.69889023795901</c:v>
                </c:pt>
                <c:pt idx="45">
                  <c:v>213.35799620493501</c:v>
                </c:pt>
                <c:pt idx="46">
                  <c:v>220.356937017544</c:v>
                </c:pt>
                <c:pt idx="47">
                  <c:v>224.12165173060299</c:v>
                </c:pt>
                <c:pt idx="48">
                  <c:v>222.86624691413101</c:v>
                </c:pt>
                <c:pt idx="49">
                  <c:v>222.64494075052801</c:v>
                </c:pt>
                <c:pt idx="50">
                  <c:v>231.20715275272201</c:v>
                </c:pt>
                <c:pt idx="51">
                  <c:v>241.87698786559901</c:v>
                </c:pt>
                <c:pt idx="52">
                  <c:v>246.02951692365301</c:v>
                </c:pt>
                <c:pt idx="53">
                  <c:v>250.52273119089099</c:v>
                </c:pt>
                <c:pt idx="54">
                  <c:v>258.92506622672499</c:v>
                </c:pt>
                <c:pt idx="55">
                  <c:v>268.30323888335101</c:v>
                </c:pt>
                <c:pt idx="56">
                  <c:v>278.98325802121798</c:v>
                </c:pt>
                <c:pt idx="57">
                  <c:v>294.37399476250198</c:v>
                </c:pt>
                <c:pt idx="58">
                  <c:v>309.87876382156401</c:v>
                </c:pt>
                <c:pt idx="59">
                  <c:v>319.65080452883899</c:v>
                </c:pt>
                <c:pt idx="60">
                  <c:v>329.66754086123302</c:v>
                </c:pt>
                <c:pt idx="61">
                  <c:v>343.30160854087899</c:v>
                </c:pt>
                <c:pt idx="62">
                  <c:v>347.21719295036598</c:v>
                </c:pt>
                <c:pt idx="63">
                  <c:v>347.06432148823899</c:v>
                </c:pt>
                <c:pt idx="64">
                  <c:v>356.411339998887</c:v>
                </c:pt>
                <c:pt idx="65">
                  <c:v>366.78323817290698</c:v>
                </c:pt>
                <c:pt idx="66">
                  <c:v>368.73877774880202</c:v>
                </c:pt>
                <c:pt idx="67">
                  <c:v>373.36777118236398</c:v>
                </c:pt>
                <c:pt idx="68">
                  <c:v>388.55937733216001</c:v>
                </c:pt>
                <c:pt idx="69">
                  <c:v>400.42253964158101</c:v>
                </c:pt>
                <c:pt idx="70">
                  <c:v>402.06735479290302</c:v>
                </c:pt>
                <c:pt idx="71">
                  <c:v>400.87549756158501</c:v>
                </c:pt>
                <c:pt idx="72">
                  <c:v>400.46533315761599</c:v>
                </c:pt>
                <c:pt idx="73">
                  <c:v>403.71633547933601</c:v>
                </c:pt>
                <c:pt idx="74">
                  <c:v>403.39482928387702</c:v>
                </c:pt>
                <c:pt idx="75">
                  <c:v>404.090437494718</c:v>
                </c:pt>
                <c:pt idx="76">
                  <c:v>415.98609512773601</c:v>
                </c:pt>
                <c:pt idx="77">
                  <c:v>426.30762129505803</c:v>
                </c:pt>
                <c:pt idx="78">
                  <c:v>419.11614001882901</c:v>
                </c:pt>
                <c:pt idx="79">
                  <c:v>414.85488138714101</c:v>
                </c:pt>
                <c:pt idx="80">
                  <c:v>434.00848646296203</c:v>
                </c:pt>
                <c:pt idx="81">
                  <c:v>442.66883732775</c:v>
                </c:pt>
                <c:pt idx="82">
                  <c:v>437.00091928543702</c:v>
                </c:pt>
                <c:pt idx="83">
                  <c:v>441.24327448146602</c:v>
                </c:pt>
                <c:pt idx="84">
                  <c:v>454.97504124379799</c:v>
                </c:pt>
                <c:pt idx="85">
                  <c:v>483.34525174102401</c:v>
                </c:pt>
                <c:pt idx="86">
                  <c:v>506.20410512444403</c:v>
                </c:pt>
                <c:pt idx="87">
                  <c:v>503.63737491438297</c:v>
                </c:pt>
                <c:pt idx="88">
                  <c:v>505.23018531384997</c:v>
                </c:pt>
                <c:pt idx="89">
                  <c:v>528.15654615342305</c:v>
                </c:pt>
                <c:pt idx="90">
                  <c:v>528.55284575411099</c:v>
                </c:pt>
                <c:pt idx="91">
                  <c:v>503.82175902042502</c:v>
                </c:pt>
                <c:pt idx="92">
                  <c:v>492.18652623820998</c:v>
                </c:pt>
                <c:pt idx="93">
                  <c:v>506.73679659063203</c:v>
                </c:pt>
                <c:pt idx="94">
                  <c:v>525.54340463270398</c:v>
                </c:pt>
                <c:pt idx="95">
                  <c:v>525.48023417723903</c:v>
                </c:pt>
                <c:pt idx="96">
                  <c:v>528.63911481981802</c:v>
                </c:pt>
                <c:pt idx="97">
                  <c:v>530.77370169863002</c:v>
                </c:pt>
                <c:pt idx="98">
                  <c:v>514.675576474114</c:v>
                </c:pt>
                <c:pt idx="99">
                  <c:v>503.11641002785598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7C-4079-A1AB-F017CB007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565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RegionalPropertyType!$W$6:$W$105</c:f>
              <c:numCache>
                <c:formatCode>0</c:formatCode>
                <c:ptCount val="100"/>
                <c:pt idx="0">
                  <c:v>94.720423047866504</c:v>
                </c:pt>
                <c:pt idx="1">
                  <c:v>96.549086129742193</c:v>
                </c:pt>
                <c:pt idx="2">
                  <c:v>99.487568282444897</c:v>
                </c:pt>
                <c:pt idx="3">
                  <c:v>100</c:v>
                </c:pt>
                <c:pt idx="4">
                  <c:v>98.103047484249103</c:v>
                </c:pt>
                <c:pt idx="5">
                  <c:v>98.959400436590599</c:v>
                </c:pt>
                <c:pt idx="6">
                  <c:v>104.071064255547</c:v>
                </c:pt>
                <c:pt idx="7">
                  <c:v>106.988474444742</c:v>
                </c:pt>
                <c:pt idx="8">
                  <c:v>105.44624817324301</c:v>
                </c:pt>
                <c:pt idx="9">
                  <c:v>105.892222447878</c:v>
                </c:pt>
                <c:pt idx="10">
                  <c:v>110.092889862365</c:v>
                </c:pt>
                <c:pt idx="11">
                  <c:v>113.453051505616</c:v>
                </c:pt>
                <c:pt idx="12">
                  <c:v>114.35841945382199</c:v>
                </c:pt>
                <c:pt idx="13">
                  <c:v>115.07029204677499</c:v>
                </c:pt>
                <c:pt idx="14">
                  <c:v>118.195519456528</c:v>
                </c:pt>
                <c:pt idx="15">
                  <c:v>122.744023251177</c:v>
                </c:pt>
                <c:pt idx="16">
                  <c:v>127.27283897807099</c:v>
                </c:pt>
                <c:pt idx="17">
                  <c:v>132.913312850588</c:v>
                </c:pt>
                <c:pt idx="18">
                  <c:v>139.44781710926799</c:v>
                </c:pt>
                <c:pt idx="19">
                  <c:v>145.55675629585599</c:v>
                </c:pt>
                <c:pt idx="20">
                  <c:v>150.146665703602</c:v>
                </c:pt>
                <c:pt idx="21">
                  <c:v>155.396779800573</c:v>
                </c:pt>
                <c:pt idx="22">
                  <c:v>161.49416634614499</c:v>
                </c:pt>
                <c:pt idx="23">
                  <c:v>165.69518947573201</c:v>
                </c:pt>
                <c:pt idx="24">
                  <c:v>167.87543538226501</c:v>
                </c:pt>
                <c:pt idx="25">
                  <c:v>168.727314632988</c:v>
                </c:pt>
                <c:pt idx="26">
                  <c:v>168.771665998348</c:v>
                </c:pt>
                <c:pt idx="27">
                  <c:v>170.03284959579699</c:v>
                </c:pt>
                <c:pt idx="28">
                  <c:v>172.967957338736</c:v>
                </c:pt>
                <c:pt idx="29">
                  <c:v>174.652249812706</c:v>
                </c:pt>
                <c:pt idx="30">
                  <c:v>172.85507358969801</c:v>
                </c:pt>
                <c:pt idx="31">
                  <c:v>170.46562782564601</c:v>
                </c:pt>
                <c:pt idx="32">
                  <c:v>165.49487294474901</c:v>
                </c:pt>
                <c:pt idx="33">
                  <c:v>157.41468882651</c:v>
                </c:pt>
                <c:pt idx="34">
                  <c:v>149.36244567105601</c:v>
                </c:pt>
                <c:pt idx="35">
                  <c:v>142.38498251923201</c:v>
                </c:pt>
                <c:pt idx="36">
                  <c:v>135.173278091062</c:v>
                </c:pt>
                <c:pt idx="37">
                  <c:v>130.599956649364</c:v>
                </c:pt>
                <c:pt idx="38">
                  <c:v>130.469266903598</c:v>
                </c:pt>
                <c:pt idx="39">
                  <c:v>129.411851809029</c:v>
                </c:pt>
                <c:pt idx="40">
                  <c:v>125.82110258660499</c:v>
                </c:pt>
                <c:pt idx="41">
                  <c:v>122.874397045476</c:v>
                </c:pt>
                <c:pt idx="42">
                  <c:v>121.20579049281</c:v>
                </c:pt>
                <c:pt idx="43">
                  <c:v>118.59228309746599</c:v>
                </c:pt>
                <c:pt idx="44">
                  <c:v>115.457898641532</c:v>
                </c:pt>
                <c:pt idx="45">
                  <c:v>114.63877529231</c:v>
                </c:pt>
                <c:pt idx="46">
                  <c:v>114.106880600065</c:v>
                </c:pt>
                <c:pt idx="47">
                  <c:v>112.03930075707</c:v>
                </c:pt>
                <c:pt idx="48">
                  <c:v>111.20506031945</c:v>
                </c:pt>
                <c:pt idx="49">
                  <c:v>112.66888487228999</c:v>
                </c:pt>
                <c:pt idx="50">
                  <c:v>115.785155752638</c:v>
                </c:pt>
                <c:pt idx="51">
                  <c:v>118.05811809831501</c:v>
                </c:pt>
                <c:pt idx="52">
                  <c:v>119.50220215745</c:v>
                </c:pt>
                <c:pt idx="53">
                  <c:v>120.91649489158701</c:v>
                </c:pt>
                <c:pt idx="54">
                  <c:v>121.309851856816</c:v>
                </c:pt>
                <c:pt idx="55">
                  <c:v>122.32515822346799</c:v>
                </c:pt>
                <c:pt idx="56">
                  <c:v>125.973316000404</c:v>
                </c:pt>
                <c:pt idx="57">
                  <c:v>129.959920344821</c:v>
                </c:pt>
                <c:pt idx="58">
                  <c:v>130.11918955117201</c:v>
                </c:pt>
                <c:pt idx="59">
                  <c:v>130.58787914554301</c:v>
                </c:pt>
                <c:pt idx="60">
                  <c:v>137.389832212344</c:v>
                </c:pt>
                <c:pt idx="61">
                  <c:v>145.299968306404</c:v>
                </c:pt>
                <c:pt idx="62">
                  <c:v>146.06539953439301</c:v>
                </c:pt>
                <c:pt idx="63">
                  <c:v>144.27250164095199</c:v>
                </c:pt>
                <c:pt idx="64">
                  <c:v>144.80673924507701</c:v>
                </c:pt>
                <c:pt idx="65">
                  <c:v>146.300818102492</c:v>
                </c:pt>
                <c:pt idx="66">
                  <c:v>151.099404367131</c:v>
                </c:pt>
                <c:pt idx="67">
                  <c:v>156.49419725406199</c:v>
                </c:pt>
                <c:pt idx="68">
                  <c:v>161.06594458645401</c:v>
                </c:pt>
                <c:pt idx="69">
                  <c:v>163.303585660268</c:v>
                </c:pt>
                <c:pt idx="70">
                  <c:v>163.39409858413401</c:v>
                </c:pt>
                <c:pt idx="71">
                  <c:v>166.81879003139599</c:v>
                </c:pt>
                <c:pt idx="72">
                  <c:v>171.45634835518001</c:v>
                </c:pt>
                <c:pt idx="73">
                  <c:v>174.65934347945199</c:v>
                </c:pt>
                <c:pt idx="74">
                  <c:v>178.39600720917201</c:v>
                </c:pt>
                <c:pt idx="75">
                  <c:v>183.02658522954599</c:v>
                </c:pt>
                <c:pt idx="76">
                  <c:v>185.92909747033801</c:v>
                </c:pt>
                <c:pt idx="77">
                  <c:v>185.46712477853899</c:v>
                </c:pt>
                <c:pt idx="78">
                  <c:v>185.31969549018899</c:v>
                </c:pt>
                <c:pt idx="79">
                  <c:v>187.564166266738</c:v>
                </c:pt>
                <c:pt idx="80">
                  <c:v>189.65466344625401</c:v>
                </c:pt>
                <c:pt idx="81">
                  <c:v>191.30539691192499</c:v>
                </c:pt>
                <c:pt idx="82">
                  <c:v>196.85477360908001</c:v>
                </c:pt>
                <c:pt idx="83">
                  <c:v>203.106016399363</c:v>
                </c:pt>
                <c:pt idx="84">
                  <c:v>207.391958267082</c:v>
                </c:pt>
                <c:pt idx="85">
                  <c:v>215.807443344224</c:v>
                </c:pt>
                <c:pt idx="86">
                  <c:v>223.752185588522</c:v>
                </c:pt>
                <c:pt idx="87">
                  <c:v>227.6012513961</c:v>
                </c:pt>
                <c:pt idx="88">
                  <c:v>235.96656876956101</c:v>
                </c:pt>
                <c:pt idx="89">
                  <c:v>248.07292807487599</c:v>
                </c:pt>
                <c:pt idx="90">
                  <c:v>247.01711931857099</c:v>
                </c:pt>
                <c:pt idx="91">
                  <c:v>240.42993563325101</c:v>
                </c:pt>
                <c:pt idx="92">
                  <c:v>241.74240941244099</c:v>
                </c:pt>
                <c:pt idx="93">
                  <c:v>245.80968690255801</c:v>
                </c:pt>
                <c:pt idx="94">
                  <c:v>243.117163210744</c:v>
                </c:pt>
                <c:pt idx="95">
                  <c:v>237.363410260085</c:v>
                </c:pt>
                <c:pt idx="96">
                  <c:v>239.66594859561101</c:v>
                </c:pt>
                <c:pt idx="97">
                  <c:v>244.60215669037299</c:v>
                </c:pt>
                <c:pt idx="98">
                  <c:v>242.566520637347</c:v>
                </c:pt>
                <c:pt idx="99">
                  <c:v>238.05767725605699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AD-47F4-B1FB-80324121F20C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RegionalPropertyType!$X$6:$X$105</c:f>
              <c:numCache>
                <c:formatCode>0</c:formatCode>
                <c:ptCount val="100"/>
                <c:pt idx="0">
                  <c:v>96.758044195026898</c:v>
                </c:pt>
                <c:pt idx="1">
                  <c:v>103.31665839567999</c:v>
                </c:pt>
                <c:pt idx="2">
                  <c:v>103.930619827877</c:v>
                </c:pt>
                <c:pt idx="3">
                  <c:v>100</c:v>
                </c:pt>
                <c:pt idx="4">
                  <c:v>99.309409722553397</c:v>
                </c:pt>
                <c:pt idx="5">
                  <c:v>101.736341910121</c:v>
                </c:pt>
                <c:pt idx="6">
                  <c:v>105.79340097251099</c:v>
                </c:pt>
                <c:pt idx="7">
                  <c:v>108.57340670677399</c:v>
                </c:pt>
                <c:pt idx="8">
                  <c:v>108.976055723561</c:v>
                </c:pt>
                <c:pt idx="9">
                  <c:v>108.91611956161699</c:v>
                </c:pt>
                <c:pt idx="10">
                  <c:v>111.047061209918</c:v>
                </c:pt>
                <c:pt idx="11">
                  <c:v>114.342615696321</c:v>
                </c:pt>
                <c:pt idx="12">
                  <c:v>116.05820439969401</c:v>
                </c:pt>
                <c:pt idx="13">
                  <c:v>117.46174939941299</c:v>
                </c:pt>
                <c:pt idx="14">
                  <c:v>121.147359686352</c:v>
                </c:pt>
                <c:pt idx="15">
                  <c:v>125.59675164669</c:v>
                </c:pt>
                <c:pt idx="16">
                  <c:v>131.07669718844301</c:v>
                </c:pt>
                <c:pt idx="17">
                  <c:v>137.916961319172</c:v>
                </c:pt>
                <c:pt idx="18">
                  <c:v>142.110354581878</c:v>
                </c:pt>
                <c:pt idx="19">
                  <c:v>146.567788446094</c:v>
                </c:pt>
                <c:pt idx="20">
                  <c:v>155.32572524283501</c:v>
                </c:pt>
                <c:pt idx="21">
                  <c:v>161.36718801320299</c:v>
                </c:pt>
                <c:pt idx="22">
                  <c:v>163.35974804032699</c:v>
                </c:pt>
                <c:pt idx="23">
                  <c:v>170.25015766502901</c:v>
                </c:pt>
                <c:pt idx="24">
                  <c:v>179.63494167400799</c:v>
                </c:pt>
                <c:pt idx="25">
                  <c:v>183.81627901755601</c:v>
                </c:pt>
                <c:pt idx="26">
                  <c:v>181.82531584278999</c:v>
                </c:pt>
                <c:pt idx="27">
                  <c:v>180.23806807934699</c:v>
                </c:pt>
                <c:pt idx="28">
                  <c:v>181.85861233456299</c:v>
                </c:pt>
                <c:pt idx="29">
                  <c:v>183.74448658562699</c:v>
                </c:pt>
                <c:pt idx="30">
                  <c:v>185.17162660229201</c:v>
                </c:pt>
                <c:pt idx="31">
                  <c:v>184.677053152377</c:v>
                </c:pt>
                <c:pt idx="32">
                  <c:v>181.24279852066701</c:v>
                </c:pt>
                <c:pt idx="33">
                  <c:v>177.444441579494</c:v>
                </c:pt>
                <c:pt idx="34">
                  <c:v>171.106535115133</c:v>
                </c:pt>
                <c:pt idx="35">
                  <c:v>162.25006507908199</c:v>
                </c:pt>
                <c:pt idx="36">
                  <c:v>152.64008519116399</c:v>
                </c:pt>
                <c:pt idx="37">
                  <c:v>146.269183324712</c:v>
                </c:pt>
                <c:pt idx="38">
                  <c:v>145.08275491690401</c:v>
                </c:pt>
                <c:pt idx="39">
                  <c:v>143.20811789783801</c:v>
                </c:pt>
                <c:pt idx="40">
                  <c:v>138.36697048087399</c:v>
                </c:pt>
                <c:pt idx="41">
                  <c:v>134.26030429525301</c:v>
                </c:pt>
                <c:pt idx="42">
                  <c:v>132.53427921480599</c:v>
                </c:pt>
                <c:pt idx="43">
                  <c:v>130.46372859704101</c:v>
                </c:pt>
                <c:pt idx="44">
                  <c:v>128.828809024207</c:v>
                </c:pt>
                <c:pt idx="45">
                  <c:v>130.86287640820601</c:v>
                </c:pt>
                <c:pt idx="46">
                  <c:v>131.55257784472499</c:v>
                </c:pt>
                <c:pt idx="47">
                  <c:v>128.40640643261801</c:v>
                </c:pt>
                <c:pt idx="48">
                  <c:v>125.150351987638</c:v>
                </c:pt>
                <c:pt idx="49">
                  <c:v>124.456153828032</c:v>
                </c:pt>
                <c:pt idx="50">
                  <c:v>129.9941902763</c:v>
                </c:pt>
                <c:pt idx="51">
                  <c:v>134.34800108352201</c:v>
                </c:pt>
                <c:pt idx="52">
                  <c:v>133.39256548645699</c:v>
                </c:pt>
                <c:pt idx="53">
                  <c:v>135.088337286746</c:v>
                </c:pt>
                <c:pt idx="54">
                  <c:v>139.83611042995901</c:v>
                </c:pt>
                <c:pt idx="55">
                  <c:v>142.80204224636</c:v>
                </c:pt>
                <c:pt idx="56">
                  <c:v>144.94701241078201</c:v>
                </c:pt>
                <c:pt idx="57">
                  <c:v>148.649864820777</c:v>
                </c:pt>
                <c:pt idx="58">
                  <c:v>154.24311242496501</c:v>
                </c:pt>
                <c:pt idx="59">
                  <c:v>159.31141979281901</c:v>
                </c:pt>
                <c:pt idx="60">
                  <c:v>162.206689750203</c:v>
                </c:pt>
                <c:pt idx="61">
                  <c:v>164.761610877511</c:v>
                </c:pt>
                <c:pt idx="62">
                  <c:v>165.84548637041399</c:v>
                </c:pt>
                <c:pt idx="63">
                  <c:v>167.913062729122</c:v>
                </c:pt>
                <c:pt idx="64">
                  <c:v>174.747027798847</c:v>
                </c:pt>
                <c:pt idx="65">
                  <c:v>182.567884932109</c:v>
                </c:pt>
                <c:pt idx="66">
                  <c:v>183.96208957651601</c:v>
                </c:pt>
                <c:pt idx="67">
                  <c:v>184.42889996106501</c:v>
                </c:pt>
                <c:pt idx="68">
                  <c:v>194.65229311779299</c:v>
                </c:pt>
                <c:pt idx="69">
                  <c:v>210.003769186667</c:v>
                </c:pt>
                <c:pt idx="70">
                  <c:v>216.520625773821</c:v>
                </c:pt>
                <c:pt idx="71">
                  <c:v>215.87068465096701</c:v>
                </c:pt>
                <c:pt idx="72">
                  <c:v>218.47696733332501</c:v>
                </c:pt>
                <c:pt idx="73">
                  <c:v>223.55878692387699</c:v>
                </c:pt>
                <c:pt idx="74">
                  <c:v>229.24051800138599</c:v>
                </c:pt>
                <c:pt idx="75">
                  <c:v>234.14741666024801</c:v>
                </c:pt>
                <c:pt idx="76">
                  <c:v>237.77855575320899</c:v>
                </c:pt>
                <c:pt idx="77">
                  <c:v>241.397267451722</c:v>
                </c:pt>
                <c:pt idx="78">
                  <c:v>248.281969929735</c:v>
                </c:pt>
                <c:pt idx="79">
                  <c:v>257.62289607041703</c:v>
                </c:pt>
                <c:pt idx="80">
                  <c:v>263.61928486849303</c:v>
                </c:pt>
                <c:pt idx="81">
                  <c:v>263.49554209756201</c:v>
                </c:pt>
                <c:pt idx="82">
                  <c:v>272.09691029159802</c:v>
                </c:pt>
                <c:pt idx="83">
                  <c:v>289.12193820104602</c:v>
                </c:pt>
                <c:pt idx="84">
                  <c:v>301.99003444185303</c:v>
                </c:pt>
                <c:pt idx="85">
                  <c:v>317.78541437382802</c:v>
                </c:pt>
                <c:pt idx="86">
                  <c:v>335.59768031110599</c:v>
                </c:pt>
                <c:pt idx="87">
                  <c:v>349.56341305661101</c:v>
                </c:pt>
                <c:pt idx="88">
                  <c:v>372.97541076715299</c:v>
                </c:pt>
                <c:pt idx="89">
                  <c:v>404.60035428293497</c:v>
                </c:pt>
                <c:pt idx="90">
                  <c:v>406.43604796417702</c:v>
                </c:pt>
                <c:pt idx="91">
                  <c:v>400.78354693190403</c:v>
                </c:pt>
                <c:pt idx="92">
                  <c:v>422.13220221187999</c:v>
                </c:pt>
                <c:pt idx="93">
                  <c:v>448.339293513896</c:v>
                </c:pt>
                <c:pt idx="94">
                  <c:v>456.66541874911599</c:v>
                </c:pt>
                <c:pt idx="95">
                  <c:v>456.33598136342101</c:v>
                </c:pt>
                <c:pt idx="96">
                  <c:v>462.71232471958501</c:v>
                </c:pt>
                <c:pt idx="97">
                  <c:v>476.400281492207</c:v>
                </c:pt>
                <c:pt idx="98">
                  <c:v>485.74860925694702</c:v>
                </c:pt>
                <c:pt idx="99">
                  <c:v>485.38076874241199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AD-47F4-B1FB-80324121F20C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RegionalPropertyType!$Y$6:$Y$105</c:f>
              <c:numCache>
                <c:formatCode>0</c:formatCode>
                <c:ptCount val="100"/>
                <c:pt idx="0">
                  <c:v>97.6239635159953</c:v>
                </c:pt>
                <c:pt idx="1">
                  <c:v>96.566998608249307</c:v>
                </c:pt>
                <c:pt idx="2">
                  <c:v>97.306004185808206</c:v>
                </c:pt>
                <c:pt idx="3">
                  <c:v>100</c:v>
                </c:pt>
                <c:pt idx="4">
                  <c:v>101.461493771392</c:v>
                </c:pt>
                <c:pt idx="5">
                  <c:v>102.109677376664</c:v>
                </c:pt>
                <c:pt idx="6">
                  <c:v>105.48059945696301</c:v>
                </c:pt>
                <c:pt idx="7">
                  <c:v>108.72686308531701</c:v>
                </c:pt>
                <c:pt idx="8">
                  <c:v>109.046731525203</c:v>
                </c:pt>
                <c:pt idx="9">
                  <c:v>110.411935219082</c:v>
                </c:pt>
                <c:pt idx="10">
                  <c:v>114.387245956399</c:v>
                </c:pt>
                <c:pt idx="11">
                  <c:v>119.425452476582</c:v>
                </c:pt>
                <c:pt idx="12">
                  <c:v>124.30130395310201</c:v>
                </c:pt>
                <c:pt idx="13">
                  <c:v>126.37323427477099</c:v>
                </c:pt>
                <c:pt idx="14">
                  <c:v>128.64721581674999</c:v>
                </c:pt>
                <c:pt idx="15">
                  <c:v>135.334784900503</c:v>
                </c:pt>
                <c:pt idx="16">
                  <c:v>143.20252645197999</c:v>
                </c:pt>
                <c:pt idx="17">
                  <c:v>149.842752518091</c:v>
                </c:pt>
                <c:pt idx="18">
                  <c:v>155.19384518908399</c:v>
                </c:pt>
                <c:pt idx="19">
                  <c:v>160.347716822959</c:v>
                </c:pt>
                <c:pt idx="20">
                  <c:v>168.977244595462</c:v>
                </c:pt>
                <c:pt idx="21">
                  <c:v>180.40288471297899</c:v>
                </c:pt>
                <c:pt idx="22">
                  <c:v>182.188853666185</c:v>
                </c:pt>
                <c:pt idx="23">
                  <c:v>180.422972463794</c:v>
                </c:pt>
                <c:pt idx="24">
                  <c:v>187.74123816816501</c:v>
                </c:pt>
                <c:pt idx="25">
                  <c:v>194.52246357746299</c:v>
                </c:pt>
                <c:pt idx="26">
                  <c:v>188.681036048929</c:v>
                </c:pt>
                <c:pt idx="27">
                  <c:v>184.010199341891</c:v>
                </c:pt>
                <c:pt idx="28">
                  <c:v>190.09513279914501</c:v>
                </c:pt>
                <c:pt idx="29">
                  <c:v>194.622404155227</c:v>
                </c:pt>
                <c:pt idx="30">
                  <c:v>188.862205315968</c:v>
                </c:pt>
                <c:pt idx="31">
                  <c:v>181.818855623198</c:v>
                </c:pt>
                <c:pt idx="32">
                  <c:v>178.711623613174</c:v>
                </c:pt>
                <c:pt idx="33">
                  <c:v>171.828867285721</c:v>
                </c:pt>
                <c:pt idx="34">
                  <c:v>159.14167273881901</c:v>
                </c:pt>
                <c:pt idx="35">
                  <c:v>149.688644960137</c:v>
                </c:pt>
                <c:pt idx="36">
                  <c:v>145.52272359257799</c:v>
                </c:pt>
                <c:pt idx="37">
                  <c:v>141.847525344155</c:v>
                </c:pt>
                <c:pt idx="38">
                  <c:v>137.24094434050301</c:v>
                </c:pt>
                <c:pt idx="39">
                  <c:v>133.814596619117</c:v>
                </c:pt>
                <c:pt idx="40">
                  <c:v>132.58064049424601</c:v>
                </c:pt>
                <c:pt idx="41">
                  <c:v>131.57588349966099</c:v>
                </c:pt>
                <c:pt idx="42">
                  <c:v>131.806087809698</c:v>
                </c:pt>
                <c:pt idx="43">
                  <c:v>131.221000628231</c:v>
                </c:pt>
                <c:pt idx="44">
                  <c:v>128.74636969872401</c:v>
                </c:pt>
                <c:pt idx="45">
                  <c:v>128.17702845823999</c:v>
                </c:pt>
                <c:pt idx="46">
                  <c:v>129.52325229351101</c:v>
                </c:pt>
                <c:pt idx="47">
                  <c:v>129.187626610725</c:v>
                </c:pt>
                <c:pt idx="48">
                  <c:v>129.244409337083</c:v>
                </c:pt>
                <c:pt idx="49">
                  <c:v>132.75877904945</c:v>
                </c:pt>
                <c:pt idx="50">
                  <c:v>135.58817169259899</c:v>
                </c:pt>
                <c:pt idx="51">
                  <c:v>135.68212290442199</c:v>
                </c:pt>
                <c:pt idx="52">
                  <c:v>139.473590400657</c:v>
                </c:pt>
                <c:pt idx="53">
                  <c:v>147.51047525727901</c:v>
                </c:pt>
                <c:pt idx="54">
                  <c:v>147.703680077157</c:v>
                </c:pt>
                <c:pt idx="55">
                  <c:v>143.72408759799899</c:v>
                </c:pt>
                <c:pt idx="56">
                  <c:v>147.58175622340099</c:v>
                </c:pt>
                <c:pt idx="57">
                  <c:v>156.55969343512501</c:v>
                </c:pt>
                <c:pt idx="58">
                  <c:v>161.649335092602</c:v>
                </c:pt>
                <c:pt idx="59">
                  <c:v>161.94762587267601</c:v>
                </c:pt>
                <c:pt idx="60">
                  <c:v>164.026091218646</c:v>
                </c:pt>
                <c:pt idx="61">
                  <c:v>166.42957240374699</c:v>
                </c:pt>
                <c:pt idx="62">
                  <c:v>167.04997536570301</c:v>
                </c:pt>
                <c:pt idx="63">
                  <c:v>168.47505095563099</c:v>
                </c:pt>
                <c:pt idx="64">
                  <c:v>172.28982326924199</c:v>
                </c:pt>
                <c:pt idx="65">
                  <c:v>175.737858028136</c:v>
                </c:pt>
                <c:pt idx="66">
                  <c:v>179.884726574968</c:v>
                </c:pt>
                <c:pt idx="67">
                  <c:v>186.215943641237</c:v>
                </c:pt>
                <c:pt idx="68">
                  <c:v>194.018397604607</c:v>
                </c:pt>
                <c:pt idx="69">
                  <c:v>200.51939619355099</c:v>
                </c:pt>
                <c:pt idx="70">
                  <c:v>198.60550951448801</c:v>
                </c:pt>
                <c:pt idx="71">
                  <c:v>194.66683127925899</c:v>
                </c:pt>
                <c:pt idx="72">
                  <c:v>197.10819896309101</c:v>
                </c:pt>
                <c:pt idx="73">
                  <c:v>202.23067644853899</c:v>
                </c:pt>
                <c:pt idx="74">
                  <c:v>203.59283982682899</c:v>
                </c:pt>
                <c:pt idx="75">
                  <c:v>201.02178155621499</c:v>
                </c:pt>
                <c:pt idx="76">
                  <c:v>198.384777054718</c:v>
                </c:pt>
                <c:pt idx="77">
                  <c:v>197.92710129637001</c:v>
                </c:pt>
                <c:pt idx="78">
                  <c:v>201.34182474305999</c:v>
                </c:pt>
                <c:pt idx="79">
                  <c:v>205.12368609056099</c:v>
                </c:pt>
                <c:pt idx="80">
                  <c:v>206.90749918238501</c:v>
                </c:pt>
                <c:pt idx="81">
                  <c:v>205.529866539816</c:v>
                </c:pt>
                <c:pt idx="82">
                  <c:v>205.387766430342</c:v>
                </c:pt>
                <c:pt idx="83">
                  <c:v>211.79886291922099</c:v>
                </c:pt>
                <c:pt idx="84">
                  <c:v>223.44932817134199</c:v>
                </c:pt>
                <c:pt idx="85">
                  <c:v>235.47775724269999</c:v>
                </c:pt>
                <c:pt idx="86">
                  <c:v>242.66823627679901</c:v>
                </c:pt>
                <c:pt idx="87">
                  <c:v>247.825917911359</c:v>
                </c:pt>
                <c:pt idx="88">
                  <c:v>255.55141500304401</c:v>
                </c:pt>
                <c:pt idx="89">
                  <c:v>261.2795374255</c:v>
                </c:pt>
                <c:pt idx="90">
                  <c:v>262.048429607976</c:v>
                </c:pt>
                <c:pt idx="91">
                  <c:v>264.74931442493602</c:v>
                </c:pt>
                <c:pt idx="92">
                  <c:v>271.13205437026397</c:v>
                </c:pt>
                <c:pt idx="93">
                  <c:v>277.70493745640903</c:v>
                </c:pt>
                <c:pt idx="94">
                  <c:v>279.33612862104502</c:v>
                </c:pt>
                <c:pt idx="95">
                  <c:v>279.26973964947899</c:v>
                </c:pt>
                <c:pt idx="96">
                  <c:v>283.38357045236</c:v>
                </c:pt>
                <c:pt idx="97">
                  <c:v>286.32222365955602</c:v>
                </c:pt>
                <c:pt idx="98">
                  <c:v>284.274921235904</c:v>
                </c:pt>
                <c:pt idx="99">
                  <c:v>280.38397514251102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AD-47F4-B1FB-80324121F20C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RegionalPropertyType!$Z$6:$Z$105</c:f>
              <c:numCache>
                <c:formatCode>0</c:formatCode>
                <c:ptCount val="100"/>
                <c:pt idx="0">
                  <c:v>95.224720198477002</c:v>
                </c:pt>
                <c:pt idx="1">
                  <c:v>98.811402796203396</c:v>
                </c:pt>
                <c:pt idx="2">
                  <c:v>100.331447934095</c:v>
                </c:pt>
                <c:pt idx="3">
                  <c:v>100</c:v>
                </c:pt>
                <c:pt idx="4">
                  <c:v>102.452523464484</c:v>
                </c:pt>
                <c:pt idx="5">
                  <c:v>109.318249769006</c:v>
                </c:pt>
                <c:pt idx="6">
                  <c:v>113.581300344648</c:v>
                </c:pt>
                <c:pt idx="7">
                  <c:v>112.011568330164</c:v>
                </c:pt>
                <c:pt idx="8">
                  <c:v>111.633781935209</c:v>
                </c:pt>
                <c:pt idx="9">
                  <c:v>115.055347102067</c:v>
                </c:pt>
                <c:pt idx="10">
                  <c:v>119.62232694073199</c:v>
                </c:pt>
                <c:pt idx="11">
                  <c:v>123.69611798888999</c:v>
                </c:pt>
                <c:pt idx="12">
                  <c:v>127.996411459988</c:v>
                </c:pt>
                <c:pt idx="13">
                  <c:v>129.61349812564001</c:v>
                </c:pt>
                <c:pt idx="14">
                  <c:v>128.78251980955901</c:v>
                </c:pt>
                <c:pt idx="15">
                  <c:v>132.051283077953</c:v>
                </c:pt>
                <c:pt idx="16">
                  <c:v>141.43484843748601</c:v>
                </c:pt>
                <c:pt idx="17">
                  <c:v>151.16113824350401</c:v>
                </c:pt>
                <c:pt idx="18">
                  <c:v>155.26834684379199</c:v>
                </c:pt>
                <c:pt idx="19">
                  <c:v>157.76560280022599</c:v>
                </c:pt>
                <c:pt idx="20">
                  <c:v>165.855967567264</c:v>
                </c:pt>
                <c:pt idx="21">
                  <c:v>180.73032851036399</c:v>
                </c:pt>
                <c:pt idx="22">
                  <c:v>190.07719746444801</c:v>
                </c:pt>
                <c:pt idx="23">
                  <c:v>187.25078252144701</c:v>
                </c:pt>
                <c:pt idx="24">
                  <c:v>180.935620524901</c:v>
                </c:pt>
                <c:pt idx="25">
                  <c:v>174.61886378544</c:v>
                </c:pt>
                <c:pt idx="26">
                  <c:v>171.07387168732001</c:v>
                </c:pt>
                <c:pt idx="27">
                  <c:v>172.65061464551701</c:v>
                </c:pt>
                <c:pt idx="28">
                  <c:v>177.026712068341</c:v>
                </c:pt>
                <c:pt idx="29">
                  <c:v>177.337591371825</c:v>
                </c:pt>
                <c:pt idx="30">
                  <c:v>169.55397516457299</c:v>
                </c:pt>
                <c:pt idx="31">
                  <c:v>161.08063809935601</c:v>
                </c:pt>
                <c:pt idx="32">
                  <c:v>153.85825801116701</c:v>
                </c:pt>
                <c:pt idx="33">
                  <c:v>147.339178847645</c:v>
                </c:pt>
                <c:pt idx="34">
                  <c:v>138.02450632481299</c:v>
                </c:pt>
                <c:pt idx="35">
                  <c:v>128.98520054747499</c:v>
                </c:pt>
                <c:pt idx="36">
                  <c:v>124.04739093328</c:v>
                </c:pt>
                <c:pt idx="37">
                  <c:v>117.200107486739</c:v>
                </c:pt>
                <c:pt idx="38">
                  <c:v>107.937647975234</c:v>
                </c:pt>
                <c:pt idx="39">
                  <c:v>103.76697255683101</c:v>
                </c:pt>
                <c:pt idx="40">
                  <c:v>106.47740104100301</c:v>
                </c:pt>
                <c:pt idx="41">
                  <c:v>109.138930641306</c:v>
                </c:pt>
                <c:pt idx="42">
                  <c:v>110.290218067552</c:v>
                </c:pt>
                <c:pt idx="43">
                  <c:v>111.067994640431</c:v>
                </c:pt>
                <c:pt idx="44">
                  <c:v>113.000898320552</c:v>
                </c:pt>
                <c:pt idx="45">
                  <c:v>116.70941179330801</c:v>
                </c:pt>
                <c:pt idx="46">
                  <c:v>119.622786710931</c:v>
                </c:pt>
                <c:pt idx="47">
                  <c:v>120.626768654907</c:v>
                </c:pt>
                <c:pt idx="48">
                  <c:v>123.414855210404</c:v>
                </c:pt>
                <c:pt idx="49">
                  <c:v>127.94905342583201</c:v>
                </c:pt>
                <c:pt idx="50">
                  <c:v>131.665946338477</c:v>
                </c:pt>
                <c:pt idx="51">
                  <c:v>135.37776835499801</c:v>
                </c:pt>
                <c:pt idx="52">
                  <c:v>139.49801415768101</c:v>
                </c:pt>
                <c:pt idx="53">
                  <c:v>143.49152397286099</c:v>
                </c:pt>
                <c:pt idx="54">
                  <c:v>149.30499290848499</c:v>
                </c:pt>
                <c:pt idx="55">
                  <c:v>154.949238456492</c:v>
                </c:pt>
                <c:pt idx="56">
                  <c:v>160.364419594292</c:v>
                </c:pt>
                <c:pt idx="57">
                  <c:v>168.46321928519001</c:v>
                </c:pt>
                <c:pt idx="58">
                  <c:v>173.27635775413199</c:v>
                </c:pt>
                <c:pt idx="59">
                  <c:v>174.41780413666399</c:v>
                </c:pt>
                <c:pt idx="60">
                  <c:v>178.8669809463</c:v>
                </c:pt>
                <c:pt idx="61">
                  <c:v>186.382592079625</c:v>
                </c:pt>
                <c:pt idx="62">
                  <c:v>191.75487483239399</c:v>
                </c:pt>
                <c:pt idx="63">
                  <c:v>195.634820676028</c:v>
                </c:pt>
                <c:pt idx="64">
                  <c:v>202.31280164736199</c:v>
                </c:pt>
                <c:pt idx="65">
                  <c:v>210.53975114181199</c:v>
                </c:pt>
                <c:pt idx="66">
                  <c:v>214.95262255587301</c:v>
                </c:pt>
                <c:pt idx="67">
                  <c:v>217.208370742021</c:v>
                </c:pt>
                <c:pt idx="68">
                  <c:v>224.66939863776099</c:v>
                </c:pt>
                <c:pt idx="69">
                  <c:v>234.66490117418201</c:v>
                </c:pt>
                <c:pt idx="70">
                  <c:v>237.29730003192299</c:v>
                </c:pt>
                <c:pt idx="71">
                  <c:v>238.81287440132601</c:v>
                </c:pt>
                <c:pt idx="72">
                  <c:v>248.894560217845</c:v>
                </c:pt>
                <c:pt idx="73">
                  <c:v>259.51143558106298</c:v>
                </c:pt>
                <c:pt idx="74">
                  <c:v>264.09256528197398</c:v>
                </c:pt>
                <c:pt idx="75">
                  <c:v>268.03253505403598</c:v>
                </c:pt>
                <c:pt idx="76">
                  <c:v>274.529767105747</c:v>
                </c:pt>
                <c:pt idx="77">
                  <c:v>283.11604503365601</c:v>
                </c:pt>
                <c:pt idx="78">
                  <c:v>293.56245433522002</c:v>
                </c:pt>
                <c:pt idx="79">
                  <c:v>299.38156124017303</c:v>
                </c:pt>
                <c:pt idx="80">
                  <c:v>297.83957959270799</c:v>
                </c:pt>
                <c:pt idx="81">
                  <c:v>298.16861740501503</c:v>
                </c:pt>
                <c:pt idx="82">
                  <c:v>313.69136609384498</c:v>
                </c:pt>
                <c:pt idx="83">
                  <c:v>332.999289824561</c:v>
                </c:pt>
                <c:pt idx="84">
                  <c:v>347.637620186589</c:v>
                </c:pt>
                <c:pt idx="85">
                  <c:v>367.44427305614198</c:v>
                </c:pt>
                <c:pt idx="86">
                  <c:v>388.86013641309302</c:v>
                </c:pt>
                <c:pt idx="87">
                  <c:v>404.97813431564799</c:v>
                </c:pt>
                <c:pt idx="88">
                  <c:v>427.71132759560697</c:v>
                </c:pt>
                <c:pt idx="89">
                  <c:v>460.206175724133</c:v>
                </c:pt>
                <c:pt idx="90">
                  <c:v>456.53483905074103</c:v>
                </c:pt>
                <c:pt idx="91">
                  <c:v>435.48047750600603</c:v>
                </c:pt>
                <c:pt idx="92">
                  <c:v>429.658943430671</c:v>
                </c:pt>
                <c:pt idx="93">
                  <c:v>427.39409133176798</c:v>
                </c:pt>
                <c:pt idx="94">
                  <c:v>427.39270332897701</c:v>
                </c:pt>
                <c:pt idx="95">
                  <c:v>424.90670641241297</c:v>
                </c:pt>
                <c:pt idx="96">
                  <c:v>419.67676312332497</c:v>
                </c:pt>
                <c:pt idx="97">
                  <c:v>414.237792492842</c:v>
                </c:pt>
                <c:pt idx="98">
                  <c:v>409.65007924758498</c:v>
                </c:pt>
                <c:pt idx="99">
                  <c:v>408.52854252821697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AD-47F4-B1FB-80324121F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565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RegionalPropertyType!$AA$6:$AA$105</c:f>
              <c:numCache>
                <c:formatCode>0</c:formatCode>
                <c:ptCount val="100"/>
                <c:pt idx="0">
                  <c:v>94.049501573091106</c:v>
                </c:pt>
                <c:pt idx="1">
                  <c:v>99.241407059822095</c:v>
                </c:pt>
                <c:pt idx="2">
                  <c:v>100.819607661617</c:v>
                </c:pt>
                <c:pt idx="3">
                  <c:v>100</c:v>
                </c:pt>
                <c:pt idx="4">
                  <c:v>100.97901730253</c:v>
                </c:pt>
                <c:pt idx="5">
                  <c:v>103.013927675349</c:v>
                </c:pt>
                <c:pt idx="6">
                  <c:v>101.836956521825</c:v>
                </c:pt>
                <c:pt idx="7">
                  <c:v>99.969508002810301</c:v>
                </c:pt>
                <c:pt idx="8">
                  <c:v>102.05114659789901</c:v>
                </c:pt>
                <c:pt idx="9">
                  <c:v>105.667861866031</c:v>
                </c:pt>
                <c:pt idx="10">
                  <c:v>107.740906430747</c:v>
                </c:pt>
                <c:pt idx="11">
                  <c:v>108.764853233099</c:v>
                </c:pt>
                <c:pt idx="12">
                  <c:v>112.00821023194401</c:v>
                </c:pt>
                <c:pt idx="13">
                  <c:v>116.691598693337</c:v>
                </c:pt>
                <c:pt idx="14">
                  <c:v>118.81537567379</c:v>
                </c:pt>
                <c:pt idx="15">
                  <c:v>120.62316432710099</c:v>
                </c:pt>
                <c:pt idx="16">
                  <c:v>126.06086241184001</c:v>
                </c:pt>
                <c:pt idx="17">
                  <c:v>131.890808861838</c:v>
                </c:pt>
                <c:pt idx="18">
                  <c:v>135.32966134386601</c:v>
                </c:pt>
                <c:pt idx="19">
                  <c:v>138.65359759466199</c:v>
                </c:pt>
                <c:pt idx="20">
                  <c:v>144.79208596135399</c:v>
                </c:pt>
                <c:pt idx="21">
                  <c:v>151.66120876473499</c:v>
                </c:pt>
                <c:pt idx="22">
                  <c:v>157.15743138877201</c:v>
                </c:pt>
                <c:pt idx="23">
                  <c:v>162.120401725574</c:v>
                </c:pt>
                <c:pt idx="24">
                  <c:v>167.479741531494</c:v>
                </c:pt>
                <c:pt idx="25">
                  <c:v>173.04742499835501</c:v>
                </c:pt>
                <c:pt idx="26">
                  <c:v>173.19875436873701</c:v>
                </c:pt>
                <c:pt idx="27">
                  <c:v>170.67785080002099</c:v>
                </c:pt>
                <c:pt idx="28">
                  <c:v>174.32159921809</c:v>
                </c:pt>
                <c:pt idx="29">
                  <c:v>182.55320703957599</c:v>
                </c:pt>
                <c:pt idx="30">
                  <c:v>182.68279656055401</c:v>
                </c:pt>
                <c:pt idx="31">
                  <c:v>176.31436503465599</c:v>
                </c:pt>
                <c:pt idx="32">
                  <c:v>173.896969716982</c:v>
                </c:pt>
                <c:pt idx="33">
                  <c:v>173.078705024447</c:v>
                </c:pt>
                <c:pt idx="34">
                  <c:v>164.21484991741201</c:v>
                </c:pt>
                <c:pt idx="35">
                  <c:v>151.32528662844001</c:v>
                </c:pt>
                <c:pt idx="36">
                  <c:v>139.541967897256</c:v>
                </c:pt>
                <c:pt idx="37">
                  <c:v>127.316026711303</c:v>
                </c:pt>
                <c:pt idx="38">
                  <c:v>118.931505798581</c:v>
                </c:pt>
                <c:pt idx="39">
                  <c:v>115.774499827958</c:v>
                </c:pt>
                <c:pt idx="40">
                  <c:v>113.721028172432</c:v>
                </c:pt>
                <c:pt idx="41">
                  <c:v>110.30305567094101</c:v>
                </c:pt>
                <c:pt idx="42">
                  <c:v>106.446285382345</c:v>
                </c:pt>
                <c:pt idx="43">
                  <c:v>103.663060986001</c:v>
                </c:pt>
                <c:pt idx="44">
                  <c:v>103.76047177251399</c:v>
                </c:pt>
                <c:pt idx="45">
                  <c:v>105.881922178512</c:v>
                </c:pt>
                <c:pt idx="46">
                  <c:v>106.22804122883301</c:v>
                </c:pt>
                <c:pt idx="47">
                  <c:v>104.554356452037</c:v>
                </c:pt>
                <c:pt idx="48">
                  <c:v>104.872948134965</c:v>
                </c:pt>
                <c:pt idx="49">
                  <c:v>107.39560807142</c:v>
                </c:pt>
                <c:pt idx="50">
                  <c:v>110.306774756515</c:v>
                </c:pt>
                <c:pt idx="51">
                  <c:v>112.440441804613</c:v>
                </c:pt>
                <c:pt idx="52">
                  <c:v>115.358284331382</c:v>
                </c:pt>
                <c:pt idx="53">
                  <c:v>120.546283638869</c:v>
                </c:pt>
                <c:pt idx="54">
                  <c:v>125.47267712669399</c:v>
                </c:pt>
                <c:pt idx="55">
                  <c:v>128.025340859735</c:v>
                </c:pt>
                <c:pt idx="56">
                  <c:v>132.84985408409401</c:v>
                </c:pt>
                <c:pt idx="57">
                  <c:v>141.033863291996</c:v>
                </c:pt>
                <c:pt idx="58">
                  <c:v>145.30154159750401</c:v>
                </c:pt>
                <c:pt idx="59">
                  <c:v>146.31473813792201</c:v>
                </c:pt>
                <c:pt idx="60">
                  <c:v>149.25920743785699</c:v>
                </c:pt>
                <c:pt idx="61">
                  <c:v>152.91357206941601</c:v>
                </c:pt>
                <c:pt idx="62">
                  <c:v>154.84779741811801</c:v>
                </c:pt>
                <c:pt idx="63">
                  <c:v>156.54364991987899</c:v>
                </c:pt>
                <c:pt idx="64">
                  <c:v>160.84028587381201</c:v>
                </c:pt>
                <c:pt idx="65">
                  <c:v>165.87621388388899</c:v>
                </c:pt>
                <c:pt idx="66">
                  <c:v>169.70191504735999</c:v>
                </c:pt>
                <c:pt idx="67">
                  <c:v>173.31285307737801</c:v>
                </c:pt>
                <c:pt idx="68">
                  <c:v>178.44186557485</c:v>
                </c:pt>
                <c:pt idx="69">
                  <c:v>183.18490322681899</c:v>
                </c:pt>
                <c:pt idx="70">
                  <c:v>184.95375011495099</c:v>
                </c:pt>
                <c:pt idx="71">
                  <c:v>187.205976238289</c:v>
                </c:pt>
                <c:pt idx="72">
                  <c:v>194.144219257972</c:v>
                </c:pt>
                <c:pt idx="73">
                  <c:v>201.149971611187</c:v>
                </c:pt>
                <c:pt idx="74">
                  <c:v>199.821180733425</c:v>
                </c:pt>
                <c:pt idx="75">
                  <c:v>197.64191446828801</c:v>
                </c:pt>
                <c:pt idx="76">
                  <c:v>201.07713325198401</c:v>
                </c:pt>
                <c:pt idx="77">
                  <c:v>207.567942186583</c:v>
                </c:pt>
                <c:pt idx="78">
                  <c:v>211.166340111501</c:v>
                </c:pt>
                <c:pt idx="79">
                  <c:v>209.50959822190401</c:v>
                </c:pt>
                <c:pt idx="80">
                  <c:v>207.08315534022299</c:v>
                </c:pt>
                <c:pt idx="81">
                  <c:v>206.758849029337</c:v>
                </c:pt>
                <c:pt idx="82">
                  <c:v>213.12029438043001</c:v>
                </c:pt>
                <c:pt idx="83">
                  <c:v>218.39837423002399</c:v>
                </c:pt>
                <c:pt idx="84">
                  <c:v>217.312888165776</c:v>
                </c:pt>
                <c:pt idx="85">
                  <c:v>220.439010168968</c:v>
                </c:pt>
                <c:pt idx="86">
                  <c:v>234.113891316147</c:v>
                </c:pt>
                <c:pt idx="87">
                  <c:v>244.92446408593599</c:v>
                </c:pt>
                <c:pt idx="88">
                  <c:v>249.93556255345399</c:v>
                </c:pt>
                <c:pt idx="89">
                  <c:v>258.84370220458101</c:v>
                </c:pt>
                <c:pt idx="90">
                  <c:v>254.77681817179899</c:v>
                </c:pt>
                <c:pt idx="91">
                  <c:v>243.440570571178</c:v>
                </c:pt>
                <c:pt idx="92">
                  <c:v>242.40659374552999</c:v>
                </c:pt>
                <c:pt idx="93">
                  <c:v>249.43818013897899</c:v>
                </c:pt>
                <c:pt idx="94">
                  <c:v>247.47934124046901</c:v>
                </c:pt>
                <c:pt idx="95">
                  <c:v>238.10457491413899</c:v>
                </c:pt>
                <c:pt idx="96">
                  <c:v>233.50452126611799</c:v>
                </c:pt>
                <c:pt idx="97">
                  <c:v>230.36567280844</c:v>
                </c:pt>
                <c:pt idx="98">
                  <c:v>232.01871822627999</c:v>
                </c:pt>
                <c:pt idx="99">
                  <c:v>233.12031338190599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8E-432C-8A81-748A56B1787A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RegionalPropertyType!$AB$6:$AB$105</c:f>
              <c:numCache>
                <c:formatCode>0</c:formatCode>
                <c:ptCount val="100"/>
                <c:pt idx="0">
                  <c:v>92.488363263160593</c:v>
                </c:pt>
                <c:pt idx="1">
                  <c:v>94.159433425086505</c:v>
                </c:pt>
                <c:pt idx="2">
                  <c:v>96.742149935140205</c:v>
                </c:pt>
                <c:pt idx="3">
                  <c:v>100</c:v>
                </c:pt>
                <c:pt idx="4">
                  <c:v>101.74544341844501</c:v>
                </c:pt>
                <c:pt idx="5">
                  <c:v>102.01898790394699</c:v>
                </c:pt>
                <c:pt idx="6">
                  <c:v>101.71445507900999</c:v>
                </c:pt>
                <c:pt idx="7">
                  <c:v>102.334989639577</c:v>
                </c:pt>
                <c:pt idx="8">
                  <c:v>103.675650181758</c:v>
                </c:pt>
                <c:pt idx="9">
                  <c:v>106.515886482675</c:v>
                </c:pt>
                <c:pt idx="10">
                  <c:v>110.42659021004999</c:v>
                </c:pt>
                <c:pt idx="11">
                  <c:v>112.20336851243199</c:v>
                </c:pt>
                <c:pt idx="12">
                  <c:v>112.152199272834</c:v>
                </c:pt>
                <c:pt idx="13">
                  <c:v>112.948845710561</c:v>
                </c:pt>
                <c:pt idx="14">
                  <c:v>116.150829214445</c:v>
                </c:pt>
                <c:pt idx="15">
                  <c:v>120.95832354386</c:v>
                </c:pt>
                <c:pt idx="16">
                  <c:v>127.62771996391101</c:v>
                </c:pt>
                <c:pt idx="17">
                  <c:v>135.31972232677799</c:v>
                </c:pt>
                <c:pt idx="18">
                  <c:v>138.44796215214799</c:v>
                </c:pt>
                <c:pt idx="19">
                  <c:v>140.417994030664</c:v>
                </c:pt>
                <c:pt idx="20">
                  <c:v>147.08567891808701</c:v>
                </c:pt>
                <c:pt idx="21">
                  <c:v>155.17175167970399</c:v>
                </c:pt>
                <c:pt idx="22">
                  <c:v>160.89550784357499</c:v>
                </c:pt>
                <c:pt idx="23">
                  <c:v>165.36534993945801</c:v>
                </c:pt>
                <c:pt idx="24">
                  <c:v>171.59621921363799</c:v>
                </c:pt>
                <c:pt idx="25">
                  <c:v>178.97347684113799</c:v>
                </c:pt>
                <c:pt idx="26">
                  <c:v>184.37454198320501</c:v>
                </c:pt>
                <c:pt idx="27">
                  <c:v>187.886732872838</c:v>
                </c:pt>
                <c:pt idx="28">
                  <c:v>191.88032195105899</c:v>
                </c:pt>
                <c:pt idx="29">
                  <c:v>196.74868108165001</c:v>
                </c:pt>
                <c:pt idx="30">
                  <c:v>197.915850439216</c:v>
                </c:pt>
                <c:pt idx="31">
                  <c:v>194.41454440783099</c:v>
                </c:pt>
                <c:pt idx="32">
                  <c:v>190.366614711935</c:v>
                </c:pt>
                <c:pt idx="33">
                  <c:v>186.06316129545201</c:v>
                </c:pt>
                <c:pt idx="34">
                  <c:v>175.64335154148901</c:v>
                </c:pt>
                <c:pt idx="35">
                  <c:v>163.47626310691101</c:v>
                </c:pt>
                <c:pt idx="36">
                  <c:v>151.165778998598</c:v>
                </c:pt>
                <c:pt idx="37">
                  <c:v>139.33167757351799</c:v>
                </c:pt>
                <c:pt idx="38">
                  <c:v>133.54055683813101</c:v>
                </c:pt>
                <c:pt idx="39">
                  <c:v>131.95846454623199</c:v>
                </c:pt>
                <c:pt idx="40">
                  <c:v>132.60898733502401</c:v>
                </c:pt>
                <c:pt idx="41">
                  <c:v>133.95603499140199</c:v>
                </c:pt>
                <c:pt idx="42">
                  <c:v>128.16476976998999</c:v>
                </c:pt>
                <c:pt idx="43">
                  <c:v>120.864773598494</c:v>
                </c:pt>
                <c:pt idx="44">
                  <c:v>120.88865836894399</c:v>
                </c:pt>
                <c:pt idx="45">
                  <c:v>123.054713020392</c:v>
                </c:pt>
                <c:pt idx="46">
                  <c:v>121.90455513905</c:v>
                </c:pt>
                <c:pt idx="47">
                  <c:v>120.742373327259</c:v>
                </c:pt>
                <c:pt idx="48">
                  <c:v>123.66414170055199</c:v>
                </c:pt>
                <c:pt idx="49">
                  <c:v>127.534714614805</c:v>
                </c:pt>
                <c:pt idx="50">
                  <c:v>129.501681424456</c:v>
                </c:pt>
                <c:pt idx="51">
                  <c:v>129.997294044846</c:v>
                </c:pt>
                <c:pt idx="52">
                  <c:v>133.03162873738501</c:v>
                </c:pt>
                <c:pt idx="53">
                  <c:v>139.789145545964</c:v>
                </c:pt>
                <c:pt idx="54">
                  <c:v>145.90144127410201</c:v>
                </c:pt>
                <c:pt idx="55">
                  <c:v>149.04010798285501</c:v>
                </c:pt>
                <c:pt idx="56">
                  <c:v>154.584990096799</c:v>
                </c:pt>
                <c:pt idx="57">
                  <c:v>163.60865496874601</c:v>
                </c:pt>
                <c:pt idx="58">
                  <c:v>167.11436864409501</c:v>
                </c:pt>
                <c:pt idx="59">
                  <c:v>166.24389911869201</c:v>
                </c:pt>
                <c:pt idx="60">
                  <c:v>170.15317024995201</c:v>
                </c:pt>
                <c:pt idx="61">
                  <c:v>178.732293722251</c:v>
                </c:pt>
                <c:pt idx="62">
                  <c:v>185.20268172302099</c:v>
                </c:pt>
                <c:pt idx="63">
                  <c:v>187.167845101046</c:v>
                </c:pt>
                <c:pt idx="64">
                  <c:v>191.372921563717</c:v>
                </c:pt>
                <c:pt idx="65">
                  <c:v>199.86685058326901</c:v>
                </c:pt>
                <c:pt idx="66">
                  <c:v>205.512219037162</c:v>
                </c:pt>
                <c:pt idx="67">
                  <c:v>208.31358511840401</c:v>
                </c:pt>
                <c:pt idx="68">
                  <c:v>218.71085602828299</c:v>
                </c:pt>
                <c:pt idx="69">
                  <c:v>233.916240710533</c:v>
                </c:pt>
                <c:pt idx="70">
                  <c:v>239.19910489970599</c:v>
                </c:pt>
                <c:pt idx="71">
                  <c:v>237.67227371795599</c:v>
                </c:pt>
                <c:pt idx="72">
                  <c:v>241.14874729188401</c:v>
                </c:pt>
                <c:pt idx="73">
                  <c:v>249.59264527262499</c:v>
                </c:pt>
                <c:pt idx="74">
                  <c:v>255.853921874874</c:v>
                </c:pt>
                <c:pt idx="75">
                  <c:v>259.10223622822201</c:v>
                </c:pt>
                <c:pt idx="76">
                  <c:v>264.38318024994902</c:v>
                </c:pt>
                <c:pt idx="77">
                  <c:v>269.90882691514503</c:v>
                </c:pt>
                <c:pt idx="78">
                  <c:v>272.79557278142198</c:v>
                </c:pt>
                <c:pt idx="79">
                  <c:v>273.31856519623602</c:v>
                </c:pt>
                <c:pt idx="80">
                  <c:v>275.01872749117399</c:v>
                </c:pt>
                <c:pt idx="81">
                  <c:v>281.92821399920598</c:v>
                </c:pt>
                <c:pt idx="82">
                  <c:v>291.719643028566</c:v>
                </c:pt>
                <c:pt idx="83">
                  <c:v>299.55758765403999</c:v>
                </c:pt>
                <c:pt idx="84">
                  <c:v>311.61689765225202</c:v>
                </c:pt>
                <c:pt idx="85">
                  <c:v>332.62292867896099</c:v>
                </c:pt>
                <c:pt idx="86">
                  <c:v>350.511425035542</c:v>
                </c:pt>
                <c:pt idx="87">
                  <c:v>361.44024458112699</c:v>
                </c:pt>
                <c:pt idx="88">
                  <c:v>381.77736265326701</c:v>
                </c:pt>
                <c:pt idx="89">
                  <c:v>408.52474742249098</c:v>
                </c:pt>
                <c:pt idx="90">
                  <c:v>413.479989176495</c:v>
                </c:pt>
                <c:pt idx="91">
                  <c:v>407.101059979441</c:v>
                </c:pt>
                <c:pt idx="92">
                  <c:v>411.33136567573501</c:v>
                </c:pt>
                <c:pt idx="93">
                  <c:v>420.27446336227803</c:v>
                </c:pt>
                <c:pt idx="94">
                  <c:v>424.78108009760899</c:v>
                </c:pt>
                <c:pt idx="95">
                  <c:v>422.094895818792</c:v>
                </c:pt>
                <c:pt idx="96">
                  <c:v>414.993047235868</c:v>
                </c:pt>
                <c:pt idx="97">
                  <c:v>411.69757430158597</c:v>
                </c:pt>
                <c:pt idx="98">
                  <c:v>417.67732560301403</c:v>
                </c:pt>
                <c:pt idx="99">
                  <c:v>420.61360069971403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8E-432C-8A81-748A56B1787A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RegionalPropertyType!$AC$6:$AC$105</c:f>
              <c:numCache>
                <c:formatCode>0</c:formatCode>
                <c:ptCount val="100"/>
                <c:pt idx="0">
                  <c:v>95.882343720816294</c:v>
                </c:pt>
                <c:pt idx="1">
                  <c:v>98.535441712575206</c:v>
                </c:pt>
                <c:pt idx="2">
                  <c:v>99.262572495378393</c:v>
                </c:pt>
                <c:pt idx="3">
                  <c:v>100</c:v>
                </c:pt>
                <c:pt idx="4">
                  <c:v>102.73952666093101</c:v>
                </c:pt>
                <c:pt idx="5">
                  <c:v>106.510271255622</c:v>
                </c:pt>
                <c:pt idx="6">
                  <c:v>108.056137485189</c:v>
                </c:pt>
                <c:pt idx="7">
                  <c:v>107.868579587767</c:v>
                </c:pt>
                <c:pt idx="8">
                  <c:v>109.355128948851</c:v>
                </c:pt>
                <c:pt idx="9">
                  <c:v>112.992763655972</c:v>
                </c:pt>
                <c:pt idx="10">
                  <c:v>117.487026665496</c:v>
                </c:pt>
                <c:pt idx="11">
                  <c:v>121.04213030433699</c:v>
                </c:pt>
                <c:pt idx="12">
                  <c:v>125.34058720366799</c:v>
                </c:pt>
                <c:pt idx="13">
                  <c:v>130.12248244889</c:v>
                </c:pt>
                <c:pt idx="14">
                  <c:v>134.427842715438</c:v>
                </c:pt>
                <c:pt idx="15">
                  <c:v>139.48984476888501</c:v>
                </c:pt>
                <c:pt idx="16">
                  <c:v>147.07752799031601</c:v>
                </c:pt>
                <c:pt idx="17">
                  <c:v>156.17829564183799</c:v>
                </c:pt>
                <c:pt idx="18">
                  <c:v>160.22098095928101</c:v>
                </c:pt>
                <c:pt idx="19">
                  <c:v>163.28519845121599</c:v>
                </c:pt>
                <c:pt idx="20">
                  <c:v>173.91654771923399</c:v>
                </c:pt>
                <c:pt idx="21">
                  <c:v>185.10059913314799</c:v>
                </c:pt>
                <c:pt idx="22">
                  <c:v>186.50318298193201</c:v>
                </c:pt>
                <c:pt idx="23">
                  <c:v>186.60489236309101</c:v>
                </c:pt>
                <c:pt idx="24">
                  <c:v>194.07511195288001</c:v>
                </c:pt>
                <c:pt idx="25">
                  <c:v>200.60545518884101</c:v>
                </c:pt>
                <c:pt idx="26">
                  <c:v>198.20592608350699</c:v>
                </c:pt>
                <c:pt idx="27">
                  <c:v>196.79570047348599</c:v>
                </c:pt>
                <c:pt idx="28">
                  <c:v>203.10861734532401</c:v>
                </c:pt>
                <c:pt idx="29">
                  <c:v>209.35082683215299</c:v>
                </c:pt>
                <c:pt idx="30">
                  <c:v>207.76310294470599</c:v>
                </c:pt>
                <c:pt idx="31">
                  <c:v>202.468632357677</c:v>
                </c:pt>
                <c:pt idx="32">
                  <c:v>199.53841667963499</c:v>
                </c:pt>
                <c:pt idx="33">
                  <c:v>195.300413321273</c:v>
                </c:pt>
                <c:pt idx="34">
                  <c:v>179.677935781748</c:v>
                </c:pt>
                <c:pt idx="35">
                  <c:v>165.08388212091401</c:v>
                </c:pt>
                <c:pt idx="36">
                  <c:v>158.14451760948401</c:v>
                </c:pt>
                <c:pt idx="37">
                  <c:v>151.37377942963801</c:v>
                </c:pt>
                <c:pt idx="38">
                  <c:v>144.29383935838399</c:v>
                </c:pt>
                <c:pt idx="39">
                  <c:v>138.01376672190301</c:v>
                </c:pt>
                <c:pt idx="40">
                  <c:v>133.00798034361901</c:v>
                </c:pt>
                <c:pt idx="41">
                  <c:v>128.57669086965001</c:v>
                </c:pt>
                <c:pt idx="42">
                  <c:v>128.45226085685499</c:v>
                </c:pt>
                <c:pt idx="43">
                  <c:v>129.147436974242</c:v>
                </c:pt>
                <c:pt idx="44">
                  <c:v>127.11724335452099</c:v>
                </c:pt>
                <c:pt idx="45">
                  <c:v>125.457185094397</c:v>
                </c:pt>
                <c:pt idx="46">
                  <c:v>125.68603294743301</c:v>
                </c:pt>
                <c:pt idx="47">
                  <c:v>127.017565365487</c:v>
                </c:pt>
                <c:pt idx="48">
                  <c:v>130.55301103288301</c:v>
                </c:pt>
                <c:pt idx="49">
                  <c:v>134.82650684127699</c:v>
                </c:pt>
                <c:pt idx="50">
                  <c:v>136.09758998111599</c:v>
                </c:pt>
                <c:pt idx="51">
                  <c:v>137.41008760916401</c:v>
                </c:pt>
                <c:pt idx="52">
                  <c:v>144.06047293749899</c:v>
                </c:pt>
                <c:pt idx="53">
                  <c:v>155.077096891374</c:v>
                </c:pt>
                <c:pt idx="54">
                  <c:v>160.56390532167799</c:v>
                </c:pt>
                <c:pt idx="55">
                  <c:v>160.49822868903701</c:v>
                </c:pt>
                <c:pt idx="56">
                  <c:v>162.73791492048801</c:v>
                </c:pt>
                <c:pt idx="57">
                  <c:v>165.600314020045</c:v>
                </c:pt>
                <c:pt idx="58">
                  <c:v>168.30948152386699</c:v>
                </c:pt>
                <c:pt idx="59">
                  <c:v>172.40682889514201</c:v>
                </c:pt>
                <c:pt idx="60">
                  <c:v>177.686400067524</c:v>
                </c:pt>
                <c:pt idx="61">
                  <c:v>182.49316426635201</c:v>
                </c:pt>
                <c:pt idx="62">
                  <c:v>185.49168592000601</c:v>
                </c:pt>
                <c:pt idx="63">
                  <c:v>188.227582342532</c:v>
                </c:pt>
                <c:pt idx="64">
                  <c:v>193.50769137904101</c:v>
                </c:pt>
                <c:pt idx="65">
                  <c:v>199.95044877914</c:v>
                </c:pt>
                <c:pt idx="66">
                  <c:v>203.73323022708101</c:v>
                </c:pt>
                <c:pt idx="67">
                  <c:v>205.94864194507599</c:v>
                </c:pt>
                <c:pt idx="68">
                  <c:v>211.32758740832699</c:v>
                </c:pt>
                <c:pt idx="69">
                  <c:v>220.55141336271899</c:v>
                </c:pt>
                <c:pt idx="70">
                  <c:v>226.87092243739801</c:v>
                </c:pt>
                <c:pt idx="71">
                  <c:v>228.08355597432899</c:v>
                </c:pt>
                <c:pt idx="72">
                  <c:v>228.856720834935</c:v>
                </c:pt>
                <c:pt idx="73">
                  <c:v>230.55541352755299</c:v>
                </c:pt>
                <c:pt idx="74">
                  <c:v>229.05100651855199</c:v>
                </c:pt>
                <c:pt idx="75">
                  <c:v>227.942673353814</c:v>
                </c:pt>
                <c:pt idx="76">
                  <c:v>233.296411423639</c:v>
                </c:pt>
                <c:pt idx="77">
                  <c:v>239.29956504332</c:v>
                </c:pt>
                <c:pt idx="78">
                  <c:v>242.11872305425101</c:v>
                </c:pt>
                <c:pt idx="79">
                  <c:v>243.33054725426399</c:v>
                </c:pt>
                <c:pt idx="80">
                  <c:v>240.04903829858301</c:v>
                </c:pt>
                <c:pt idx="81">
                  <c:v>233.49166502978699</c:v>
                </c:pt>
                <c:pt idx="82">
                  <c:v>238.521221358123</c:v>
                </c:pt>
                <c:pt idx="83">
                  <c:v>250.20077543471101</c:v>
                </c:pt>
                <c:pt idx="84">
                  <c:v>256.76536317717301</c:v>
                </c:pt>
                <c:pt idx="85">
                  <c:v>265.85298618124102</c:v>
                </c:pt>
                <c:pt idx="86">
                  <c:v>278.98477807580599</c:v>
                </c:pt>
                <c:pt idx="87">
                  <c:v>285.16467378211502</c:v>
                </c:pt>
                <c:pt idx="88">
                  <c:v>286.94568912908602</c:v>
                </c:pt>
                <c:pt idx="89">
                  <c:v>296.393622583992</c:v>
                </c:pt>
                <c:pt idx="90">
                  <c:v>303.48935895185298</c:v>
                </c:pt>
                <c:pt idx="91">
                  <c:v>301.70731447842098</c:v>
                </c:pt>
                <c:pt idx="92">
                  <c:v>296.95365307732402</c:v>
                </c:pt>
                <c:pt idx="93">
                  <c:v>296.35766108990498</c:v>
                </c:pt>
                <c:pt idx="94">
                  <c:v>302.90820379520301</c:v>
                </c:pt>
                <c:pt idx="95">
                  <c:v>307.92478783848702</c:v>
                </c:pt>
                <c:pt idx="96">
                  <c:v>307.79219621850598</c:v>
                </c:pt>
                <c:pt idx="97">
                  <c:v>305.568846545501</c:v>
                </c:pt>
                <c:pt idx="98">
                  <c:v>303.21757261286803</c:v>
                </c:pt>
                <c:pt idx="99">
                  <c:v>304.92444082622802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8E-432C-8A81-748A56B1787A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RegionalPropertyType!$AD$6:$AD$105</c:f>
              <c:numCache>
                <c:formatCode>0</c:formatCode>
                <c:ptCount val="100"/>
                <c:pt idx="0">
                  <c:v>93.864642481957503</c:v>
                </c:pt>
                <c:pt idx="1">
                  <c:v>97.847009956406595</c:v>
                </c:pt>
                <c:pt idx="2">
                  <c:v>98.918930778945906</c:v>
                </c:pt>
                <c:pt idx="3">
                  <c:v>100</c:v>
                </c:pt>
                <c:pt idx="4">
                  <c:v>103.916219909487</c:v>
                </c:pt>
                <c:pt idx="5">
                  <c:v>108.51066457555901</c:v>
                </c:pt>
                <c:pt idx="6">
                  <c:v>110.98847219255801</c:v>
                </c:pt>
                <c:pt idx="7">
                  <c:v>112.89622437861</c:v>
                </c:pt>
                <c:pt idx="8">
                  <c:v>117.00443921725901</c:v>
                </c:pt>
                <c:pt idx="9">
                  <c:v>122.36863247749901</c:v>
                </c:pt>
                <c:pt idx="10">
                  <c:v>127.01494420823499</c:v>
                </c:pt>
                <c:pt idx="11">
                  <c:v>130.50063158810801</c:v>
                </c:pt>
                <c:pt idx="12">
                  <c:v>134.97547648592101</c:v>
                </c:pt>
                <c:pt idx="13">
                  <c:v>140.65736201088899</c:v>
                </c:pt>
                <c:pt idx="14">
                  <c:v>144.68608041536999</c:v>
                </c:pt>
                <c:pt idx="15">
                  <c:v>147.952436362573</c:v>
                </c:pt>
                <c:pt idx="16">
                  <c:v>154.02004960697499</c:v>
                </c:pt>
                <c:pt idx="17">
                  <c:v>161.270260584814</c:v>
                </c:pt>
                <c:pt idx="18">
                  <c:v>165.196093473659</c:v>
                </c:pt>
                <c:pt idx="19">
                  <c:v>167.88328390944099</c:v>
                </c:pt>
                <c:pt idx="20">
                  <c:v>173.68635579577901</c:v>
                </c:pt>
                <c:pt idx="21">
                  <c:v>181.52765933239101</c:v>
                </c:pt>
                <c:pt idx="22">
                  <c:v>186.06260250979599</c:v>
                </c:pt>
                <c:pt idx="23">
                  <c:v>186.99341409469</c:v>
                </c:pt>
                <c:pt idx="24">
                  <c:v>188.21814688120199</c:v>
                </c:pt>
                <c:pt idx="25">
                  <c:v>190.24095227300199</c:v>
                </c:pt>
                <c:pt idx="26">
                  <c:v>190.88631433170099</c:v>
                </c:pt>
                <c:pt idx="27">
                  <c:v>191.612584766129</c:v>
                </c:pt>
                <c:pt idx="28">
                  <c:v>195.18937650810099</c:v>
                </c:pt>
                <c:pt idx="29">
                  <c:v>198.08009536464701</c:v>
                </c:pt>
                <c:pt idx="30">
                  <c:v>191.50280435021801</c:v>
                </c:pt>
                <c:pt idx="31">
                  <c:v>182.03547674272099</c:v>
                </c:pt>
                <c:pt idx="32">
                  <c:v>178.786482865115</c:v>
                </c:pt>
                <c:pt idx="33">
                  <c:v>178.54462524179499</c:v>
                </c:pt>
                <c:pt idx="34">
                  <c:v>175.64419853983301</c:v>
                </c:pt>
                <c:pt idx="35">
                  <c:v>168.715718281422</c:v>
                </c:pt>
                <c:pt idx="36">
                  <c:v>155.39308125786101</c:v>
                </c:pt>
                <c:pt idx="37">
                  <c:v>140.016122207276</c:v>
                </c:pt>
                <c:pt idx="38">
                  <c:v>133.628359177043</c:v>
                </c:pt>
                <c:pt idx="39">
                  <c:v>132.42750606541799</c:v>
                </c:pt>
                <c:pt idx="40">
                  <c:v>129.89287289181601</c:v>
                </c:pt>
                <c:pt idx="41">
                  <c:v>126.772726052701</c:v>
                </c:pt>
                <c:pt idx="42">
                  <c:v>127.449042253263</c:v>
                </c:pt>
                <c:pt idx="43">
                  <c:v>131.81458643539401</c:v>
                </c:pt>
                <c:pt idx="44">
                  <c:v>137.12557061517199</c:v>
                </c:pt>
                <c:pt idx="45">
                  <c:v>141.471823983994</c:v>
                </c:pt>
                <c:pt idx="46">
                  <c:v>144.41306067269599</c:v>
                </c:pt>
                <c:pt idx="47">
                  <c:v>148.32547144662001</c:v>
                </c:pt>
                <c:pt idx="48">
                  <c:v>154.77601973923299</c:v>
                </c:pt>
                <c:pt idx="49">
                  <c:v>163.95960951357799</c:v>
                </c:pt>
                <c:pt idx="50">
                  <c:v>168.619988212729</c:v>
                </c:pt>
                <c:pt idx="51">
                  <c:v>168.13203062662501</c:v>
                </c:pt>
                <c:pt idx="52">
                  <c:v>171.24729149951801</c:v>
                </c:pt>
                <c:pt idx="53">
                  <c:v>179.004020869215</c:v>
                </c:pt>
                <c:pt idx="54">
                  <c:v>185.892589435205</c:v>
                </c:pt>
                <c:pt idx="55">
                  <c:v>189.96462944845501</c:v>
                </c:pt>
                <c:pt idx="56">
                  <c:v>196.36391947381099</c:v>
                </c:pt>
                <c:pt idx="57">
                  <c:v>205.39503901326901</c:v>
                </c:pt>
                <c:pt idx="58">
                  <c:v>210.56120327408601</c:v>
                </c:pt>
                <c:pt idx="59">
                  <c:v>212.58273998629201</c:v>
                </c:pt>
                <c:pt idx="60">
                  <c:v>218.87183049302399</c:v>
                </c:pt>
                <c:pt idx="61">
                  <c:v>229.66046776414399</c:v>
                </c:pt>
                <c:pt idx="62">
                  <c:v>234.77547808849999</c:v>
                </c:pt>
                <c:pt idx="63">
                  <c:v>235.47242361696999</c:v>
                </c:pt>
                <c:pt idx="64">
                  <c:v>245.08253347804401</c:v>
                </c:pt>
                <c:pt idx="65">
                  <c:v>264.74944699851</c:v>
                </c:pt>
                <c:pt idx="66">
                  <c:v>275.27272975063801</c:v>
                </c:pt>
                <c:pt idx="67">
                  <c:v>274.85384938567898</c:v>
                </c:pt>
                <c:pt idx="68">
                  <c:v>280.91587841986501</c:v>
                </c:pt>
                <c:pt idx="69">
                  <c:v>291.58993326441498</c:v>
                </c:pt>
                <c:pt idx="70">
                  <c:v>299.09529348767001</c:v>
                </c:pt>
                <c:pt idx="71">
                  <c:v>302.80956983148599</c:v>
                </c:pt>
                <c:pt idx="72">
                  <c:v>313.172074911648</c:v>
                </c:pt>
                <c:pt idx="73">
                  <c:v>330.59324172376699</c:v>
                </c:pt>
                <c:pt idx="74">
                  <c:v>334.15833312290601</c:v>
                </c:pt>
                <c:pt idx="75">
                  <c:v>330.02777415460503</c:v>
                </c:pt>
                <c:pt idx="76">
                  <c:v>336.84633926170198</c:v>
                </c:pt>
                <c:pt idx="77">
                  <c:v>350.54761179033397</c:v>
                </c:pt>
                <c:pt idx="78">
                  <c:v>363.80518945973</c:v>
                </c:pt>
                <c:pt idx="79">
                  <c:v>370.02324410612101</c:v>
                </c:pt>
                <c:pt idx="80">
                  <c:v>372.96739540767999</c:v>
                </c:pt>
                <c:pt idx="81">
                  <c:v>377.51822735009699</c:v>
                </c:pt>
                <c:pt idx="82">
                  <c:v>390.28098021429798</c:v>
                </c:pt>
                <c:pt idx="83">
                  <c:v>405.14715983781701</c:v>
                </c:pt>
                <c:pt idx="84">
                  <c:v>419.70190142703501</c:v>
                </c:pt>
                <c:pt idx="85">
                  <c:v>446.57322577692099</c:v>
                </c:pt>
                <c:pt idx="86">
                  <c:v>472.91518246710098</c:v>
                </c:pt>
                <c:pt idx="87">
                  <c:v>488.24777586417798</c:v>
                </c:pt>
                <c:pt idx="88">
                  <c:v>515.16878890145597</c:v>
                </c:pt>
                <c:pt idx="89">
                  <c:v>542.17050040991899</c:v>
                </c:pt>
                <c:pt idx="90">
                  <c:v>511.65419661894299</c:v>
                </c:pt>
                <c:pt idx="91">
                  <c:v>476.16771943966302</c:v>
                </c:pt>
                <c:pt idx="92">
                  <c:v>473.11765031101902</c:v>
                </c:pt>
                <c:pt idx="93">
                  <c:v>472.84231930226599</c:v>
                </c:pt>
                <c:pt idx="94">
                  <c:v>464.33422991550702</c:v>
                </c:pt>
                <c:pt idx="95">
                  <c:v>448.60264315563001</c:v>
                </c:pt>
                <c:pt idx="96">
                  <c:v>429.945792830264</c:v>
                </c:pt>
                <c:pt idx="97">
                  <c:v>411.35461947424699</c:v>
                </c:pt>
                <c:pt idx="98">
                  <c:v>409.05119790820697</c:v>
                </c:pt>
                <c:pt idx="99">
                  <c:v>418.572555837474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8E-432C-8A81-748A56B17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565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PrimeMarkets!$N$22:$N$121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PrimeMarkets!$O$22:$O$121</c:f>
              <c:numCache>
                <c:formatCode>#,##0_);[Red]\(#,##0\)</c:formatCode>
                <c:ptCount val="100"/>
                <c:pt idx="0">
                  <c:v>84.6539388596441</c:v>
                </c:pt>
                <c:pt idx="1">
                  <c:v>92.616827674253202</c:v>
                </c:pt>
                <c:pt idx="2">
                  <c:v>97.519399684145895</c:v>
                </c:pt>
                <c:pt idx="3">
                  <c:v>100</c:v>
                </c:pt>
                <c:pt idx="4">
                  <c:v>93.552036582906993</c:v>
                </c:pt>
                <c:pt idx="5">
                  <c:v>99.393824601883594</c:v>
                </c:pt>
                <c:pt idx="6">
                  <c:v>98.666105877990404</c:v>
                </c:pt>
                <c:pt idx="7">
                  <c:v>95.440046262754805</c:v>
                </c:pt>
                <c:pt idx="8">
                  <c:v>97.462120109411501</c:v>
                </c:pt>
                <c:pt idx="9">
                  <c:v>101.226393224708</c:v>
                </c:pt>
                <c:pt idx="10">
                  <c:v>104.564057890705</c:v>
                </c:pt>
                <c:pt idx="11">
                  <c:v>109.158021244868</c:v>
                </c:pt>
                <c:pt idx="12">
                  <c:v>105.120947051882</c:v>
                </c:pt>
                <c:pt idx="13">
                  <c:v>118.438625315843</c:v>
                </c:pt>
                <c:pt idx="14">
                  <c:v>113.945940671645</c:v>
                </c:pt>
                <c:pt idx="15">
                  <c:v>122.27850567276001</c:v>
                </c:pt>
                <c:pt idx="16">
                  <c:v>132.83759038006099</c:v>
                </c:pt>
                <c:pt idx="17">
                  <c:v>124.748457125274</c:v>
                </c:pt>
                <c:pt idx="18">
                  <c:v>135.559512113339</c:v>
                </c:pt>
                <c:pt idx="19">
                  <c:v>138.77635288244201</c:v>
                </c:pt>
                <c:pt idx="20">
                  <c:v>149.011732901058</c:v>
                </c:pt>
                <c:pt idx="21">
                  <c:v>154.542531705622</c:v>
                </c:pt>
                <c:pt idx="22">
                  <c:v>157.49136413117799</c:v>
                </c:pt>
                <c:pt idx="23">
                  <c:v>165.707323426942</c:v>
                </c:pt>
                <c:pt idx="24">
                  <c:v>168.98480955966301</c:v>
                </c:pt>
                <c:pt idx="25">
                  <c:v>183.66355225473001</c:v>
                </c:pt>
                <c:pt idx="26">
                  <c:v>171.875735273852</c:v>
                </c:pt>
                <c:pt idx="27">
                  <c:v>188.15322502949601</c:v>
                </c:pt>
                <c:pt idx="28">
                  <c:v>183.425690919895</c:v>
                </c:pt>
                <c:pt idx="29">
                  <c:v>199.52400234637199</c:v>
                </c:pt>
                <c:pt idx="30">
                  <c:v>192.735309101377</c:v>
                </c:pt>
                <c:pt idx="31">
                  <c:v>188.80912486714399</c:v>
                </c:pt>
                <c:pt idx="32">
                  <c:v>186.11764573957899</c:v>
                </c:pt>
                <c:pt idx="33">
                  <c:v>188.840680482338</c:v>
                </c:pt>
                <c:pt idx="34">
                  <c:v>195.24516716163501</c:v>
                </c:pt>
                <c:pt idx="35">
                  <c:v>171.44769829460299</c:v>
                </c:pt>
                <c:pt idx="36">
                  <c:v>152.075305203098</c:v>
                </c:pt>
                <c:pt idx="37">
                  <c:v>142.72519530407399</c:v>
                </c:pt>
                <c:pt idx="38">
                  <c:v>137.70832170194799</c:v>
                </c:pt>
                <c:pt idx="39">
                  <c:v>127.668781748035</c:v>
                </c:pt>
                <c:pt idx="40">
                  <c:v>143.46957018468601</c:v>
                </c:pt>
                <c:pt idx="41">
                  <c:v>133.79248557205801</c:v>
                </c:pt>
                <c:pt idx="42">
                  <c:v>132.04110455502001</c:v>
                </c:pt>
                <c:pt idx="43">
                  <c:v>136.71354028700199</c:v>
                </c:pt>
                <c:pt idx="44">
                  <c:v>129.46069188975599</c:v>
                </c:pt>
                <c:pt idx="45">
                  <c:v>140.14427587910001</c:v>
                </c:pt>
                <c:pt idx="46">
                  <c:v>135.22401367905101</c:v>
                </c:pt>
                <c:pt idx="47">
                  <c:v>142.88365272022901</c:v>
                </c:pt>
                <c:pt idx="48">
                  <c:v>126.488743003097</c:v>
                </c:pt>
                <c:pt idx="49">
                  <c:v>152.40804747103999</c:v>
                </c:pt>
                <c:pt idx="50">
                  <c:v>144.55657135752401</c:v>
                </c:pt>
                <c:pt idx="51">
                  <c:v>154.17771978044999</c:v>
                </c:pt>
                <c:pt idx="52">
                  <c:v>148.52807999033899</c:v>
                </c:pt>
                <c:pt idx="53">
                  <c:v>159.97881470084999</c:v>
                </c:pt>
                <c:pt idx="54">
                  <c:v>154.01587129410399</c:v>
                </c:pt>
                <c:pt idx="55">
                  <c:v>160.757484354723</c:v>
                </c:pt>
                <c:pt idx="56">
                  <c:v>164.51983173451401</c:v>
                </c:pt>
                <c:pt idx="57">
                  <c:v>172.52715878965199</c:v>
                </c:pt>
                <c:pt idx="58">
                  <c:v>180.23391129966899</c:v>
                </c:pt>
                <c:pt idx="59">
                  <c:v>184.62206936046601</c:v>
                </c:pt>
                <c:pt idx="60">
                  <c:v>177.63992357552399</c:v>
                </c:pt>
                <c:pt idx="61">
                  <c:v>187.54578945586701</c:v>
                </c:pt>
                <c:pt idx="62">
                  <c:v>192.07189036530599</c:v>
                </c:pt>
                <c:pt idx="63">
                  <c:v>187.17992454329899</c:v>
                </c:pt>
                <c:pt idx="64">
                  <c:v>199.70997129123501</c:v>
                </c:pt>
                <c:pt idx="65">
                  <c:v>202.94617053949301</c:v>
                </c:pt>
                <c:pt idx="66">
                  <c:v>206.39478904119699</c:v>
                </c:pt>
                <c:pt idx="67">
                  <c:v>206.13403638148301</c:v>
                </c:pt>
                <c:pt idx="68">
                  <c:v>220.53922084134601</c:v>
                </c:pt>
                <c:pt idx="69">
                  <c:v>210.125336480432</c:v>
                </c:pt>
                <c:pt idx="70">
                  <c:v>220.50467772779999</c:v>
                </c:pt>
                <c:pt idx="71">
                  <c:v>227.77051861925401</c:v>
                </c:pt>
                <c:pt idx="72">
                  <c:v>219.29326235701899</c:v>
                </c:pt>
                <c:pt idx="73">
                  <c:v>237.440810262963</c:v>
                </c:pt>
                <c:pt idx="74">
                  <c:v>239.12185375207099</c:v>
                </c:pt>
                <c:pt idx="75">
                  <c:v>232.981186390468</c:v>
                </c:pt>
                <c:pt idx="76">
                  <c:v>234.01460785314899</c:v>
                </c:pt>
                <c:pt idx="77">
                  <c:v>246.72737556924301</c:v>
                </c:pt>
                <c:pt idx="78">
                  <c:v>255.75018662711699</c:v>
                </c:pt>
                <c:pt idx="79">
                  <c:v>241.26305811403199</c:v>
                </c:pt>
                <c:pt idx="80">
                  <c:v>250.34657195691699</c:v>
                </c:pt>
                <c:pt idx="81">
                  <c:v>235.96480234259201</c:v>
                </c:pt>
                <c:pt idx="82">
                  <c:v>266.17446642617898</c:v>
                </c:pt>
                <c:pt idx="83">
                  <c:v>273.78452624801201</c:v>
                </c:pt>
                <c:pt idx="84">
                  <c:v>256.805276130972</c:v>
                </c:pt>
                <c:pt idx="85">
                  <c:v>266.38392650326398</c:v>
                </c:pt>
                <c:pt idx="86">
                  <c:v>276.19206658830802</c:v>
                </c:pt>
                <c:pt idx="87">
                  <c:v>283.89079676416901</c:v>
                </c:pt>
                <c:pt idx="88">
                  <c:v>272.45523712717602</c:v>
                </c:pt>
                <c:pt idx="89">
                  <c:v>275.16470875869999</c:v>
                </c:pt>
                <c:pt idx="90">
                  <c:v>276.22028873352002</c:v>
                </c:pt>
                <c:pt idx="91">
                  <c:v>296.22749230047998</c:v>
                </c:pt>
                <c:pt idx="92">
                  <c:v>241.483626576804</c:v>
                </c:pt>
                <c:pt idx="93">
                  <c:v>252.13063816349899</c:v>
                </c:pt>
                <c:pt idx="94">
                  <c:v>260.15790465636701</c:v>
                </c:pt>
                <c:pt idx="95">
                  <c:v>217.33809298814</c:v>
                </c:pt>
                <c:pt idx="96">
                  <c:v>248.62633150184601</c:v>
                </c:pt>
                <c:pt idx="97">
                  <c:v>220.60462819364599</c:v>
                </c:pt>
                <c:pt idx="98">
                  <c:v>219.92115167243901</c:v>
                </c:pt>
                <c:pt idx="99">
                  <c:v>213.98548690430101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F9-4E87-A37B-C655576EEE29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PrimeMarkets!$N$6:$N$121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PrimeMarkets!$S$6:$S$121</c:f>
              <c:numCache>
                <c:formatCode>0</c:formatCode>
                <c:ptCount val="116"/>
                <c:pt idx="0">
                  <c:v>58.463052469024902</c:v>
                </c:pt>
                <c:pt idx="1">
                  <c:v>62.231151478198697</c:v>
                </c:pt>
                <c:pt idx="2">
                  <c:v>65.800342621111099</c:v>
                </c:pt>
                <c:pt idx="3">
                  <c:v>65.431539255666806</c:v>
                </c:pt>
                <c:pt idx="4">
                  <c:v>65.833804368075704</c:v>
                </c:pt>
                <c:pt idx="5">
                  <c:v>69.590163773630593</c:v>
                </c:pt>
                <c:pt idx="6">
                  <c:v>74.662607940647604</c:v>
                </c:pt>
                <c:pt idx="7">
                  <c:v>77.348147665310606</c:v>
                </c:pt>
                <c:pt idx="8">
                  <c:v>77.887013875412606</c:v>
                </c:pt>
                <c:pt idx="9">
                  <c:v>78.565759928451698</c:v>
                </c:pt>
                <c:pt idx="10">
                  <c:v>80.364799774831297</c:v>
                </c:pt>
                <c:pt idx="11">
                  <c:v>82.739527441222904</c:v>
                </c:pt>
                <c:pt idx="12">
                  <c:v>85.552756264506201</c:v>
                </c:pt>
                <c:pt idx="13">
                  <c:v>89.349358754935196</c:v>
                </c:pt>
                <c:pt idx="14">
                  <c:v>90.614704612004502</c:v>
                </c:pt>
                <c:pt idx="15">
                  <c:v>90.374526193239902</c:v>
                </c:pt>
                <c:pt idx="16">
                  <c:v>93.235564802147195</c:v>
                </c:pt>
                <c:pt idx="17">
                  <c:v>98.882484650110399</c:v>
                </c:pt>
                <c:pt idx="18">
                  <c:v>101.40028216579501</c:v>
                </c:pt>
                <c:pt idx="19">
                  <c:v>100</c:v>
                </c:pt>
                <c:pt idx="20">
                  <c:v>100.248500400746</c:v>
                </c:pt>
                <c:pt idx="21">
                  <c:v>102.610704036257</c:v>
                </c:pt>
                <c:pt idx="22">
                  <c:v>103.39203236397699</c:v>
                </c:pt>
                <c:pt idx="23">
                  <c:v>102.64737031646401</c:v>
                </c:pt>
                <c:pt idx="24">
                  <c:v>103.68735845656499</c:v>
                </c:pt>
                <c:pt idx="25">
                  <c:v>106.41106390242599</c:v>
                </c:pt>
                <c:pt idx="26">
                  <c:v>108.65154001591701</c:v>
                </c:pt>
                <c:pt idx="27">
                  <c:v>109.84437732531801</c:v>
                </c:pt>
                <c:pt idx="28">
                  <c:v>112.431370799707</c:v>
                </c:pt>
                <c:pt idx="29">
                  <c:v>116.027770861978</c:v>
                </c:pt>
                <c:pt idx="30">
                  <c:v>118.423891953235</c:v>
                </c:pt>
                <c:pt idx="31">
                  <c:v>120.81448015457801</c:v>
                </c:pt>
                <c:pt idx="32">
                  <c:v>125.174109732519</c:v>
                </c:pt>
                <c:pt idx="33">
                  <c:v>129.96767482367201</c:v>
                </c:pt>
                <c:pt idx="34">
                  <c:v>134.41296965141501</c:v>
                </c:pt>
                <c:pt idx="35">
                  <c:v>138.90779919026599</c:v>
                </c:pt>
                <c:pt idx="36">
                  <c:v>144.44146574890999</c:v>
                </c:pt>
                <c:pt idx="37">
                  <c:v>151.23567740854801</c:v>
                </c:pt>
                <c:pt idx="38">
                  <c:v>156.065464041929</c:v>
                </c:pt>
                <c:pt idx="39">
                  <c:v>158.80014416941799</c:v>
                </c:pt>
                <c:pt idx="40">
                  <c:v>162.27600654240501</c:v>
                </c:pt>
                <c:pt idx="41">
                  <c:v>166.092727553397</c:v>
                </c:pt>
                <c:pt idx="42">
                  <c:v>166.20747566304101</c:v>
                </c:pt>
                <c:pt idx="43">
                  <c:v>164.84062927458601</c:v>
                </c:pt>
                <c:pt idx="44">
                  <c:v>168.434013061446</c:v>
                </c:pt>
                <c:pt idx="45">
                  <c:v>175.312367853777</c:v>
                </c:pt>
                <c:pt idx="46">
                  <c:v>173.381894219906</c:v>
                </c:pt>
                <c:pt idx="47">
                  <c:v>166.270949537261</c:v>
                </c:pt>
                <c:pt idx="48">
                  <c:v>163.825062128561</c:v>
                </c:pt>
                <c:pt idx="49">
                  <c:v>162.64107852401199</c:v>
                </c:pt>
                <c:pt idx="50">
                  <c:v>154.151138831688</c:v>
                </c:pt>
                <c:pt idx="51">
                  <c:v>142.29928404562801</c:v>
                </c:pt>
                <c:pt idx="52">
                  <c:v>131.40761249080799</c:v>
                </c:pt>
                <c:pt idx="53">
                  <c:v>121.71440383820701</c:v>
                </c:pt>
                <c:pt idx="54">
                  <c:v>120.487483132612</c:v>
                </c:pt>
                <c:pt idx="55">
                  <c:v>122.277288309898</c:v>
                </c:pt>
                <c:pt idx="56">
                  <c:v>118.573352175845</c:v>
                </c:pt>
                <c:pt idx="57">
                  <c:v>113.40035177692501</c:v>
                </c:pt>
                <c:pt idx="58">
                  <c:v>110.939837198264</c:v>
                </c:pt>
                <c:pt idx="59">
                  <c:v>108.891033981329</c:v>
                </c:pt>
                <c:pt idx="60">
                  <c:v>107.047147529542</c:v>
                </c:pt>
                <c:pt idx="61">
                  <c:v>108.769209221182</c:v>
                </c:pt>
                <c:pt idx="62">
                  <c:v>110.223356725551</c:v>
                </c:pt>
                <c:pt idx="63">
                  <c:v>108.483599453152</c:v>
                </c:pt>
                <c:pt idx="64">
                  <c:v>107.07807718548101</c:v>
                </c:pt>
                <c:pt idx="65">
                  <c:v>107.515074447207</c:v>
                </c:pt>
                <c:pt idx="66">
                  <c:v>110.405850312704</c:v>
                </c:pt>
                <c:pt idx="67">
                  <c:v>113.165991805601</c:v>
                </c:pt>
                <c:pt idx="68">
                  <c:v>114.597560625227</c:v>
                </c:pt>
                <c:pt idx="69">
                  <c:v>116.328787683646</c:v>
                </c:pt>
                <c:pt idx="70">
                  <c:v>118.925584827251</c:v>
                </c:pt>
                <c:pt idx="71">
                  <c:v>121.61935958524001</c:v>
                </c:pt>
                <c:pt idx="72">
                  <c:v>125.344982866621</c:v>
                </c:pt>
                <c:pt idx="73">
                  <c:v>130.77560646502201</c:v>
                </c:pt>
                <c:pt idx="74">
                  <c:v>132.981472425817</c:v>
                </c:pt>
                <c:pt idx="75">
                  <c:v>133.50928609069399</c:v>
                </c:pt>
                <c:pt idx="76">
                  <c:v>137.73353556353501</c:v>
                </c:pt>
                <c:pt idx="77">
                  <c:v>142.90727837746101</c:v>
                </c:pt>
                <c:pt idx="78">
                  <c:v>143.07190718903601</c:v>
                </c:pt>
                <c:pt idx="79">
                  <c:v>141.76922135138099</c:v>
                </c:pt>
                <c:pt idx="80">
                  <c:v>144.344608952318</c:v>
                </c:pt>
                <c:pt idx="81">
                  <c:v>148.62547925891801</c:v>
                </c:pt>
                <c:pt idx="82">
                  <c:v>152.79783384959001</c:v>
                </c:pt>
                <c:pt idx="83">
                  <c:v>156.290188614134</c:v>
                </c:pt>
                <c:pt idx="84">
                  <c:v>161.80699271792699</c:v>
                </c:pt>
                <c:pt idx="85">
                  <c:v>168.259992372016</c:v>
                </c:pt>
                <c:pt idx="86">
                  <c:v>168.480141335556</c:v>
                </c:pt>
                <c:pt idx="87">
                  <c:v>167.37741640842299</c:v>
                </c:pt>
                <c:pt idx="88">
                  <c:v>171.96398977899901</c:v>
                </c:pt>
                <c:pt idx="89">
                  <c:v>178.042984323566</c:v>
                </c:pt>
                <c:pt idx="90">
                  <c:v>179.68952024826601</c:v>
                </c:pt>
                <c:pt idx="91">
                  <c:v>179.64036035214801</c:v>
                </c:pt>
                <c:pt idx="92">
                  <c:v>181.97620142298601</c:v>
                </c:pt>
                <c:pt idx="93">
                  <c:v>184.67156701709999</c:v>
                </c:pt>
                <c:pt idx="94">
                  <c:v>186.075434714268</c:v>
                </c:pt>
                <c:pt idx="95">
                  <c:v>186.71082460387299</c:v>
                </c:pt>
                <c:pt idx="96">
                  <c:v>186.550953963377</c:v>
                </c:pt>
                <c:pt idx="97">
                  <c:v>184.96413589058599</c:v>
                </c:pt>
                <c:pt idx="98">
                  <c:v>189.50404958246301</c:v>
                </c:pt>
                <c:pt idx="99">
                  <c:v>195.926330361796</c:v>
                </c:pt>
                <c:pt idx="100">
                  <c:v>197.52656584723599</c:v>
                </c:pt>
                <c:pt idx="101">
                  <c:v>203.422148149978</c:v>
                </c:pt>
                <c:pt idx="102">
                  <c:v>213.299584852728</c:v>
                </c:pt>
                <c:pt idx="103">
                  <c:v>218.247306995043</c:v>
                </c:pt>
                <c:pt idx="104">
                  <c:v>223.08632012631699</c:v>
                </c:pt>
                <c:pt idx="105">
                  <c:v>233.65679736217399</c:v>
                </c:pt>
                <c:pt idx="106">
                  <c:v>231.68154767683001</c:v>
                </c:pt>
                <c:pt idx="107">
                  <c:v>221.53801081940901</c:v>
                </c:pt>
                <c:pt idx="108">
                  <c:v>220.32090798480101</c:v>
                </c:pt>
                <c:pt idx="109">
                  <c:v>226.10901525345199</c:v>
                </c:pt>
                <c:pt idx="110">
                  <c:v>224.87332227467999</c:v>
                </c:pt>
                <c:pt idx="111">
                  <c:v>216.863944548528</c:v>
                </c:pt>
                <c:pt idx="112">
                  <c:v>216.04480409095899</c:v>
                </c:pt>
                <c:pt idx="113">
                  <c:v>218.009801433728</c:v>
                </c:pt>
                <c:pt idx="114">
                  <c:v>215.17244650473901</c:v>
                </c:pt>
                <c:pt idx="115">
                  <c:v>211.074567721694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F9-4E87-A37B-C655576EE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565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PrimeMarkets!$N$22:$N$121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PrimeMarkets!$P$22:$P$121</c:f>
              <c:numCache>
                <c:formatCode>#,##0_);[Red]\(#,##0\)</c:formatCode>
                <c:ptCount val="100"/>
                <c:pt idx="0">
                  <c:v>91.016647151304696</c:v>
                </c:pt>
                <c:pt idx="1">
                  <c:v>103.649642006542</c:v>
                </c:pt>
                <c:pt idx="2">
                  <c:v>96.620381335464202</c:v>
                </c:pt>
                <c:pt idx="3">
                  <c:v>100</c:v>
                </c:pt>
                <c:pt idx="4">
                  <c:v>102.446479656951</c:v>
                </c:pt>
                <c:pt idx="5">
                  <c:v>108.601249610059</c:v>
                </c:pt>
                <c:pt idx="6">
                  <c:v>103.43220625397799</c:v>
                </c:pt>
                <c:pt idx="7">
                  <c:v>102.93555003681701</c:v>
                </c:pt>
                <c:pt idx="8">
                  <c:v>108.376958507049</c:v>
                </c:pt>
                <c:pt idx="9">
                  <c:v>107.23258857571901</c:v>
                </c:pt>
                <c:pt idx="10">
                  <c:v>111.311169488296</c:v>
                </c:pt>
                <c:pt idx="11">
                  <c:v>116.57319723198</c:v>
                </c:pt>
                <c:pt idx="12">
                  <c:v>116.67302828322499</c:v>
                </c:pt>
                <c:pt idx="13">
                  <c:v>119.53482607821201</c:v>
                </c:pt>
                <c:pt idx="14">
                  <c:v>115.911375106981</c:v>
                </c:pt>
                <c:pt idx="15">
                  <c:v>126.53732182827</c:v>
                </c:pt>
                <c:pt idx="16">
                  <c:v>128.969295315262</c:v>
                </c:pt>
                <c:pt idx="17">
                  <c:v>134.493307485217</c:v>
                </c:pt>
                <c:pt idx="18">
                  <c:v>139.37304880565901</c:v>
                </c:pt>
                <c:pt idx="19">
                  <c:v>139.878255758064</c:v>
                </c:pt>
                <c:pt idx="20">
                  <c:v>147.44897106924401</c:v>
                </c:pt>
                <c:pt idx="21">
                  <c:v>152.91790276950701</c:v>
                </c:pt>
                <c:pt idx="22">
                  <c:v>153.021786349085</c:v>
                </c:pt>
                <c:pt idx="23">
                  <c:v>164.70209975936999</c:v>
                </c:pt>
                <c:pt idx="24">
                  <c:v>172.783810167307</c:v>
                </c:pt>
                <c:pt idx="25">
                  <c:v>172.64486177444999</c:v>
                </c:pt>
                <c:pt idx="26">
                  <c:v>181.895523371396</c:v>
                </c:pt>
                <c:pt idx="27">
                  <c:v>184.26940322438401</c:v>
                </c:pt>
                <c:pt idx="28">
                  <c:v>191.83122668274299</c:v>
                </c:pt>
                <c:pt idx="29">
                  <c:v>188.50635818455399</c:v>
                </c:pt>
                <c:pt idx="30">
                  <c:v>186.27424749423801</c:v>
                </c:pt>
                <c:pt idx="31">
                  <c:v>200.763846649676</c:v>
                </c:pt>
                <c:pt idx="32">
                  <c:v>192.16784353339801</c:v>
                </c:pt>
                <c:pt idx="33">
                  <c:v>189.22741974715899</c:v>
                </c:pt>
                <c:pt idx="34">
                  <c:v>193.507269121283</c:v>
                </c:pt>
                <c:pt idx="35">
                  <c:v>171.85208919579199</c:v>
                </c:pt>
                <c:pt idx="36">
                  <c:v>158.06062798003401</c:v>
                </c:pt>
                <c:pt idx="37">
                  <c:v>153.68304359442499</c:v>
                </c:pt>
                <c:pt idx="38">
                  <c:v>141.09365754726699</c:v>
                </c:pt>
                <c:pt idx="39">
                  <c:v>136.51108524866299</c:v>
                </c:pt>
                <c:pt idx="40">
                  <c:v>130.14926310291301</c:v>
                </c:pt>
                <c:pt idx="41">
                  <c:v>138.61589699660399</c:v>
                </c:pt>
                <c:pt idx="42">
                  <c:v>119.994729616595</c:v>
                </c:pt>
                <c:pt idx="43">
                  <c:v>136.6949041478</c:v>
                </c:pt>
                <c:pt idx="44">
                  <c:v>121.46208538194</c:v>
                </c:pt>
                <c:pt idx="45">
                  <c:v>133.37764639168401</c:v>
                </c:pt>
                <c:pt idx="46">
                  <c:v>135.951092458571</c:v>
                </c:pt>
                <c:pt idx="47">
                  <c:v>125.12656834763099</c:v>
                </c:pt>
                <c:pt idx="48">
                  <c:v>134.87927129365599</c:v>
                </c:pt>
                <c:pt idx="49">
                  <c:v>124.63608821805001</c:v>
                </c:pt>
                <c:pt idx="50">
                  <c:v>125.701537079822</c:v>
                </c:pt>
                <c:pt idx="51">
                  <c:v>140.026807689506</c:v>
                </c:pt>
                <c:pt idx="52">
                  <c:v>121.74657728164399</c:v>
                </c:pt>
                <c:pt idx="53">
                  <c:v>134.758668812503</c:v>
                </c:pt>
                <c:pt idx="54">
                  <c:v>139.782180603006</c:v>
                </c:pt>
                <c:pt idx="55">
                  <c:v>143.39172537311799</c:v>
                </c:pt>
                <c:pt idx="56">
                  <c:v>152.71141043317201</c:v>
                </c:pt>
                <c:pt idx="57">
                  <c:v>147.741163370359</c:v>
                </c:pt>
                <c:pt idx="58">
                  <c:v>165.28979765700899</c:v>
                </c:pt>
                <c:pt idx="59">
                  <c:v>160.729680999842</c:v>
                </c:pt>
                <c:pt idx="60">
                  <c:v>163.252085755369</c:v>
                </c:pt>
                <c:pt idx="61">
                  <c:v>173.202484431735</c:v>
                </c:pt>
                <c:pt idx="62">
                  <c:v>176.57118457795099</c:v>
                </c:pt>
                <c:pt idx="63">
                  <c:v>175.45947253236</c:v>
                </c:pt>
                <c:pt idx="64">
                  <c:v>181.68574745314899</c:v>
                </c:pt>
                <c:pt idx="65">
                  <c:v>187.52607655911299</c:v>
                </c:pt>
                <c:pt idx="66">
                  <c:v>191.27733520418099</c:v>
                </c:pt>
                <c:pt idx="67">
                  <c:v>202.196750147866</c:v>
                </c:pt>
                <c:pt idx="68">
                  <c:v>208.83182326282099</c:v>
                </c:pt>
                <c:pt idx="69">
                  <c:v>224.54898727897</c:v>
                </c:pt>
                <c:pt idx="70">
                  <c:v>222.23674088423499</c:v>
                </c:pt>
                <c:pt idx="71">
                  <c:v>226.80706725930401</c:v>
                </c:pt>
                <c:pt idx="72">
                  <c:v>240.32681910761201</c:v>
                </c:pt>
                <c:pt idx="73">
                  <c:v>231.64882734520199</c:v>
                </c:pt>
                <c:pt idx="74">
                  <c:v>243.00451282207899</c:v>
                </c:pt>
                <c:pt idx="75">
                  <c:v>243.539937756076</c:v>
                </c:pt>
                <c:pt idx="76">
                  <c:v>266.868719144517</c:v>
                </c:pt>
                <c:pt idx="77">
                  <c:v>244.440011950453</c:v>
                </c:pt>
                <c:pt idx="78">
                  <c:v>253.34808814611301</c:v>
                </c:pt>
                <c:pt idx="79">
                  <c:v>271.43016856854899</c:v>
                </c:pt>
                <c:pt idx="80">
                  <c:v>248.78241731317499</c:v>
                </c:pt>
                <c:pt idx="81">
                  <c:v>278.92656978426203</c:v>
                </c:pt>
                <c:pt idx="82">
                  <c:v>274.54815715930198</c:v>
                </c:pt>
                <c:pt idx="83">
                  <c:v>291.27526115261901</c:v>
                </c:pt>
                <c:pt idx="84">
                  <c:v>303.084107370271</c:v>
                </c:pt>
                <c:pt idx="85">
                  <c:v>310.62527778038401</c:v>
                </c:pt>
                <c:pt idx="86">
                  <c:v>334.841247102951</c:v>
                </c:pt>
                <c:pt idx="87">
                  <c:v>353.18127164485298</c:v>
                </c:pt>
                <c:pt idx="88">
                  <c:v>361.47699564319203</c:v>
                </c:pt>
                <c:pt idx="89">
                  <c:v>380.15658079717099</c:v>
                </c:pt>
                <c:pt idx="90">
                  <c:v>404.728309621834</c:v>
                </c:pt>
                <c:pt idx="91">
                  <c:v>392.84640899936898</c:v>
                </c:pt>
                <c:pt idx="92">
                  <c:v>412.69855647259999</c:v>
                </c:pt>
                <c:pt idx="93">
                  <c:v>402.15194981347298</c:v>
                </c:pt>
                <c:pt idx="94">
                  <c:v>418.59532763282101</c:v>
                </c:pt>
                <c:pt idx="95">
                  <c:v>406.63976199957102</c:v>
                </c:pt>
                <c:pt idx="96">
                  <c:v>424.29011668361602</c:v>
                </c:pt>
                <c:pt idx="97">
                  <c:v>419.01714691672299</c:v>
                </c:pt>
                <c:pt idx="98">
                  <c:v>421.511202390628</c:v>
                </c:pt>
                <c:pt idx="99">
                  <c:v>415.508589830863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43-47C6-BFD1-1174BA552280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PrimeMarkets!$N$6:$N$121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PrimeMarkets!$T$6:$T$121</c:f>
              <c:numCache>
                <c:formatCode>0</c:formatCode>
                <c:ptCount val="116"/>
                <c:pt idx="0">
                  <c:v>67.960900541975604</c:v>
                </c:pt>
                <c:pt idx="1">
                  <c:v>70.244188909384505</c:v>
                </c:pt>
                <c:pt idx="2">
                  <c:v>71.847946877417499</c:v>
                </c:pt>
                <c:pt idx="3">
                  <c:v>70.578381871462994</c:v>
                </c:pt>
                <c:pt idx="4">
                  <c:v>70.357785605290005</c:v>
                </c:pt>
                <c:pt idx="5">
                  <c:v>73.062939794003199</c:v>
                </c:pt>
                <c:pt idx="6">
                  <c:v>77.156987124773195</c:v>
                </c:pt>
                <c:pt idx="7">
                  <c:v>79.265669061350593</c:v>
                </c:pt>
                <c:pt idx="8">
                  <c:v>79.358714722057599</c:v>
                </c:pt>
                <c:pt idx="9">
                  <c:v>79.596843243728699</c:v>
                </c:pt>
                <c:pt idx="10">
                  <c:v>81.383891455355496</c:v>
                </c:pt>
                <c:pt idx="11">
                  <c:v>84.140987988171005</c:v>
                </c:pt>
                <c:pt idx="12">
                  <c:v>86.782303044810504</c:v>
                </c:pt>
                <c:pt idx="13">
                  <c:v>87.791307471399193</c:v>
                </c:pt>
                <c:pt idx="14">
                  <c:v>88.215339494309504</c:v>
                </c:pt>
                <c:pt idx="15">
                  <c:v>90.765648158008105</c:v>
                </c:pt>
                <c:pt idx="16">
                  <c:v>94.521914185923407</c:v>
                </c:pt>
                <c:pt idx="17">
                  <c:v>98.010707777923102</c:v>
                </c:pt>
                <c:pt idx="18">
                  <c:v>99.558459300045101</c:v>
                </c:pt>
                <c:pt idx="19">
                  <c:v>100</c:v>
                </c:pt>
                <c:pt idx="20">
                  <c:v>101.521863456792</c:v>
                </c:pt>
                <c:pt idx="21">
                  <c:v>102.792605974748</c:v>
                </c:pt>
                <c:pt idx="22">
                  <c:v>102.585465880188</c:v>
                </c:pt>
                <c:pt idx="23">
                  <c:v>102.696281877941</c:v>
                </c:pt>
                <c:pt idx="24">
                  <c:v>104.03449292099999</c:v>
                </c:pt>
                <c:pt idx="25">
                  <c:v>107.009806284148</c:v>
                </c:pt>
                <c:pt idx="26">
                  <c:v>110.612799353249</c:v>
                </c:pt>
                <c:pt idx="27">
                  <c:v>111.990268049695</c:v>
                </c:pt>
                <c:pt idx="28">
                  <c:v>112.200740125824</c:v>
                </c:pt>
                <c:pt idx="29">
                  <c:v>113.56093365960901</c:v>
                </c:pt>
                <c:pt idx="30">
                  <c:v>116.662399530456</c:v>
                </c:pt>
                <c:pt idx="31">
                  <c:v>120.66891361381001</c:v>
                </c:pt>
                <c:pt idx="32">
                  <c:v>126.88783429124901</c:v>
                </c:pt>
                <c:pt idx="33">
                  <c:v>133.90826849935101</c:v>
                </c:pt>
                <c:pt idx="34">
                  <c:v>135.15485658416699</c:v>
                </c:pt>
                <c:pt idx="35">
                  <c:v>135.99434395610899</c:v>
                </c:pt>
                <c:pt idx="36">
                  <c:v>143.815333948318</c:v>
                </c:pt>
                <c:pt idx="37">
                  <c:v>152.912524033468</c:v>
                </c:pt>
                <c:pt idx="38">
                  <c:v>156.27757085195901</c:v>
                </c:pt>
                <c:pt idx="39">
                  <c:v>158.361363542025</c:v>
                </c:pt>
                <c:pt idx="40">
                  <c:v>163.24308054335299</c:v>
                </c:pt>
                <c:pt idx="41">
                  <c:v>167.942781953489</c:v>
                </c:pt>
                <c:pt idx="42">
                  <c:v>171.077205992811</c:v>
                </c:pt>
                <c:pt idx="43">
                  <c:v>173.21191140343501</c:v>
                </c:pt>
                <c:pt idx="44">
                  <c:v>175.519665214463</c:v>
                </c:pt>
                <c:pt idx="45">
                  <c:v>178.419153849498</c:v>
                </c:pt>
                <c:pt idx="46">
                  <c:v>178.777042486249</c:v>
                </c:pt>
                <c:pt idx="47">
                  <c:v>175.77438074552799</c:v>
                </c:pt>
                <c:pt idx="48">
                  <c:v>172.827063179476</c:v>
                </c:pt>
                <c:pt idx="49">
                  <c:v>171.74224525507401</c:v>
                </c:pt>
                <c:pt idx="50">
                  <c:v>165.51909679583</c:v>
                </c:pt>
                <c:pt idx="51">
                  <c:v>154.39224703171701</c:v>
                </c:pt>
                <c:pt idx="52">
                  <c:v>143.10435352397101</c:v>
                </c:pt>
                <c:pt idx="53">
                  <c:v>135.77162713052101</c:v>
                </c:pt>
                <c:pt idx="54">
                  <c:v>132.969242417624</c:v>
                </c:pt>
                <c:pt idx="55">
                  <c:v>129.67803360330799</c:v>
                </c:pt>
                <c:pt idx="56">
                  <c:v>127.696450272756</c:v>
                </c:pt>
                <c:pt idx="57">
                  <c:v>129.039554491845</c:v>
                </c:pt>
                <c:pt idx="58">
                  <c:v>125.41112246445699</c:v>
                </c:pt>
                <c:pt idx="59">
                  <c:v>118.434415172771</c:v>
                </c:pt>
                <c:pt idx="60">
                  <c:v>118.270842308803</c:v>
                </c:pt>
                <c:pt idx="61">
                  <c:v>123.187603574438</c:v>
                </c:pt>
                <c:pt idx="62">
                  <c:v>122.929456579711</c:v>
                </c:pt>
                <c:pt idx="63">
                  <c:v>118.81819220995401</c:v>
                </c:pt>
                <c:pt idx="64">
                  <c:v>118.397127582557</c:v>
                </c:pt>
                <c:pt idx="65">
                  <c:v>120.277868980731</c:v>
                </c:pt>
                <c:pt idx="66">
                  <c:v>123.267150980899</c:v>
                </c:pt>
                <c:pt idx="67">
                  <c:v>124.39531993185101</c:v>
                </c:pt>
                <c:pt idx="68">
                  <c:v>125.136189165941</c:v>
                </c:pt>
                <c:pt idx="69">
                  <c:v>129.16804579428199</c:v>
                </c:pt>
                <c:pt idx="70">
                  <c:v>133.46973903767599</c:v>
                </c:pt>
                <c:pt idx="71">
                  <c:v>135.458122317022</c:v>
                </c:pt>
                <c:pt idx="72">
                  <c:v>139.63436863881299</c:v>
                </c:pt>
                <c:pt idx="73">
                  <c:v>146.65432348312399</c:v>
                </c:pt>
                <c:pt idx="74">
                  <c:v>150.38831983576799</c:v>
                </c:pt>
                <c:pt idx="75">
                  <c:v>151.20158816951101</c:v>
                </c:pt>
                <c:pt idx="76">
                  <c:v>154.83236409346401</c:v>
                </c:pt>
                <c:pt idx="77">
                  <c:v>161.47109208192401</c:v>
                </c:pt>
                <c:pt idx="78">
                  <c:v>163.93922069488201</c:v>
                </c:pt>
                <c:pt idx="79">
                  <c:v>163.29255257675999</c:v>
                </c:pt>
                <c:pt idx="80">
                  <c:v>168.576853179453</c:v>
                </c:pt>
                <c:pt idx="81">
                  <c:v>178.18060553112201</c:v>
                </c:pt>
                <c:pt idx="82">
                  <c:v>181.071508183845</c:v>
                </c:pt>
                <c:pt idx="83">
                  <c:v>180.40280782186599</c:v>
                </c:pt>
                <c:pt idx="84">
                  <c:v>190.40135619572101</c:v>
                </c:pt>
                <c:pt idx="85">
                  <c:v>207.64672970420901</c:v>
                </c:pt>
                <c:pt idx="86">
                  <c:v>212.27180466593299</c:v>
                </c:pt>
                <c:pt idx="87">
                  <c:v>208.04473700771399</c:v>
                </c:pt>
                <c:pt idx="88">
                  <c:v>210.854547491142</c:v>
                </c:pt>
                <c:pt idx="89">
                  <c:v>217.64893067057801</c:v>
                </c:pt>
                <c:pt idx="90">
                  <c:v>223.618608954541</c:v>
                </c:pt>
                <c:pt idx="91">
                  <c:v>227.45438503605499</c:v>
                </c:pt>
                <c:pt idx="92">
                  <c:v>230.925833552055</c:v>
                </c:pt>
                <c:pt idx="93">
                  <c:v>234.35416021745601</c:v>
                </c:pt>
                <c:pt idx="94">
                  <c:v>238.17073903796</c:v>
                </c:pt>
                <c:pt idx="95">
                  <c:v>242.58048251872299</c:v>
                </c:pt>
                <c:pt idx="96">
                  <c:v>247.633661704253</c:v>
                </c:pt>
                <c:pt idx="97">
                  <c:v>252.391499364655</c:v>
                </c:pt>
                <c:pt idx="98">
                  <c:v>259.51784562982402</c:v>
                </c:pt>
                <c:pt idx="99">
                  <c:v>268.62956892002501</c:v>
                </c:pt>
                <c:pt idx="100">
                  <c:v>279.13734818924002</c:v>
                </c:pt>
                <c:pt idx="101">
                  <c:v>294.87817074216002</c:v>
                </c:pt>
                <c:pt idx="102">
                  <c:v>309.30974520223901</c:v>
                </c:pt>
                <c:pt idx="103">
                  <c:v>318.87451040109198</c:v>
                </c:pt>
                <c:pt idx="104">
                  <c:v>338.228808333394</c:v>
                </c:pt>
                <c:pt idx="105">
                  <c:v>366.89189557453801</c:v>
                </c:pt>
                <c:pt idx="106">
                  <c:v>370.070262040957</c:v>
                </c:pt>
                <c:pt idx="107">
                  <c:v>360.71450563264301</c:v>
                </c:pt>
                <c:pt idx="108">
                  <c:v>369.778236489346</c:v>
                </c:pt>
                <c:pt idx="109">
                  <c:v>386.52707823849602</c:v>
                </c:pt>
                <c:pt idx="110">
                  <c:v>394.478764871767</c:v>
                </c:pt>
                <c:pt idx="111">
                  <c:v>394.06000848627201</c:v>
                </c:pt>
                <c:pt idx="112">
                  <c:v>394.25839087224603</c:v>
                </c:pt>
                <c:pt idx="113">
                  <c:v>397.93281048814299</c:v>
                </c:pt>
                <c:pt idx="114">
                  <c:v>404.21329206177199</c:v>
                </c:pt>
                <c:pt idx="115">
                  <c:v>405.346770172378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43-47C6-BFD1-1174BA552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565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PrimeMarkets!$N$22:$N$121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PrimeMarkets!$Q$22:$Q$121</c:f>
              <c:numCache>
                <c:formatCode>#,##0_);[Red]\(#,##0\)</c:formatCode>
                <c:ptCount val="100"/>
                <c:pt idx="0">
                  <c:v>89.852858392706295</c:v>
                </c:pt>
                <c:pt idx="1">
                  <c:v>98.832905829037202</c:v>
                </c:pt>
                <c:pt idx="2">
                  <c:v>99.275087528047607</c:v>
                </c:pt>
                <c:pt idx="3">
                  <c:v>100</c:v>
                </c:pt>
                <c:pt idx="4">
                  <c:v>103.56007478797601</c:v>
                </c:pt>
                <c:pt idx="5">
                  <c:v>102.129231026439</c:v>
                </c:pt>
                <c:pt idx="6">
                  <c:v>105.620976299501</c:v>
                </c:pt>
                <c:pt idx="7">
                  <c:v>104.40662636931501</c:v>
                </c:pt>
                <c:pt idx="8">
                  <c:v>113.94731684947</c:v>
                </c:pt>
                <c:pt idx="9">
                  <c:v>114.170330275007</c:v>
                </c:pt>
                <c:pt idx="10">
                  <c:v>120.00407947443701</c:v>
                </c:pt>
                <c:pt idx="11">
                  <c:v>125.497156390269</c:v>
                </c:pt>
                <c:pt idx="12">
                  <c:v>125.46555257092101</c:v>
                </c:pt>
                <c:pt idx="13">
                  <c:v>136.07414710580099</c:v>
                </c:pt>
                <c:pt idx="14">
                  <c:v>145.92692439965199</c:v>
                </c:pt>
                <c:pt idx="15">
                  <c:v>146.26173427950701</c:v>
                </c:pt>
                <c:pt idx="16">
                  <c:v>154.54729598549301</c:v>
                </c:pt>
                <c:pt idx="17">
                  <c:v>163.69935418505401</c:v>
                </c:pt>
                <c:pt idx="18">
                  <c:v>168.382644240112</c:v>
                </c:pt>
                <c:pt idx="19">
                  <c:v>173.14723583362601</c:v>
                </c:pt>
                <c:pt idx="20">
                  <c:v>188.63139995668999</c:v>
                </c:pt>
                <c:pt idx="21">
                  <c:v>200.82967633212701</c:v>
                </c:pt>
                <c:pt idx="22">
                  <c:v>204.08069833860301</c:v>
                </c:pt>
                <c:pt idx="23">
                  <c:v>202.037135547063</c:v>
                </c:pt>
                <c:pt idx="24">
                  <c:v>211.73858911249599</c:v>
                </c:pt>
                <c:pt idx="25">
                  <c:v>224.66038120783699</c:v>
                </c:pt>
                <c:pt idx="26">
                  <c:v>217.859201359281</c:v>
                </c:pt>
                <c:pt idx="27">
                  <c:v>218.36454271638399</c:v>
                </c:pt>
                <c:pt idx="28">
                  <c:v>228.07448470112499</c:v>
                </c:pt>
                <c:pt idx="29">
                  <c:v>236.469889325389</c:v>
                </c:pt>
                <c:pt idx="30">
                  <c:v>245.71406599504999</c:v>
                </c:pt>
                <c:pt idx="31">
                  <c:v>228.72397166534401</c:v>
                </c:pt>
                <c:pt idx="32">
                  <c:v>227.93603068607399</c:v>
                </c:pt>
                <c:pt idx="33">
                  <c:v>232.92400376629999</c:v>
                </c:pt>
                <c:pt idx="34">
                  <c:v>210.873117613452</c:v>
                </c:pt>
                <c:pt idx="35">
                  <c:v>223.611725774636</c:v>
                </c:pt>
                <c:pt idx="36">
                  <c:v>197.752504384952</c:v>
                </c:pt>
                <c:pt idx="37">
                  <c:v>200.33149435602999</c:v>
                </c:pt>
                <c:pt idx="38">
                  <c:v>184.33280626274299</c:v>
                </c:pt>
                <c:pt idx="39">
                  <c:v>175.69045482561401</c:v>
                </c:pt>
                <c:pt idx="40">
                  <c:v>189.02321459075901</c:v>
                </c:pt>
                <c:pt idx="41">
                  <c:v>157.81521973602099</c:v>
                </c:pt>
                <c:pt idx="42">
                  <c:v>168.61310794969901</c:v>
                </c:pt>
                <c:pt idx="43">
                  <c:v>174.020646748003</c:v>
                </c:pt>
                <c:pt idx="44">
                  <c:v>179.84959309254899</c:v>
                </c:pt>
                <c:pt idx="45">
                  <c:v>168.536153489866</c:v>
                </c:pt>
                <c:pt idx="46">
                  <c:v>176.51038955043501</c:v>
                </c:pt>
                <c:pt idx="47">
                  <c:v>180.073235333914</c:v>
                </c:pt>
                <c:pt idx="48">
                  <c:v>180.650238002626</c:v>
                </c:pt>
                <c:pt idx="49">
                  <c:v>191.34111397255401</c:v>
                </c:pt>
                <c:pt idx="50">
                  <c:v>185.69200981700999</c:v>
                </c:pt>
                <c:pt idx="51">
                  <c:v>193.13931786037099</c:v>
                </c:pt>
                <c:pt idx="52">
                  <c:v>192.73918285360901</c:v>
                </c:pt>
                <c:pt idx="53">
                  <c:v>204.88116683423601</c:v>
                </c:pt>
                <c:pt idx="54">
                  <c:v>215.419717883587</c:v>
                </c:pt>
                <c:pt idx="55">
                  <c:v>223.36630363849599</c:v>
                </c:pt>
                <c:pt idx="56">
                  <c:v>227.052471491316</c:v>
                </c:pt>
                <c:pt idx="57">
                  <c:v>230.33725580063799</c:v>
                </c:pt>
                <c:pt idx="58">
                  <c:v>236.24672797332599</c:v>
                </c:pt>
                <c:pt idx="59">
                  <c:v>249.63498483304599</c:v>
                </c:pt>
                <c:pt idx="60">
                  <c:v>251.383810662548</c:v>
                </c:pt>
                <c:pt idx="61">
                  <c:v>248.60452920908199</c:v>
                </c:pt>
                <c:pt idx="62">
                  <c:v>264.13816871896898</c:v>
                </c:pt>
                <c:pt idx="63">
                  <c:v>265.779889279131</c:v>
                </c:pt>
                <c:pt idx="64">
                  <c:v>272.95216409021202</c:v>
                </c:pt>
                <c:pt idx="65">
                  <c:v>277.939761721754</c:v>
                </c:pt>
                <c:pt idx="66">
                  <c:v>290.204647180785</c:v>
                </c:pt>
                <c:pt idx="67">
                  <c:v>299.99994654020003</c:v>
                </c:pt>
                <c:pt idx="68">
                  <c:v>304.52539716546801</c:v>
                </c:pt>
                <c:pt idx="69">
                  <c:v>307.20614606405502</c:v>
                </c:pt>
                <c:pt idx="70">
                  <c:v>315.045933326968</c:v>
                </c:pt>
                <c:pt idx="71">
                  <c:v>327.76632226928001</c:v>
                </c:pt>
                <c:pt idx="72">
                  <c:v>345.05184422347901</c:v>
                </c:pt>
                <c:pt idx="73">
                  <c:v>328.86714275717702</c:v>
                </c:pt>
                <c:pt idx="74">
                  <c:v>327.24067801128399</c:v>
                </c:pt>
                <c:pt idx="75">
                  <c:v>332.94392940553399</c:v>
                </c:pt>
                <c:pt idx="76">
                  <c:v>344.09025721439298</c:v>
                </c:pt>
                <c:pt idx="77">
                  <c:v>351.95604273946702</c:v>
                </c:pt>
                <c:pt idx="78">
                  <c:v>337.13661661775097</c:v>
                </c:pt>
                <c:pt idx="79">
                  <c:v>331.15474722400199</c:v>
                </c:pt>
                <c:pt idx="80">
                  <c:v>334.05145612535802</c:v>
                </c:pt>
                <c:pt idx="81">
                  <c:v>334.766059088242</c:v>
                </c:pt>
                <c:pt idx="82">
                  <c:v>348.43591371993</c:v>
                </c:pt>
                <c:pt idx="83">
                  <c:v>350.04383784437402</c:v>
                </c:pt>
                <c:pt idx="84">
                  <c:v>366.20550454641801</c:v>
                </c:pt>
                <c:pt idx="85">
                  <c:v>361.24848579736101</c:v>
                </c:pt>
                <c:pt idx="86">
                  <c:v>371.13415991669598</c:v>
                </c:pt>
                <c:pt idx="87">
                  <c:v>409.06889807470202</c:v>
                </c:pt>
                <c:pt idx="88">
                  <c:v>376.82506623383898</c:v>
                </c:pt>
                <c:pt idx="89">
                  <c:v>390.83053195373702</c:v>
                </c:pt>
                <c:pt idx="90">
                  <c:v>421.31988449657098</c:v>
                </c:pt>
                <c:pt idx="91">
                  <c:v>411.714340163808</c:v>
                </c:pt>
                <c:pt idx="92">
                  <c:v>415.60511409614003</c:v>
                </c:pt>
                <c:pt idx="93">
                  <c:v>398.15049401229601</c:v>
                </c:pt>
                <c:pt idx="94">
                  <c:v>408.80847473940503</c:v>
                </c:pt>
                <c:pt idx="95">
                  <c:v>405.79495363842699</c:v>
                </c:pt>
                <c:pt idx="96">
                  <c:v>418.912161799366</c:v>
                </c:pt>
                <c:pt idx="97">
                  <c:v>400.30549720280601</c:v>
                </c:pt>
                <c:pt idx="98">
                  <c:v>414.72312833748401</c:v>
                </c:pt>
                <c:pt idx="99">
                  <c:v>403.942787134171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62-4742-AEB0-115A6293DD52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PrimeMarkets!$N$6:$N$121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PrimeMarkets!$U$6:$U$121</c:f>
              <c:numCache>
                <c:formatCode>0</c:formatCode>
                <c:ptCount val="116"/>
                <c:pt idx="0">
                  <c:v>68.803325747577702</c:v>
                </c:pt>
                <c:pt idx="1">
                  <c:v>67.874071065293705</c:v>
                </c:pt>
                <c:pt idx="2">
                  <c:v>69.763199104079106</c:v>
                </c:pt>
                <c:pt idx="3">
                  <c:v>74.018826581817805</c:v>
                </c:pt>
                <c:pt idx="4">
                  <c:v>76.2514036868441</c:v>
                </c:pt>
                <c:pt idx="5">
                  <c:v>77.268721800253005</c:v>
                </c:pt>
                <c:pt idx="6">
                  <c:v>79.534094353665196</c:v>
                </c:pt>
                <c:pt idx="7">
                  <c:v>81.940983379744694</c:v>
                </c:pt>
                <c:pt idx="8">
                  <c:v>83.201867759833803</c:v>
                </c:pt>
                <c:pt idx="9">
                  <c:v>84.457957237300107</c:v>
                </c:pt>
                <c:pt idx="10">
                  <c:v>84.8704339537978</c:v>
                </c:pt>
                <c:pt idx="11">
                  <c:v>85.402834923162999</c:v>
                </c:pt>
                <c:pt idx="12">
                  <c:v>87.711600136291096</c:v>
                </c:pt>
                <c:pt idx="13">
                  <c:v>91.108577197900999</c:v>
                </c:pt>
                <c:pt idx="14">
                  <c:v>93.815532872489101</c:v>
                </c:pt>
                <c:pt idx="15">
                  <c:v>94.895888939818505</c:v>
                </c:pt>
                <c:pt idx="16">
                  <c:v>95.961991078801702</c:v>
                </c:pt>
                <c:pt idx="17">
                  <c:v>97.847872272719201</c:v>
                </c:pt>
                <c:pt idx="18">
                  <c:v>99.059560618774995</c:v>
                </c:pt>
                <c:pt idx="19">
                  <c:v>100</c:v>
                </c:pt>
                <c:pt idx="20">
                  <c:v>102.17271829288499</c:v>
                </c:pt>
                <c:pt idx="21">
                  <c:v>105.246215047398</c:v>
                </c:pt>
                <c:pt idx="22">
                  <c:v>107.49991896061999</c:v>
                </c:pt>
                <c:pt idx="23">
                  <c:v>108.518543009986</c:v>
                </c:pt>
                <c:pt idx="24">
                  <c:v>109.72105576550901</c:v>
                </c:pt>
                <c:pt idx="25">
                  <c:v>112.246181226293</c:v>
                </c:pt>
                <c:pt idx="26">
                  <c:v>116.632231089421</c:v>
                </c:pt>
                <c:pt idx="27">
                  <c:v>120.890415484671</c:v>
                </c:pt>
                <c:pt idx="28">
                  <c:v>124.858070624468</c:v>
                </c:pt>
                <c:pt idx="29">
                  <c:v>128.70210066046599</c:v>
                </c:pt>
                <c:pt idx="30">
                  <c:v>132.552693031118</c:v>
                </c:pt>
                <c:pt idx="31">
                  <c:v>137.99438056118399</c:v>
                </c:pt>
                <c:pt idx="32">
                  <c:v>145.18874763993799</c:v>
                </c:pt>
                <c:pt idx="33">
                  <c:v>152.037981139864</c:v>
                </c:pt>
                <c:pt idx="34">
                  <c:v>155.492671425672</c:v>
                </c:pt>
                <c:pt idx="35">
                  <c:v>159.294255763596</c:v>
                </c:pt>
                <c:pt idx="36">
                  <c:v>169.611850496643</c:v>
                </c:pt>
                <c:pt idx="37">
                  <c:v>181.954313668325</c:v>
                </c:pt>
                <c:pt idx="38">
                  <c:v>183.12288052345701</c:v>
                </c:pt>
                <c:pt idx="39">
                  <c:v>181.23573359205699</c:v>
                </c:pt>
                <c:pt idx="40">
                  <c:v>187.725069424781</c:v>
                </c:pt>
                <c:pt idx="41">
                  <c:v>193.45285298891</c:v>
                </c:pt>
                <c:pt idx="42">
                  <c:v>189.551030027357</c:v>
                </c:pt>
                <c:pt idx="43">
                  <c:v>187.088545489057</c:v>
                </c:pt>
                <c:pt idx="44">
                  <c:v>193.87382084114799</c:v>
                </c:pt>
                <c:pt idx="45">
                  <c:v>199.26375609642699</c:v>
                </c:pt>
                <c:pt idx="46">
                  <c:v>194.292090912936</c:v>
                </c:pt>
                <c:pt idx="47">
                  <c:v>187.065526734131</c:v>
                </c:pt>
                <c:pt idx="48">
                  <c:v>184.35159284218099</c:v>
                </c:pt>
                <c:pt idx="49">
                  <c:v>181.43412534209901</c:v>
                </c:pt>
                <c:pt idx="50">
                  <c:v>169.40869063690101</c:v>
                </c:pt>
                <c:pt idx="51">
                  <c:v>156.950208612951</c:v>
                </c:pt>
                <c:pt idx="52">
                  <c:v>151.78874592832099</c:v>
                </c:pt>
                <c:pt idx="53">
                  <c:v>148.78482764343099</c:v>
                </c:pt>
                <c:pt idx="54">
                  <c:v>145.29794048244401</c:v>
                </c:pt>
                <c:pt idx="55">
                  <c:v>141.171389605359</c:v>
                </c:pt>
                <c:pt idx="56">
                  <c:v>137.085166113371</c:v>
                </c:pt>
                <c:pt idx="57">
                  <c:v>132.33901281699301</c:v>
                </c:pt>
                <c:pt idx="58">
                  <c:v>132.207465406968</c:v>
                </c:pt>
                <c:pt idx="59">
                  <c:v>133.91946153938801</c:v>
                </c:pt>
                <c:pt idx="60">
                  <c:v>131.89908500487101</c:v>
                </c:pt>
                <c:pt idx="61">
                  <c:v>129.58220362799301</c:v>
                </c:pt>
                <c:pt idx="62">
                  <c:v>130.14869924254401</c:v>
                </c:pt>
                <c:pt idx="63">
                  <c:v>131.237067038752</c:v>
                </c:pt>
                <c:pt idx="64">
                  <c:v>131.739092525058</c:v>
                </c:pt>
                <c:pt idx="65">
                  <c:v>134.08466883652699</c:v>
                </c:pt>
                <c:pt idx="66">
                  <c:v>136.71397926108099</c:v>
                </c:pt>
                <c:pt idx="67">
                  <c:v>137.70019031025899</c:v>
                </c:pt>
                <c:pt idx="68">
                  <c:v>141.09037063379901</c:v>
                </c:pt>
                <c:pt idx="69">
                  <c:v>149.28425450655999</c:v>
                </c:pt>
                <c:pt idx="70">
                  <c:v>152.47329067672101</c:v>
                </c:pt>
                <c:pt idx="71">
                  <c:v>150.526636589915</c:v>
                </c:pt>
                <c:pt idx="72">
                  <c:v>153.52903097694099</c:v>
                </c:pt>
                <c:pt idx="73">
                  <c:v>160.54673521819501</c:v>
                </c:pt>
                <c:pt idx="74">
                  <c:v>164.76451517637901</c:v>
                </c:pt>
                <c:pt idx="75">
                  <c:v>165.79369210950699</c:v>
                </c:pt>
                <c:pt idx="76">
                  <c:v>168.80682241160301</c:v>
                </c:pt>
                <c:pt idx="77">
                  <c:v>172.38845757608499</c:v>
                </c:pt>
                <c:pt idx="78">
                  <c:v>173.68858792172199</c:v>
                </c:pt>
                <c:pt idx="79">
                  <c:v>175.07181219546001</c:v>
                </c:pt>
                <c:pt idx="80">
                  <c:v>179.29014742691299</c:v>
                </c:pt>
                <c:pt idx="81">
                  <c:v>184.568887874008</c:v>
                </c:pt>
                <c:pt idx="82">
                  <c:v>188.87921891433501</c:v>
                </c:pt>
                <c:pt idx="83">
                  <c:v>193.02093014809699</c:v>
                </c:pt>
                <c:pt idx="84">
                  <c:v>200.20217585010599</c:v>
                </c:pt>
                <c:pt idx="85">
                  <c:v>209.01756418230801</c:v>
                </c:pt>
                <c:pt idx="86">
                  <c:v>211.09250157917501</c:v>
                </c:pt>
                <c:pt idx="87">
                  <c:v>208.90263947161301</c:v>
                </c:pt>
                <c:pt idx="88">
                  <c:v>208.935003294506</c:v>
                </c:pt>
                <c:pt idx="89">
                  <c:v>209.73611404006499</c:v>
                </c:pt>
                <c:pt idx="90">
                  <c:v>211.36575249269899</c:v>
                </c:pt>
                <c:pt idx="91">
                  <c:v>212.829087255807</c:v>
                </c:pt>
                <c:pt idx="92">
                  <c:v>212.95730390059401</c:v>
                </c:pt>
                <c:pt idx="93">
                  <c:v>213.26613629762201</c:v>
                </c:pt>
                <c:pt idx="94">
                  <c:v>214.73320238491399</c:v>
                </c:pt>
                <c:pt idx="95">
                  <c:v>216.45496653412599</c:v>
                </c:pt>
                <c:pt idx="96">
                  <c:v>216.08834897053501</c:v>
                </c:pt>
                <c:pt idx="97">
                  <c:v>212.82103366501599</c:v>
                </c:pt>
                <c:pt idx="98">
                  <c:v>215.61054403356701</c:v>
                </c:pt>
                <c:pt idx="99">
                  <c:v>224.113429199618</c:v>
                </c:pt>
                <c:pt idx="100">
                  <c:v>232.36338729399299</c:v>
                </c:pt>
                <c:pt idx="101">
                  <c:v>243.28824807136499</c:v>
                </c:pt>
                <c:pt idx="102">
                  <c:v>252.81362429666001</c:v>
                </c:pt>
                <c:pt idx="103">
                  <c:v>257.27873943063202</c:v>
                </c:pt>
                <c:pt idx="104">
                  <c:v>262.69058487371501</c:v>
                </c:pt>
                <c:pt idx="105">
                  <c:v>270.25659649364599</c:v>
                </c:pt>
                <c:pt idx="106">
                  <c:v>271.60085837482802</c:v>
                </c:pt>
                <c:pt idx="107">
                  <c:v>270.13623133457799</c:v>
                </c:pt>
                <c:pt idx="108">
                  <c:v>272.40017264266299</c:v>
                </c:pt>
                <c:pt idx="109">
                  <c:v>278.60635744383899</c:v>
                </c:pt>
                <c:pt idx="110">
                  <c:v>282.54195261032999</c:v>
                </c:pt>
                <c:pt idx="111">
                  <c:v>281.56330175483401</c:v>
                </c:pt>
                <c:pt idx="112">
                  <c:v>282.37183783232098</c:v>
                </c:pt>
                <c:pt idx="113">
                  <c:v>283.82581340781297</c:v>
                </c:pt>
                <c:pt idx="114">
                  <c:v>281.89773808778102</c:v>
                </c:pt>
                <c:pt idx="115">
                  <c:v>281.45295518903202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62-4742-AEB0-115A6293D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565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PrimeMarkets!$N$22:$N$121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PrimeMarkets!$R$22:$R$121</c:f>
              <c:numCache>
                <c:formatCode>#,##0_);[Red]\(#,##0\)</c:formatCode>
                <c:ptCount val="100"/>
                <c:pt idx="0">
                  <c:v>93.035111727423498</c:v>
                </c:pt>
                <c:pt idx="1">
                  <c:v>99.392811285783793</c:v>
                </c:pt>
                <c:pt idx="2">
                  <c:v>100.280149209133</c:v>
                </c:pt>
                <c:pt idx="3">
                  <c:v>100</c:v>
                </c:pt>
                <c:pt idx="4">
                  <c:v>103.577893573072</c:v>
                </c:pt>
                <c:pt idx="5">
                  <c:v>111.327508807581</c:v>
                </c:pt>
                <c:pt idx="6">
                  <c:v>113.57970856083899</c:v>
                </c:pt>
                <c:pt idx="7">
                  <c:v>114.26558433753701</c:v>
                </c:pt>
                <c:pt idx="8">
                  <c:v>121.436653476252</c:v>
                </c:pt>
                <c:pt idx="9">
                  <c:v>127.88681291404799</c:v>
                </c:pt>
                <c:pt idx="10">
                  <c:v>131.8482821421</c:v>
                </c:pt>
                <c:pt idx="11">
                  <c:v>140.525107031602</c:v>
                </c:pt>
                <c:pt idx="12">
                  <c:v>142.26268354984501</c:v>
                </c:pt>
                <c:pt idx="13">
                  <c:v>152.55022249446799</c:v>
                </c:pt>
                <c:pt idx="14">
                  <c:v>160.684529478293</c:v>
                </c:pt>
                <c:pt idx="15">
                  <c:v>161.42871614607199</c:v>
                </c:pt>
                <c:pt idx="16">
                  <c:v>170.03964082274601</c:v>
                </c:pt>
                <c:pt idx="17">
                  <c:v>175.27567772947299</c:v>
                </c:pt>
                <c:pt idx="18">
                  <c:v>184.055112353749</c:v>
                </c:pt>
                <c:pt idx="19">
                  <c:v>187.38569180851101</c:v>
                </c:pt>
                <c:pt idx="20">
                  <c:v>196.88147866966801</c:v>
                </c:pt>
                <c:pt idx="21">
                  <c:v>200.72923219561201</c:v>
                </c:pt>
                <c:pt idx="22">
                  <c:v>210.82725945636199</c:v>
                </c:pt>
                <c:pt idx="23">
                  <c:v>207.61318586091301</c:v>
                </c:pt>
                <c:pt idx="24">
                  <c:v>222.900530188734</c:v>
                </c:pt>
                <c:pt idx="25">
                  <c:v>213.37179808985201</c:v>
                </c:pt>
                <c:pt idx="26">
                  <c:v>213.98345068203</c:v>
                </c:pt>
                <c:pt idx="27">
                  <c:v>213.57992581300101</c:v>
                </c:pt>
                <c:pt idx="28">
                  <c:v>216.93653257850301</c:v>
                </c:pt>
                <c:pt idx="29">
                  <c:v>228.569948427751</c:v>
                </c:pt>
                <c:pt idx="30">
                  <c:v>232.735131984878</c:v>
                </c:pt>
                <c:pt idx="31">
                  <c:v>217.468139779122</c:v>
                </c:pt>
                <c:pt idx="32">
                  <c:v>212.30832022835199</c:v>
                </c:pt>
                <c:pt idx="33">
                  <c:v>209.89167214861499</c:v>
                </c:pt>
                <c:pt idx="34">
                  <c:v>212.04526921061299</c:v>
                </c:pt>
                <c:pt idx="35">
                  <c:v>213.10326917568801</c:v>
                </c:pt>
                <c:pt idx="36">
                  <c:v>197.753505669947</c:v>
                </c:pt>
                <c:pt idx="37">
                  <c:v>194.26551610312799</c:v>
                </c:pt>
                <c:pt idx="38">
                  <c:v>178.92247297643601</c:v>
                </c:pt>
                <c:pt idx="39">
                  <c:v>161.889463974444</c:v>
                </c:pt>
                <c:pt idx="40">
                  <c:v>174.68218041774699</c:v>
                </c:pt>
                <c:pt idx="41">
                  <c:v>166.40816990457699</c:v>
                </c:pt>
                <c:pt idx="42">
                  <c:v>177.06775637239201</c:v>
                </c:pt>
                <c:pt idx="43">
                  <c:v>180.99300223089801</c:v>
                </c:pt>
                <c:pt idx="44">
                  <c:v>173.47955051219699</c:v>
                </c:pt>
                <c:pt idx="45">
                  <c:v>183.32987988309199</c:v>
                </c:pt>
                <c:pt idx="46">
                  <c:v>187.86034415505</c:v>
                </c:pt>
                <c:pt idx="47">
                  <c:v>192.94645539028599</c:v>
                </c:pt>
                <c:pt idx="48">
                  <c:v>194.80375084575701</c:v>
                </c:pt>
                <c:pt idx="49">
                  <c:v>201.919087919449</c:v>
                </c:pt>
                <c:pt idx="50">
                  <c:v>198.04881954274299</c:v>
                </c:pt>
                <c:pt idx="51">
                  <c:v>208.677648557151</c:v>
                </c:pt>
                <c:pt idx="52">
                  <c:v>213.011558995977</c:v>
                </c:pt>
                <c:pt idx="53">
                  <c:v>225.872677445166</c:v>
                </c:pt>
                <c:pt idx="54">
                  <c:v>231.80082383434601</c:v>
                </c:pt>
                <c:pt idx="55">
                  <c:v>243.33667764722301</c:v>
                </c:pt>
                <c:pt idx="56">
                  <c:v>252.06951585589499</c:v>
                </c:pt>
                <c:pt idx="57">
                  <c:v>260.72545929033299</c:v>
                </c:pt>
                <c:pt idx="58">
                  <c:v>259.28618716210298</c:v>
                </c:pt>
                <c:pt idx="59">
                  <c:v>282.89607461807299</c:v>
                </c:pt>
                <c:pt idx="60">
                  <c:v>285.98523599168101</c:v>
                </c:pt>
                <c:pt idx="61">
                  <c:v>288.72152395302999</c:v>
                </c:pt>
                <c:pt idx="62">
                  <c:v>308.58328564908101</c:v>
                </c:pt>
                <c:pt idx="63">
                  <c:v>301.965088061166</c:v>
                </c:pt>
                <c:pt idx="64">
                  <c:v>307.78858618088901</c:v>
                </c:pt>
                <c:pt idx="65">
                  <c:v>339.14289545701803</c:v>
                </c:pt>
                <c:pt idx="66">
                  <c:v>323.02521925013002</c:v>
                </c:pt>
                <c:pt idx="67">
                  <c:v>348.81092450033202</c:v>
                </c:pt>
                <c:pt idx="68">
                  <c:v>339.29149165592997</c:v>
                </c:pt>
                <c:pt idx="69">
                  <c:v>370.90833733936398</c:v>
                </c:pt>
                <c:pt idx="70">
                  <c:v>359.12942987511599</c:v>
                </c:pt>
                <c:pt idx="71">
                  <c:v>368.968923356414</c:v>
                </c:pt>
                <c:pt idx="72">
                  <c:v>378.212912454952</c:v>
                </c:pt>
                <c:pt idx="73">
                  <c:v>382.73111072444999</c:v>
                </c:pt>
                <c:pt idx="74">
                  <c:v>381.54122660051303</c:v>
                </c:pt>
                <c:pt idx="75">
                  <c:v>385.18139674747198</c:v>
                </c:pt>
                <c:pt idx="76">
                  <c:v>391.364560011131</c:v>
                </c:pt>
                <c:pt idx="77">
                  <c:v>390.35343889409398</c:v>
                </c:pt>
                <c:pt idx="78">
                  <c:v>408.81212378670102</c:v>
                </c:pt>
                <c:pt idx="79">
                  <c:v>408.292069618688</c:v>
                </c:pt>
                <c:pt idx="80">
                  <c:v>400.955321920953</c:v>
                </c:pt>
                <c:pt idx="81">
                  <c:v>375.27271392614603</c:v>
                </c:pt>
                <c:pt idx="82">
                  <c:v>400.81360173659198</c:v>
                </c:pt>
                <c:pt idx="83">
                  <c:v>408.345319764029</c:v>
                </c:pt>
                <c:pt idx="84">
                  <c:v>404.11083880741899</c:v>
                </c:pt>
                <c:pt idx="85">
                  <c:v>431.86187082540198</c:v>
                </c:pt>
                <c:pt idx="86">
                  <c:v>468.93301403735899</c:v>
                </c:pt>
                <c:pt idx="87">
                  <c:v>459.80213020762898</c:v>
                </c:pt>
                <c:pt idx="88">
                  <c:v>449.87806146911203</c:v>
                </c:pt>
                <c:pt idx="89">
                  <c:v>509.127265910365</c:v>
                </c:pt>
                <c:pt idx="90">
                  <c:v>453.54539985441801</c:v>
                </c:pt>
                <c:pt idx="91">
                  <c:v>463.21832518592203</c:v>
                </c:pt>
                <c:pt idx="92">
                  <c:v>424.78408454903803</c:v>
                </c:pt>
                <c:pt idx="93">
                  <c:v>426.72269482855597</c:v>
                </c:pt>
                <c:pt idx="94">
                  <c:v>434.57562569898403</c:v>
                </c:pt>
                <c:pt idx="95">
                  <c:v>457.70723793362299</c:v>
                </c:pt>
                <c:pt idx="96">
                  <c:v>395.82247037179002</c:v>
                </c:pt>
                <c:pt idx="97">
                  <c:v>450.65737516380801</c:v>
                </c:pt>
                <c:pt idx="98">
                  <c:v>416.77398890164301</c:v>
                </c:pt>
                <c:pt idx="99">
                  <c:v>428.14210324946401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DC-4B11-80AB-347AACB7E94E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PrimeMarkets!$N$6:$N$121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PrimeMarkets!$V$6:$V$121</c:f>
              <c:numCache>
                <c:formatCode>0</c:formatCode>
                <c:ptCount val="116"/>
                <c:pt idx="0">
                  <c:v>62.429866942048498</c:v>
                </c:pt>
                <c:pt idx="1">
                  <c:v>63.175079480348799</c:v>
                </c:pt>
                <c:pt idx="2">
                  <c:v>64.226031446841006</c:v>
                </c:pt>
                <c:pt idx="3">
                  <c:v>65.198908084371794</c:v>
                </c:pt>
                <c:pt idx="4">
                  <c:v>67.760603766737304</c:v>
                </c:pt>
                <c:pt idx="5">
                  <c:v>71.095555800188293</c:v>
                </c:pt>
                <c:pt idx="6">
                  <c:v>72.627391680791007</c:v>
                </c:pt>
                <c:pt idx="7">
                  <c:v>73.3397861965435</c:v>
                </c:pt>
                <c:pt idx="8">
                  <c:v>75.008102358703496</c:v>
                </c:pt>
                <c:pt idx="9">
                  <c:v>77.609986505842798</c:v>
                </c:pt>
                <c:pt idx="10">
                  <c:v>80.249794037683799</c:v>
                </c:pt>
                <c:pt idx="11">
                  <c:v>82.441489996286805</c:v>
                </c:pt>
                <c:pt idx="12">
                  <c:v>84.908147440814702</c:v>
                </c:pt>
                <c:pt idx="13">
                  <c:v>87.111084715872906</c:v>
                </c:pt>
                <c:pt idx="14">
                  <c:v>88.940634416045697</c:v>
                </c:pt>
                <c:pt idx="15">
                  <c:v>91.458285471654904</c:v>
                </c:pt>
                <c:pt idx="16">
                  <c:v>95.954858879989899</c:v>
                </c:pt>
                <c:pt idx="17">
                  <c:v>100.64082805733899</c:v>
                </c:pt>
                <c:pt idx="18">
                  <c:v>100.595589526694</c:v>
                </c:pt>
                <c:pt idx="19">
                  <c:v>100</c:v>
                </c:pt>
                <c:pt idx="20">
                  <c:v>104.347557168962</c:v>
                </c:pt>
                <c:pt idx="21">
                  <c:v>110.373922416901</c:v>
                </c:pt>
                <c:pt idx="22">
                  <c:v>112.930040878957</c:v>
                </c:pt>
                <c:pt idx="23">
                  <c:v>113.75813637189501</c:v>
                </c:pt>
                <c:pt idx="24">
                  <c:v>117.301099286026</c:v>
                </c:pt>
                <c:pt idx="25">
                  <c:v>122.744309065308</c:v>
                </c:pt>
                <c:pt idx="26">
                  <c:v>127.861393949016</c:v>
                </c:pt>
                <c:pt idx="27">
                  <c:v>131.567364650998</c:v>
                </c:pt>
                <c:pt idx="28">
                  <c:v>135.87576709359601</c:v>
                </c:pt>
                <c:pt idx="29">
                  <c:v>140.922075932204</c:v>
                </c:pt>
                <c:pt idx="30">
                  <c:v>143.89195488315201</c:v>
                </c:pt>
                <c:pt idx="31">
                  <c:v>146.878179447192</c:v>
                </c:pt>
                <c:pt idx="32">
                  <c:v>153.99143004058001</c:v>
                </c:pt>
                <c:pt idx="33">
                  <c:v>162.93474450868101</c:v>
                </c:pt>
                <c:pt idx="34">
                  <c:v>167.03028516599099</c:v>
                </c:pt>
                <c:pt idx="35">
                  <c:v>168.56990292823301</c:v>
                </c:pt>
                <c:pt idx="36">
                  <c:v>174.486717920583</c:v>
                </c:pt>
                <c:pt idx="37">
                  <c:v>184.22803884497401</c:v>
                </c:pt>
                <c:pt idx="38">
                  <c:v>190.48781782401201</c:v>
                </c:pt>
                <c:pt idx="39">
                  <c:v>191.17794104405601</c:v>
                </c:pt>
                <c:pt idx="40">
                  <c:v>190.64114183474501</c:v>
                </c:pt>
                <c:pt idx="41">
                  <c:v>189.268833687929</c:v>
                </c:pt>
                <c:pt idx="42">
                  <c:v>187.015669381424</c:v>
                </c:pt>
                <c:pt idx="43">
                  <c:v>187.34547599655099</c:v>
                </c:pt>
                <c:pt idx="44">
                  <c:v>192.37815180799001</c:v>
                </c:pt>
                <c:pt idx="45">
                  <c:v>197.01897888889201</c:v>
                </c:pt>
                <c:pt idx="46">
                  <c:v>190.03846548425199</c:v>
                </c:pt>
                <c:pt idx="47">
                  <c:v>179.63143807837901</c:v>
                </c:pt>
                <c:pt idx="48">
                  <c:v>176.251540873458</c:v>
                </c:pt>
                <c:pt idx="49">
                  <c:v>175.03397444008499</c:v>
                </c:pt>
                <c:pt idx="50">
                  <c:v>166.635208049303</c:v>
                </c:pt>
                <c:pt idx="51">
                  <c:v>156.41639618580399</c:v>
                </c:pt>
                <c:pt idx="52">
                  <c:v>148.841722903978</c:v>
                </c:pt>
                <c:pt idx="53">
                  <c:v>138.34896595721801</c:v>
                </c:pt>
                <c:pt idx="54">
                  <c:v>128.939632511323</c:v>
                </c:pt>
                <c:pt idx="55">
                  <c:v>125.61916510006201</c:v>
                </c:pt>
                <c:pt idx="56">
                  <c:v>126.67411753581401</c:v>
                </c:pt>
                <c:pt idx="57">
                  <c:v>126.472246750138</c:v>
                </c:pt>
                <c:pt idx="58">
                  <c:v>126.34701267964201</c:v>
                </c:pt>
                <c:pt idx="59">
                  <c:v>128.282733408247</c:v>
                </c:pt>
                <c:pt idx="60">
                  <c:v>131.99471928301401</c:v>
                </c:pt>
                <c:pt idx="61">
                  <c:v>136.86268304558399</c:v>
                </c:pt>
                <c:pt idx="62">
                  <c:v>141.18124139083099</c:v>
                </c:pt>
                <c:pt idx="63">
                  <c:v>143.73958500743899</c:v>
                </c:pt>
                <c:pt idx="64">
                  <c:v>145.87738830622999</c:v>
                </c:pt>
                <c:pt idx="65">
                  <c:v>149.782762520506</c:v>
                </c:pt>
                <c:pt idx="66">
                  <c:v>155.562976286637</c:v>
                </c:pt>
                <c:pt idx="67">
                  <c:v>159.91577687245999</c:v>
                </c:pt>
                <c:pt idx="68">
                  <c:v>163.530954443437</c:v>
                </c:pt>
                <c:pt idx="69">
                  <c:v>170.10795290972001</c:v>
                </c:pt>
                <c:pt idx="70">
                  <c:v>176.65855502397301</c:v>
                </c:pt>
                <c:pt idx="71">
                  <c:v>180.45173459290299</c:v>
                </c:pt>
                <c:pt idx="72">
                  <c:v>186.68368365740599</c:v>
                </c:pt>
                <c:pt idx="73">
                  <c:v>197.322178244025</c:v>
                </c:pt>
                <c:pt idx="74">
                  <c:v>202.59197269885701</c:v>
                </c:pt>
                <c:pt idx="75">
                  <c:v>202.64679329940699</c:v>
                </c:pt>
                <c:pt idx="76">
                  <c:v>208.393604739365</c:v>
                </c:pt>
                <c:pt idx="77">
                  <c:v>220.29157963272201</c:v>
                </c:pt>
                <c:pt idx="78">
                  <c:v>225.58688336173901</c:v>
                </c:pt>
                <c:pt idx="79">
                  <c:v>224.96683020982601</c:v>
                </c:pt>
                <c:pt idx="80">
                  <c:v>232.183760455293</c:v>
                </c:pt>
                <c:pt idx="81">
                  <c:v>246.375314434731</c:v>
                </c:pt>
                <c:pt idx="82">
                  <c:v>253.16900809453</c:v>
                </c:pt>
                <c:pt idx="83">
                  <c:v>253.37800244868799</c:v>
                </c:pt>
                <c:pt idx="84">
                  <c:v>261.89729240678503</c:v>
                </c:pt>
                <c:pt idx="85">
                  <c:v>275.49689772753698</c:v>
                </c:pt>
                <c:pt idx="86">
                  <c:v>278.65499249605398</c:v>
                </c:pt>
                <c:pt idx="87">
                  <c:v>276.75286918265499</c:v>
                </c:pt>
                <c:pt idx="88">
                  <c:v>285.93643454614403</c:v>
                </c:pt>
                <c:pt idx="89">
                  <c:v>301.11003587205897</c:v>
                </c:pt>
                <c:pt idx="90">
                  <c:v>305.23452695716099</c:v>
                </c:pt>
                <c:pt idx="91">
                  <c:v>303.17611040036002</c:v>
                </c:pt>
                <c:pt idx="92">
                  <c:v>308.66271622339298</c:v>
                </c:pt>
                <c:pt idx="93">
                  <c:v>319.77767102166399</c:v>
                </c:pt>
                <c:pt idx="94">
                  <c:v>330.51695057376202</c:v>
                </c:pt>
                <c:pt idx="95">
                  <c:v>335.237508358208</c:v>
                </c:pt>
                <c:pt idx="96">
                  <c:v>335.13055771405101</c:v>
                </c:pt>
                <c:pt idx="97">
                  <c:v>334.500900973608</c:v>
                </c:pt>
                <c:pt idx="98">
                  <c:v>347.58528711515697</c:v>
                </c:pt>
                <c:pt idx="99">
                  <c:v>366.19124618482198</c:v>
                </c:pt>
                <c:pt idx="100">
                  <c:v>381.29657065441899</c:v>
                </c:pt>
                <c:pt idx="101">
                  <c:v>405.76844342200002</c:v>
                </c:pt>
                <c:pt idx="102">
                  <c:v>428.15655238168603</c:v>
                </c:pt>
                <c:pt idx="103">
                  <c:v>438.63168478913502</c:v>
                </c:pt>
                <c:pt idx="104">
                  <c:v>459.46595886226697</c:v>
                </c:pt>
                <c:pt idx="105">
                  <c:v>491.99584893639798</c:v>
                </c:pt>
                <c:pt idx="106">
                  <c:v>478.729165180986</c:v>
                </c:pt>
                <c:pt idx="107">
                  <c:v>447.06436066997497</c:v>
                </c:pt>
                <c:pt idx="108">
                  <c:v>439.09245835790301</c:v>
                </c:pt>
                <c:pt idx="109">
                  <c:v>439.78370287505402</c:v>
                </c:pt>
                <c:pt idx="110">
                  <c:v>441.932890570653</c:v>
                </c:pt>
                <c:pt idx="111">
                  <c:v>438.232484586863</c:v>
                </c:pt>
                <c:pt idx="112">
                  <c:v>432.58399014825397</c:v>
                </c:pt>
                <c:pt idx="113">
                  <c:v>426.630607262627</c:v>
                </c:pt>
                <c:pt idx="114">
                  <c:v>420.43778100705998</c:v>
                </c:pt>
                <c:pt idx="115">
                  <c:v>420.37760889611502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DC-4B11-80AB-347AACB7E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565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&amp; VW'!$U$5</c:f>
              <c:strCache>
                <c:ptCount val="1"/>
                <c:pt idx="0">
                  <c:v>U.S. Composite - VW YoY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VW'!$Q$42:$Q$353</c:f>
              <c:numCache>
                <c:formatCode>[$-409]mmm\-yy;@</c:formatCode>
                <c:ptCount val="312"/>
                <c:pt idx="0">
                  <c:v>36175.5</c:v>
                </c:pt>
                <c:pt idx="1">
                  <c:v>36205</c:v>
                </c:pt>
                <c:pt idx="2">
                  <c:v>36234.5</c:v>
                </c:pt>
                <c:pt idx="3">
                  <c:v>36265</c:v>
                </c:pt>
                <c:pt idx="4">
                  <c:v>36295.5</c:v>
                </c:pt>
                <c:pt idx="5">
                  <c:v>36326</c:v>
                </c:pt>
                <c:pt idx="6">
                  <c:v>36356.5</c:v>
                </c:pt>
                <c:pt idx="7">
                  <c:v>36387.5</c:v>
                </c:pt>
                <c:pt idx="8">
                  <c:v>36418</c:v>
                </c:pt>
                <c:pt idx="9">
                  <c:v>36448.5</c:v>
                </c:pt>
                <c:pt idx="10">
                  <c:v>36479</c:v>
                </c:pt>
                <c:pt idx="11">
                  <c:v>36509.5</c:v>
                </c:pt>
                <c:pt idx="12">
                  <c:v>36540.5</c:v>
                </c:pt>
                <c:pt idx="13">
                  <c:v>36570.5</c:v>
                </c:pt>
                <c:pt idx="14">
                  <c:v>36600.5</c:v>
                </c:pt>
                <c:pt idx="15">
                  <c:v>36631</c:v>
                </c:pt>
                <c:pt idx="16">
                  <c:v>36661.5</c:v>
                </c:pt>
                <c:pt idx="17">
                  <c:v>36692</c:v>
                </c:pt>
                <c:pt idx="18">
                  <c:v>36722.5</c:v>
                </c:pt>
                <c:pt idx="19">
                  <c:v>36753.5</c:v>
                </c:pt>
                <c:pt idx="20">
                  <c:v>36784</c:v>
                </c:pt>
                <c:pt idx="21">
                  <c:v>36814.5</c:v>
                </c:pt>
                <c:pt idx="22">
                  <c:v>36845</c:v>
                </c:pt>
                <c:pt idx="23">
                  <c:v>36875.5</c:v>
                </c:pt>
                <c:pt idx="24">
                  <c:v>36906.5</c:v>
                </c:pt>
                <c:pt idx="25">
                  <c:v>36936</c:v>
                </c:pt>
                <c:pt idx="26">
                  <c:v>36965.5</c:v>
                </c:pt>
                <c:pt idx="27">
                  <c:v>36996</c:v>
                </c:pt>
                <c:pt idx="28">
                  <c:v>37026.5</c:v>
                </c:pt>
                <c:pt idx="29">
                  <c:v>37057</c:v>
                </c:pt>
                <c:pt idx="30">
                  <c:v>37087.5</c:v>
                </c:pt>
                <c:pt idx="31">
                  <c:v>37118.5</c:v>
                </c:pt>
                <c:pt idx="32">
                  <c:v>37149</c:v>
                </c:pt>
                <c:pt idx="33">
                  <c:v>37179.5</c:v>
                </c:pt>
                <c:pt idx="34">
                  <c:v>37210</c:v>
                </c:pt>
                <c:pt idx="35">
                  <c:v>37240.5</c:v>
                </c:pt>
                <c:pt idx="36">
                  <c:v>37271.5</c:v>
                </c:pt>
                <c:pt idx="37">
                  <c:v>37301</c:v>
                </c:pt>
                <c:pt idx="38">
                  <c:v>37330.5</c:v>
                </c:pt>
                <c:pt idx="39">
                  <c:v>37361</c:v>
                </c:pt>
                <c:pt idx="40">
                  <c:v>37391.5</c:v>
                </c:pt>
                <c:pt idx="41">
                  <c:v>37422</c:v>
                </c:pt>
                <c:pt idx="42">
                  <c:v>37452.5</c:v>
                </c:pt>
                <c:pt idx="43">
                  <c:v>37483.5</c:v>
                </c:pt>
                <c:pt idx="44">
                  <c:v>37514</c:v>
                </c:pt>
                <c:pt idx="45">
                  <c:v>37544.5</c:v>
                </c:pt>
                <c:pt idx="46">
                  <c:v>37575</c:v>
                </c:pt>
                <c:pt idx="47">
                  <c:v>37605.5</c:v>
                </c:pt>
                <c:pt idx="48">
                  <c:v>37636.5</c:v>
                </c:pt>
                <c:pt idx="49">
                  <c:v>37666</c:v>
                </c:pt>
                <c:pt idx="50">
                  <c:v>37695.5</c:v>
                </c:pt>
                <c:pt idx="51">
                  <c:v>37726</c:v>
                </c:pt>
                <c:pt idx="52">
                  <c:v>37756.5</c:v>
                </c:pt>
                <c:pt idx="53">
                  <c:v>37787</c:v>
                </c:pt>
                <c:pt idx="54">
                  <c:v>37817.5</c:v>
                </c:pt>
                <c:pt idx="55">
                  <c:v>37848.5</c:v>
                </c:pt>
                <c:pt idx="56">
                  <c:v>37879</c:v>
                </c:pt>
                <c:pt idx="57">
                  <c:v>37909.5</c:v>
                </c:pt>
                <c:pt idx="58">
                  <c:v>37940</c:v>
                </c:pt>
                <c:pt idx="59">
                  <c:v>37970.5</c:v>
                </c:pt>
                <c:pt idx="60">
                  <c:v>38001.5</c:v>
                </c:pt>
                <c:pt idx="61">
                  <c:v>38031.5</c:v>
                </c:pt>
                <c:pt idx="62">
                  <c:v>38061.5</c:v>
                </c:pt>
                <c:pt idx="63">
                  <c:v>38092</c:v>
                </c:pt>
                <c:pt idx="64">
                  <c:v>38122.5</c:v>
                </c:pt>
                <c:pt idx="65">
                  <c:v>38153</c:v>
                </c:pt>
                <c:pt idx="66">
                  <c:v>38183.5</c:v>
                </c:pt>
                <c:pt idx="67">
                  <c:v>38214.5</c:v>
                </c:pt>
                <c:pt idx="68">
                  <c:v>38245</c:v>
                </c:pt>
                <c:pt idx="69">
                  <c:v>38275.5</c:v>
                </c:pt>
                <c:pt idx="70">
                  <c:v>38306</c:v>
                </c:pt>
                <c:pt idx="71">
                  <c:v>38336.5</c:v>
                </c:pt>
                <c:pt idx="72">
                  <c:v>38367.5</c:v>
                </c:pt>
                <c:pt idx="73">
                  <c:v>38397</c:v>
                </c:pt>
                <c:pt idx="74">
                  <c:v>38426.5</c:v>
                </c:pt>
                <c:pt idx="75">
                  <c:v>38457</c:v>
                </c:pt>
                <c:pt idx="76">
                  <c:v>38487.5</c:v>
                </c:pt>
                <c:pt idx="77">
                  <c:v>38518</c:v>
                </c:pt>
                <c:pt idx="78">
                  <c:v>38548.5</c:v>
                </c:pt>
                <c:pt idx="79">
                  <c:v>38579.5</c:v>
                </c:pt>
                <c:pt idx="80">
                  <c:v>38610</c:v>
                </c:pt>
                <c:pt idx="81">
                  <c:v>38640.5</c:v>
                </c:pt>
                <c:pt idx="82">
                  <c:v>38671</c:v>
                </c:pt>
                <c:pt idx="83">
                  <c:v>38701.5</c:v>
                </c:pt>
                <c:pt idx="84">
                  <c:v>38732.5</c:v>
                </c:pt>
                <c:pt idx="85">
                  <c:v>38762</c:v>
                </c:pt>
                <c:pt idx="86">
                  <c:v>38791.5</c:v>
                </c:pt>
                <c:pt idx="87">
                  <c:v>38822</c:v>
                </c:pt>
                <c:pt idx="88">
                  <c:v>38852.5</c:v>
                </c:pt>
                <c:pt idx="89">
                  <c:v>38883</c:v>
                </c:pt>
                <c:pt idx="90">
                  <c:v>38913.5</c:v>
                </c:pt>
                <c:pt idx="91">
                  <c:v>38944.5</c:v>
                </c:pt>
                <c:pt idx="92">
                  <c:v>38975</c:v>
                </c:pt>
                <c:pt idx="93">
                  <c:v>39005.5</c:v>
                </c:pt>
                <c:pt idx="94">
                  <c:v>39036</c:v>
                </c:pt>
                <c:pt idx="95">
                  <c:v>39066.5</c:v>
                </c:pt>
                <c:pt idx="96">
                  <c:v>39097.5</c:v>
                </c:pt>
                <c:pt idx="97">
                  <c:v>39127</c:v>
                </c:pt>
                <c:pt idx="98">
                  <c:v>39156.5</c:v>
                </c:pt>
                <c:pt idx="99">
                  <c:v>39187</c:v>
                </c:pt>
                <c:pt idx="100">
                  <c:v>39217.5</c:v>
                </c:pt>
                <c:pt idx="101">
                  <c:v>39248</c:v>
                </c:pt>
                <c:pt idx="102">
                  <c:v>39278.5</c:v>
                </c:pt>
                <c:pt idx="103">
                  <c:v>39309.5</c:v>
                </c:pt>
                <c:pt idx="104">
                  <c:v>39340</c:v>
                </c:pt>
                <c:pt idx="105">
                  <c:v>39370.5</c:v>
                </c:pt>
                <c:pt idx="106">
                  <c:v>39401</c:v>
                </c:pt>
                <c:pt idx="107">
                  <c:v>39431.5</c:v>
                </c:pt>
                <c:pt idx="108">
                  <c:v>39462.5</c:v>
                </c:pt>
                <c:pt idx="109">
                  <c:v>39492.5</c:v>
                </c:pt>
                <c:pt idx="110">
                  <c:v>39522.5</c:v>
                </c:pt>
                <c:pt idx="111">
                  <c:v>39553</c:v>
                </c:pt>
                <c:pt idx="112">
                  <c:v>39583.5</c:v>
                </c:pt>
                <c:pt idx="113">
                  <c:v>39614</c:v>
                </c:pt>
                <c:pt idx="114">
                  <c:v>39644.5</c:v>
                </c:pt>
                <c:pt idx="115">
                  <c:v>39675.5</c:v>
                </c:pt>
                <c:pt idx="116">
                  <c:v>39706</c:v>
                </c:pt>
                <c:pt idx="117">
                  <c:v>39736.5</c:v>
                </c:pt>
                <c:pt idx="118">
                  <c:v>39767</c:v>
                </c:pt>
                <c:pt idx="119">
                  <c:v>39797.5</c:v>
                </c:pt>
                <c:pt idx="120">
                  <c:v>39828.5</c:v>
                </c:pt>
                <c:pt idx="121">
                  <c:v>39858</c:v>
                </c:pt>
                <c:pt idx="122">
                  <c:v>39887.5</c:v>
                </c:pt>
                <c:pt idx="123">
                  <c:v>39918</c:v>
                </c:pt>
                <c:pt idx="124">
                  <c:v>39948.5</c:v>
                </c:pt>
                <c:pt idx="125">
                  <c:v>39979</c:v>
                </c:pt>
                <c:pt idx="126">
                  <c:v>40009</c:v>
                </c:pt>
                <c:pt idx="127">
                  <c:v>40040</c:v>
                </c:pt>
                <c:pt idx="128">
                  <c:v>40071</c:v>
                </c:pt>
                <c:pt idx="129">
                  <c:v>40101</c:v>
                </c:pt>
                <c:pt idx="130">
                  <c:v>40132</c:v>
                </c:pt>
                <c:pt idx="131">
                  <c:v>40162</c:v>
                </c:pt>
                <c:pt idx="132">
                  <c:v>40193</c:v>
                </c:pt>
                <c:pt idx="133">
                  <c:v>40224</c:v>
                </c:pt>
                <c:pt idx="134">
                  <c:v>40252</c:v>
                </c:pt>
                <c:pt idx="135">
                  <c:v>40283</c:v>
                </c:pt>
                <c:pt idx="136">
                  <c:v>40313</c:v>
                </c:pt>
                <c:pt idx="137">
                  <c:v>40344</c:v>
                </c:pt>
                <c:pt idx="138">
                  <c:v>40374</c:v>
                </c:pt>
                <c:pt idx="139">
                  <c:v>40405</c:v>
                </c:pt>
                <c:pt idx="140">
                  <c:v>40436</c:v>
                </c:pt>
                <c:pt idx="141">
                  <c:v>40466</c:v>
                </c:pt>
                <c:pt idx="142">
                  <c:v>40497</c:v>
                </c:pt>
                <c:pt idx="143">
                  <c:v>40527</c:v>
                </c:pt>
                <c:pt idx="144">
                  <c:v>40558</c:v>
                </c:pt>
                <c:pt idx="145">
                  <c:v>40589</c:v>
                </c:pt>
                <c:pt idx="146">
                  <c:v>40617</c:v>
                </c:pt>
                <c:pt idx="147">
                  <c:v>40648</c:v>
                </c:pt>
                <c:pt idx="148">
                  <c:v>40678</c:v>
                </c:pt>
                <c:pt idx="149">
                  <c:v>40709</c:v>
                </c:pt>
                <c:pt idx="150">
                  <c:v>40739</c:v>
                </c:pt>
                <c:pt idx="151">
                  <c:v>40770</c:v>
                </c:pt>
                <c:pt idx="152">
                  <c:v>40801</c:v>
                </c:pt>
                <c:pt idx="153">
                  <c:v>40831</c:v>
                </c:pt>
                <c:pt idx="154">
                  <c:v>40862</c:v>
                </c:pt>
                <c:pt idx="155">
                  <c:v>40892</c:v>
                </c:pt>
                <c:pt idx="156">
                  <c:v>40923</c:v>
                </c:pt>
                <c:pt idx="157">
                  <c:v>40954</c:v>
                </c:pt>
                <c:pt idx="158">
                  <c:v>40983</c:v>
                </c:pt>
                <c:pt idx="159">
                  <c:v>41014</c:v>
                </c:pt>
                <c:pt idx="160">
                  <c:v>41044</c:v>
                </c:pt>
                <c:pt idx="161">
                  <c:v>41075</c:v>
                </c:pt>
                <c:pt idx="162">
                  <c:v>41105</c:v>
                </c:pt>
                <c:pt idx="163">
                  <c:v>41136</c:v>
                </c:pt>
                <c:pt idx="164">
                  <c:v>41167</c:v>
                </c:pt>
                <c:pt idx="165">
                  <c:v>41197</c:v>
                </c:pt>
                <c:pt idx="166">
                  <c:v>41228</c:v>
                </c:pt>
                <c:pt idx="167">
                  <c:v>41258</c:v>
                </c:pt>
                <c:pt idx="168">
                  <c:v>41289</c:v>
                </c:pt>
                <c:pt idx="169">
                  <c:v>41320</c:v>
                </c:pt>
                <c:pt idx="170">
                  <c:v>41348</c:v>
                </c:pt>
                <c:pt idx="171">
                  <c:v>41379</c:v>
                </c:pt>
                <c:pt idx="172">
                  <c:v>41409</c:v>
                </c:pt>
                <c:pt idx="173">
                  <c:v>41440</c:v>
                </c:pt>
                <c:pt idx="174">
                  <c:v>41470</c:v>
                </c:pt>
                <c:pt idx="175">
                  <c:v>41501</c:v>
                </c:pt>
                <c:pt idx="176">
                  <c:v>41532</c:v>
                </c:pt>
                <c:pt idx="177">
                  <c:v>41562</c:v>
                </c:pt>
                <c:pt idx="178">
                  <c:v>41593</c:v>
                </c:pt>
                <c:pt idx="179">
                  <c:v>41623</c:v>
                </c:pt>
                <c:pt idx="180">
                  <c:v>41654</c:v>
                </c:pt>
                <c:pt idx="181">
                  <c:v>41685</c:v>
                </c:pt>
                <c:pt idx="182">
                  <c:v>41713</c:v>
                </c:pt>
                <c:pt idx="183">
                  <c:v>41744</c:v>
                </c:pt>
                <c:pt idx="184">
                  <c:v>41774</c:v>
                </c:pt>
                <c:pt idx="185">
                  <c:v>41805</c:v>
                </c:pt>
                <c:pt idx="186">
                  <c:v>41835</c:v>
                </c:pt>
                <c:pt idx="187">
                  <c:v>41866</c:v>
                </c:pt>
                <c:pt idx="188">
                  <c:v>41897</c:v>
                </c:pt>
                <c:pt idx="189">
                  <c:v>41927</c:v>
                </c:pt>
                <c:pt idx="190">
                  <c:v>41958</c:v>
                </c:pt>
                <c:pt idx="191">
                  <c:v>41988</c:v>
                </c:pt>
                <c:pt idx="192">
                  <c:v>42019</c:v>
                </c:pt>
                <c:pt idx="193">
                  <c:v>42050</c:v>
                </c:pt>
                <c:pt idx="194">
                  <c:v>42078</c:v>
                </c:pt>
                <c:pt idx="195">
                  <c:v>42109</c:v>
                </c:pt>
                <c:pt idx="196">
                  <c:v>42139</c:v>
                </c:pt>
                <c:pt idx="197">
                  <c:v>42170</c:v>
                </c:pt>
                <c:pt idx="198">
                  <c:v>42200</c:v>
                </c:pt>
                <c:pt idx="199">
                  <c:v>42231</c:v>
                </c:pt>
                <c:pt idx="200">
                  <c:v>42262</c:v>
                </c:pt>
                <c:pt idx="201">
                  <c:v>42292</c:v>
                </c:pt>
                <c:pt idx="202">
                  <c:v>42323</c:v>
                </c:pt>
                <c:pt idx="203">
                  <c:v>42353</c:v>
                </c:pt>
                <c:pt idx="204">
                  <c:v>42384</c:v>
                </c:pt>
                <c:pt idx="205">
                  <c:v>42415</c:v>
                </c:pt>
                <c:pt idx="206">
                  <c:v>42444</c:v>
                </c:pt>
                <c:pt idx="207">
                  <c:v>42475</c:v>
                </c:pt>
                <c:pt idx="208">
                  <c:v>42505</c:v>
                </c:pt>
                <c:pt idx="209">
                  <c:v>42536</c:v>
                </c:pt>
                <c:pt idx="210">
                  <c:v>42566</c:v>
                </c:pt>
                <c:pt idx="211">
                  <c:v>42597</c:v>
                </c:pt>
                <c:pt idx="212">
                  <c:v>42628</c:v>
                </c:pt>
                <c:pt idx="213">
                  <c:v>42658</c:v>
                </c:pt>
                <c:pt idx="214">
                  <c:v>42689</c:v>
                </c:pt>
                <c:pt idx="215">
                  <c:v>42719</c:v>
                </c:pt>
                <c:pt idx="216">
                  <c:v>42750</c:v>
                </c:pt>
                <c:pt idx="217">
                  <c:v>42781</c:v>
                </c:pt>
                <c:pt idx="218">
                  <c:v>42809</c:v>
                </c:pt>
                <c:pt idx="219">
                  <c:v>42840</c:v>
                </c:pt>
                <c:pt idx="220">
                  <c:v>42870</c:v>
                </c:pt>
                <c:pt idx="221">
                  <c:v>42901</c:v>
                </c:pt>
                <c:pt idx="222">
                  <c:v>42931</c:v>
                </c:pt>
                <c:pt idx="223">
                  <c:v>42962</c:v>
                </c:pt>
                <c:pt idx="224">
                  <c:v>42993</c:v>
                </c:pt>
                <c:pt idx="225">
                  <c:v>43023</c:v>
                </c:pt>
                <c:pt idx="226">
                  <c:v>43054</c:v>
                </c:pt>
                <c:pt idx="227">
                  <c:v>43084</c:v>
                </c:pt>
                <c:pt idx="228">
                  <c:v>43115</c:v>
                </c:pt>
                <c:pt idx="229">
                  <c:v>43146</c:v>
                </c:pt>
                <c:pt idx="230">
                  <c:v>43174</c:v>
                </c:pt>
                <c:pt idx="231">
                  <c:v>43205</c:v>
                </c:pt>
                <c:pt idx="232">
                  <c:v>43235</c:v>
                </c:pt>
                <c:pt idx="233">
                  <c:v>43266</c:v>
                </c:pt>
                <c:pt idx="234">
                  <c:v>43296</c:v>
                </c:pt>
                <c:pt idx="235">
                  <c:v>43327</c:v>
                </c:pt>
                <c:pt idx="236">
                  <c:v>43358</c:v>
                </c:pt>
                <c:pt idx="237">
                  <c:v>43388</c:v>
                </c:pt>
                <c:pt idx="238">
                  <c:v>43419</c:v>
                </c:pt>
                <c:pt idx="239">
                  <c:v>43449</c:v>
                </c:pt>
                <c:pt idx="240">
                  <c:v>43480</c:v>
                </c:pt>
                <c:pt idx="241">
                  <c:v>43511</c:v>
                </c:pt>
                <c:pt idx="242">
                  <c:v>43539</c:v>
                </c:pt>
                <c:pt idx="243">
                  <c:v>43570</c:v>
                </c:pt>
                <c:pt idx="244">
                  <c:v>43600</c:v>
                </c:pt>
                <c:pt idx="245">
                  <c:v>43631</c:v>
                </c:pt>
                <c:pt idx="246">
                  <c:v>43661</c:v>
                </c:pt>
                <c:pt idx="247">
                  <c:v>43692</c:v>
                </c:pt>
                <c:pt idx="248">
                  <c:v>43723</c:v>
                </c:pt>
                <c:pt idx="249">
                  <c:v>43753</c:v>
                </c:pt>
                <c:pt idx="250">
                  <c:v>43784</c:v>
                </c:pt>
                <c:pt idx="251">
                  <c:v>43814</c:v>
                </c:pt>
                <c:pt idx="252">
                  <c:v>43845</c:v>
                </c:pt>
                <c:pt idx="253">
                  <c:v>43876</c:v>
                </c:pt>
                <c:pt idx="254">
                  <c:v>43905</c:v>
                </c:pt>
                <c:pt idx="255">
                  <c:v>43936</c:v>
                </c:pt>
                <c:pt idx="256">
                  <c:v>43966</c:v>
                </c:pt>
                <c:pt idx="257">
                  <c:v>43997</c:v>
                </c:pt>
                <c:pt idx="258">
                  <c:v>44027</c:v>
                </c:pt>
                <c:pt idx="259">
                  <c:v>44058</c:v>
                </c:pt>
                <c:pt idx="260">
                  <c:v>44089</c:v>
                </c:pt>
                <c:pt idx="261">
                  <c:v>44119</c:v>
                </c:pt>
                <c:pt idx="262">
                  <c:v>44150</c:v>
                </c:pt>
                <c:pt idx="263">
                  <c:v>44180</c:v>
                </c:pt>
                <c:pt idx="264">
                  <c:v>44211</c:v>
                </c:pt>
                <c:pt idx="265">
                  <c:v>44242</c:v>
                </c:pt>
                <c:pt idx="266">
                  <c:v>44270</c:v>
                </c:pt>
                <c:pt idx="267">
                  <c:v>44301</c:v>
                </c:pt>
                <c:pt idx="268">
                  <c:v>44331</c:v>
                </c:pt>
                <c:pt idx="269">
                  <c:v>44362</c:v>
                </c:pt>
                <c:pt idx="270">
                  <c:v>44392</c:v>
                </c:pt>
                <c:pt idx="271">
                  <c:v>44423</c:v>
                </c:pt>
                <c:pt idx="272">
                  <c:v>44454</c:v>
                </c:pt>
                <c:pt idx="273">
                  <c:v>44484</c:v>
                </c:pt>
                <c:pt idx="274">
                  <c:v>44515</c:v>
                </c:pt>
                <c:pt idx="275">
                  <c:v>44545</c:v>
                </c:pt>
                <c:pt idx="276">
                  <c:v>44576</c:v>
                </c:pt>
                <c:pt idx="277">
                  <c:v>44607</c:v>
                </c:pt>
                <c:pt idx="278">
                  <c:v>44635</c:v>
                </c:pt>
                <c:pt idx="279">
                  <c:v>44666</c:v>
                </c:pt>
                <c:pt idx="280">
                  <c:v>44696</c:v>
                </c:pt>
                <c:pt idx="281">
                  <c:v>44727</c:v>
                </c:pt>
                <c:pt idx="282">
                  <c:v>44757</c:v>
                </c:pt>
                <c:pt idx="283">
                  <c:v>44788</c:v>
                </c:pt>
                <c:pt idx="284">
                  <c:v>44819</c:v>
                </c:pt>
                <c:pt idx="285">
                  <c:v>44849</c:v>
                </c:pt>
                <c:pt idx="286">
                  <c:v>44880</c:v>
                </c:pt>
                <c:pt idx="287">
                  <c:v>44910</c:v>
                </c:pt>
                <c:pt idx="288">
                  <c:v>44941</c:v>
                </c:pt>
                <c:pt idx="289">
                  <c:v>44972</c:v>
                </c:pt>
                <c:pt idx="290">
                  <c:v>45000</c:v>
                </c:pt>
                <c:pt idx="291">
                  <c:v>45031</c:v>
                </c:pt>
                <c:pt idx="292">
                  <c:v>45061</c:v>
                </c:pt>
                <c:pt idx="293">
                  <c:v>45092</c:v>
                </c:pt>
                <c:pt idx="294">
                  <c:v>45122</c:v>
                </c:pt>
                <c:pt idx="295">
                  <c:v>45153</c:v>
                </c:pt>
                <c:pt idx="296">
                  <c:v>45184</c:v>
                </c:pt>
                <c:pt idx="297">
                  <c:v>45214</c:v>
                </c:pt>
                <c:pt idx="298">
                  <c:v>45245</c:v>
                </c:pt>
                <c:pt idx="299">
                  <c:v>45275</c:v>
                </c:pt>
                <c:pt idx="300">
                  <c:v>45306</c:v>
                </c:pt>
                <c:pt idx="301">
                  <c:v>45337</c:v>
                </c:pt>
                <c:pt idx="302">
                  <c:v>45366</c:v>
                </c:pt>
                <c:pt idx="303">
                  <c:v>45397</c:v>
                </c:pt>
                <c:pt idx="304">
                  <c:v>45427</c:v>
                </c:pt>
                <c:pt idx="305">
                  <c:v>45458</c:v>
                </c:pt>
                <c:pt idx="306">
                  <c:v>45488</c:v>
                </c:pt>
                <c:pt idx="307">
                  <c:v>45519</c:v>
                </c:pt>
                <c:pt idx="308">
                  <c:v>45550</c:v>
                </c:pt>
                <c:pt idx="309">
                  <c:v>45580</c:v>
                </c:pt>
                <c:pt idx="310">
                  <c:v>45611</c:v>
                </c:pt>
                <c:pt idx="311">
                  <c:v>45641</c:v>
                </c:pt>
              </c:numCache>
            </c:numRef>
          </c:xVal>
          <c:yVal>
            <c:numRef>
              <c:f>'U.S. EW &amp; VW'!$U$42:$U$353</c:f>
              <c:numCache>
                <c:formatCode>0.0%</c:formatCode>
                <c:ptCount val="312"/>
                <c:pt idx="0">
                  <c:v>4.0510564117215431E-2</c:v>
                </c:pt>
                <c:pt idx="1">
                  <c:v>3.4731803447294096E-2</c:v>
                </c:pt>
                <c:pt idx="2">
                  <c:v>2.8217799190088266E-2</c:v>
                </c:pt>
                <c:pt idx="3">
                  <c:v>3.025603294282786E-2</c:v>
                </c:pt>
                <c:pt idx="4">
                  <c:v>1.1430817162843665E-2</c:v>
                </c:pt>
                <c:pt idx="5">
                  <c:v>2.9069847448339736E-3</c:v>
                </c:pt>
                <c:pt idx="6">
                  <c:v>1.4417409658931568E-2</c:v>
                </c:pt>
                <c:pt idx="7">
                  <c:v>3.6998370367447908E-2</c:v>
                </c:pt>
                <c:pt idx="8">
                  <c:v>5.3428216754477731E-2</c:v>
                </c:pt>
                <c:pt idx="9">
                  <c:v>5.447794237753989E-2</c:v>
                </c:pt>
                <c:pt idx="10">
                  <c:v>4.9254364536823303E-2</c:v>
                </c:pt>
                <c:pt idx="11">
                  <c:v>4.6791789894509384E-2</c:v>
                </c:pt>
                <c:pt idx="12">
                  <c:v>5.1696549278790638E-2</c:v>
                </c:pt>
                <c:pt idx="13">
                  <c:v>4.5838030837946242E-2</c:v>
                </c:pt>
                <c:pt idx="14">
                  <c:v>5.0788615395758185E-2</c:v>
                </c:pt>
                <c:pt idx="15">
                  <c:v>5.5020449298939011E-2</c:v>
                </c:pt>
                <c:pt idx="16">
                  <c:v>9.06185067541736E-2</c:v>
                </c:pt>
                <c:pt idx="17">
                  <c:v>0.10543497700608784</c:v>
                </c:pt>
                <c:pt idx="18">
                  <c:v>0.10731439197368098</c:v>
                </c:pt>
                <c:pt idx="19">
                  <c:v>8.3843891235964474E-2</c:v>
                </c:pt>
                <c:pt idx="20">
                  <c:v>7.848636495349659E-2</c:v>
                </c:pt>
                <c:pt idx="21">
                  <c:v>7.955149197294431E-2</c:v>
                </c:pt>
                <c:pt idx="22">
                  <c:v>9.1350841133973626E-2</c:v>
                </c:pt>
                <c:pt idx="23">
                  <c:v>9.6655030938106012E-2</c:v>
                </c:pt>
                <c:pt idx="24">
                  <c:v>9.521230333606101E-2</c:v>
                </c:pt>
                <c:pt idx="25">
                  <c:v>0.11410739586967966</c:v>
                </c:pt>
                <c:pt idx="26">
                  <c:v>0.12648180492985861</c:v>
                </c:pt>
                <c:pt idx="27">
                  <c:v>0.13722853549802605</c:v>
                </c:pt>
                <c:pt idx="28">
                  <c:v>0.10822867994915608</c:v>
                </c:pt>
                <c:pt idx="29">
                  <c:v>8.0198356060638742E-2</c:v>
                </c:pt>
                <c:pt idx="30">
                  <c:v>6.3902358256598291E-2</c:v>
                </c:pt>
                <c:pt idx="31">
                  <c:v>5.1798953264874603E-2</c:v>
                </c:pt>
                <c:pt idx="32">
                  <c:v>3.6448078125841832E-2</c:v>
                </c:pt>
                <c:pt idx="33">
                  <c:v>7.6256185280714206E-3</c:v>
                </c:pt>
                <c:pt idx="34">
                  <c:v>-1.1073926914311305E-2</c:v>
                </c:pt>
                <c:pt idx="35">
                  <c:v>-2.3373887542143978E-2</c:v>
                </c:pt>
                <c:pt idx="36">
                  <c:v>-1.4633899773160541E-2</c:v>
                </c:pt>
                <c:pt idx="37">
                  <c:v>5.0366212501140595E-4</c:v>
                </c:pt>
                <c:pt idx="38">
                  <c:v>1.6298122235466561E-2</c:v>
                </c:pt>
                <c:pt idx="39">
                  <c:v>1.8734923010079285E-2</c:v>
                </c:pt>
                <c:pt idx="40">
                  <c:v>1.2538264046026759E-2</c:v>
                </c:pt>
                <c:pt idx="41">
                  <c:v>6.8260619240039233E-3</c:v>
                </c:pt>
                <c:pt idx="42">
                  <c:v>8.3119302481415858E-4</c:v>
                </c:pt>
                <c:pt idx="43">
                  <c:v>3.1787318028038136E-3</c:v>
                </c:pt>
                <c:pt idx="44">
                  <c:v>7.0848460428840632E-3</c:v>
                </c:pt>
                <c:pt idx="45">
                  <c:v>2.8059064293775693E-2</c:v>
                </c:pt>
                <c:pt idx="46">
                  <c:v>5.3551586367931225E-2</c:v>
                </c:pt>
                <c:pt idx="47">
                  <c:v>8.4831779169850074E-2</c:v>
                </c:pt>
                <c:pt idx="48">
                  <c:v>9.698191332289996E-2</c:v>
                </c:pt>
                <c:pt idx="49">
                  <c:v>9.3216333663323825E-2</c:v>
                </c:pt>
                <c:pt idx="50">
                  <c:v>8.2462920588246336E-2</c:v>
                </c:pt>
                <c:pt idx="51">
                  <c:v>7.5742797358666625E-2</c:v>
                </c:pt>
                <c:pt idx="52">
                  <c:v>8.2921870973467593E-2</c:v>
                </c:pt>
                <c:pt idx="53">
                  <c:v>8.6055153690547836E-2</c:v>
                </c:pt>
                <c:pt idx="54">
                  <c:v>8.9699237563222622E-2</c:v>
                </c:pt>
                <c:pt idx="55">
                  <c:v>7.2240438954592534E-2</c:v>
                </c:pt>
                <c:pt idx="56">
                  <c:v>5.8664027594801604E-2</c:v>
                </c:pt>
                <c:pt idx="57">
                  <c:v>4.6526637256279813E-2</c:v>
                </c:pt>
                <c:pt idx="58">
                  <c:v>3.8092630131627114E-2</c:v>
                </c:pt>
                <c:pt idx="59">
                  <c:v>3.0985144139359599E-2</c:v>
                </c:pt>
                <c:pt idx="60">
                  <c:v>1.6275904541148023E-2</c:v>
                </c:pt>
                <c:pt idx="61">
                  <c:v>3.2131426154770493E-2</c:v>
                </c:pt>
                <c:pt idx="62">
                  <c:v>4.3417335815519431E-2</c:v>
                </c:pt>
                <c:pt idx="63">
                  <c:v>7.1742926834343024E-2</c:v>
                </c:pt>
                <c:pt idx="64">
                  <c:v>7.2979462916394899E-2</c:v>
                </c:pt>
                <c:pt idx="65">
                  <c:v>9.1912147231837604E-2</c:v>
                </c:pt>
                <c:pt idx="66">
                  <c:v>0.11068578288163478</c:v>
                </c:pt>
                <c:pt idx="67">
                  <c:v>0.15234689632990972</c:v>
                </c:pt>
                <c:pt idx="68">
                  <c:v>0.1826276585113753</c:v>
                </c:pt>
                <c:pt idx="69">
                  <c:v>0.19571815920051905</c:v>
                </c:pt>
                <c:pt idx="70">
                  <c:v>0.18357033718337035</c:v>
                </c:pt>
                <c:pt idx="71">
                  <c:v>0.16373809292504782</c:v>
                </c:pt>
                <c:pt idx="72">
                  <c:v>0.15592616349238231</c:v>
                </c:pt>
                <c:pt idx="73">
                  <c:v>0.15299314468259584</c:v>
                </c:pt>
                <c:pt idx="74">
                  <c:v>0.15937771454148231</c:v>
                </c:pt>
                <c:pt idx="75">
                  <c:v>0.15246410869914495</c:v>
                </c:pt>
                <c:pt idx="76">
                  <c:v>0.14544350897938441</c:v>
                </c:pt>
                <c:pt idx="77">
                  <c:v>0.13016289059433128</c:v>
                </c:pt>
                <c:pt idx="78">
                  <c:v>0.12159384214701818</c:v>
                </c:pt>
                <c:pt idx="79">
                  <c:v>0.1157240750446149</c:v>
                </c:pt>
                <c:pt idx="80">
                  <c:v>0.11964263711865497</c:v>
                </c:pt>
                <c:pt idx="81">
                  <c:v>0.13383408577482903</c:v>
                </c:pt>
                <c:pt idx="82">
                  <c:v>0.15332634615834961</c:v>
                </c:pt>
                <c:pt idx="83">
                  <c:v>0.16205665699330241</c:v>
                </c:pt>
                <c:pt idx="84">
                  <c:v>0.15936415686625183</c:v>
                </c:pt>
                <c:pt idx="85">
                  <c:v>0.14056646192861288</c:v>
                </c:pt>
                <c:pt idx="86">
                  <c:v>0.13440795718926712</c:v>
                </c:pt>
                <c:pt idx="87">
                  <c:v>0.13292218319284888</c:v>
                </c:pt>
                <c:pt idx="88">
                  <c:v>0.1397434537863278</c:v>
                </c:pt>
                <c:pt idx="89">
                  <c:v>0.13692208413413343</c:v>
                </c:pt>
                <c:pt idx="90">
                  <c:v>0.12960637801586494</c:v>
                </c:pt>
                <c:pt idx="91">
                  <c:v>0.1190281802789086</c:v>
                </c:pt>
                <c:pt idx="92">
                  <c:v>9.9181203215262803E-2</c:v>
                </c:pt>
                <c:pt idx="93">
                  <c:v>8.8968537165682537E-2</c:v>
                </c:pt>
                <c:pt idx="94">
                  <c:v>8.6749901417377817E-2</c:v>
                </c:pt>
                <c:pt idx="95">
                  <c:v>0.10626677161402487</c:v>
                </c:pt>
                <c:pt idx="96">
                  <c:v>0.1104893322139382</c:v>
                </c:pt>
                <c:pt idx="97">
                  <c:v>0.10938065362051796</c:v>
                </c:pt>
                <c:pt idx="98">
                  <c:v>9.1785407811602271E-2</c:v>
                </c:pt>
                <c:pt idx="99">
                  <c:v>8.960193675207595E-2</c:v>
                </c:pt>
                <c:pt idx="100">
                  <c:v>9.4853184470730323E-2</c:v>
                </c:pt>
                <c:pt idx="101">
                  <c:v>0.10472536648847774</c:v>
                </c:pt>
                <c:pt idx="102">
                  <c:v>0.10625117432730158</c:v>
                </c:pt>
                <c:pt idx="103">
                  <c:v>9.7892968185320894E-2</c:v>
                </c:pt>
                <c:pt idx="104">
                  <c:v>9.6395027106696674E-2</c:v>
                </c:pt>
                <c:pt idx="105">
                  <c:v>7.7716495983683576E-2</c:v>
                </c:pt>
                <c:pt idx="106">
                  <c:v>6.5205179592521922E-2</c:v>
                </c:pt>
                <c:pt idx="107">
                  <c:v>3.496299433210881E-2</c:v>
                </c:pt>
                <c:pt idx="108">
                  <c:v>2.6471933370470824E-2</c:v>
                </c:pt>
                <c:pt idx="109">
                  <c:v>-8.2367001706689091E-3</c:v>
                </c:pt>
                <c:pt idx="110">
                  <c:v>-2.9565519971123222E-2</c:v>
                </c:pt>
                <c:pt idx="111">
                  <c:v>-6.505641154386288E-2</c:v>
                </c:pt>
                <c:pt idx="112">
                  <c:v>-6.4765670488667881E-2</c:v>
                </c:pt>
                <c:pt idx="113">
                  <c:v>-6.5258560044522573E-2</c:v>
                </c:pt>
                <c:pt idx="114">
                  <c:v>-5.9197108561032108E-2</c:v>
                </c:pt>
                <c:pt idx="115">
                  <c:v>-7.4086086205862101E-2</c:v>
                </c:pt>
                <c:pt idx="116">
                  <c:v>-8.6661631641110737E-2</c:v>
                </c:pt>
                <c:pt idx="117">
                  <c:v>-9.4330414264290452E-2</c:v>
                </c:pt>
                <c:pt idx="118">
                  <c:v>-0.11000240100491832</c:v>
                </c:pt>
                <c:pt idx="119">
                  <c:v>-0.12742547850319585</c:v>
                </c:pt>
                <c:pt idx="120">
                  <c:v>-0.1410756281257336</c:v>
                </c:pt>
                <c:pt idx="121">
                  <c:v>-0.12252984836424607</c:v>
                </c:pt>
                <c:pt idx="122">
                  <c:v>-0.11927528351055838</c:v>
                </c:pt>
                <c:pt idx="123">
                  <c:v>-0.12793644095857015</c:v>
                </c:pt>
                <c:pt idx="124">
                  <c:v>-0.1960775256778412</c:v>
                </c:pt>
                <c:pt idx="125">
                  <c:v>-0.24822278862434288</c:v>
                </c:pt>
                <c:pt idx="126">
                  <c:v>-0.29308911710207097</c:v>
                </c:pt>
                <c:pt idx="127">
                  <c:v>-0.27832976263867781</c:v>
                </c:pt>
                <c:pt idx="128">
                  <c:v>-0.26657666833954274</c:v>
                </c:pt>
                <c:pt idx="129">
                  <c:v>-0.25619945218036766</c:v>
                </c:pt>
                <c:pt idx="130">
                  <c:v>-0.26401220821859295</c:v>
                </c:pt>
                <c:pt idx="131">
                  <c:v>-0.26152255720493933</c:v>
                </c:pt>
                <c:pt idx="132">
                  <c:v>-0.2524375944034396</c:v>
                </c:pt>
                <c:pt idx="133">
                  <c:v>-0.2391867593185768</c:v>
                </c:pt>
                <c:pt idx="134">
                  <c:v>-0.20689731201126049</c:v>
                </c:pt>
                <c:pt idx="135">
                  <c:v>-0.15409112669571345</c:v>
                </c:pt>
                <c:pt idx="136">
                  <c:v>-7.2964108473290601E-2</c:v>
                </c:pt>
                <c:pt idx="137">
                  <c:v>-1.2018029576654321E-2</c:v>
                </c:pt>
                <c:pt idx="138">
                  <c:v>3.3302168109655028E-2</c:v>
                </c:pt>
                <c:pt idx="139">
                  <c:v>3.9405715036910482E-2</c:v>
                </c:pt>
                <c:pt idx="140">
                  <c:v>5.5829176835396233E-2</c:v>
                </c:pt>
                <c:pt idx="141">
                  <c:v>7.7397427990346435E-2</c:v>
                </c:pt>
                <c:pt idx="142">
                  <c:v>0.10850768782635956</c:v>
                </c:pt>
                <c:pt idx="143">
                  <c:v>0.14013113318273862</c:v>
                </c:pt>
                <c:pt idx="144">
                  <c:v>0.16192671868703945</c:v>
                </c:pt>
                <c:pt idx="145">
                  <c:v>0.16326004235933844</c:v>
                </c:pt>
                <c:pt idx="146">
                  <c:v>0.13404476480652572</c:v>
                </c:pt>
                <c:pt idx="147">
                  <c:v>9.1767613120634861E-2</c:v>
                </c:pt>
                <c:pt idx="148">
                  <c:v>6.5340091727390748E-2</c:v>
                </c:pt>
                <c:pt idx="149">
                  <c:v>5.9365393494870355E-2</c:v>
                </c:pt>
                <c:pt idx="150">
                  <c:v>5.899421622221146E-2</c:v>
                </c:pt>
                <c:pt idx="151">
                  <c:v>5.1864571038825913E-2</c:v>
                </c:pt>
                <c:pt idx="152">
                  <c:v>4.9355442876527711E-2</c:v>
                </c:pt>
                <c:pt idx="153">
                  <c:v>5.3423483086925572E-2</c:v>
                </c:pt>
                <c:pt idx="154">
                  <c:v>7.2194942716288013E-2</c:v>
                </c:pt>
                <c:pt idx="155">
                  <c:v>7.4983833729931559E-2</c:v>
                </c:pt>
                <c:pt idx="156">
                  <c:v>6.6960004203529655E-2</c:v>
                </c:pt>
                <c:pt idx="157">
                  <c:v>4.8138385358334146E-2</c:v>
                </c:pt>
                <c:pt idx="158">
                  <c:v>4.0412260123354971E-2</c:v>
                </c:pt>
                <c:pt idx="159">
                  <c:v>4.5592538645752079E-2</c:v>
                </c:pt>
                <c:pt idx="160">
                  <c:v>4.8721997871596479E-2</c:v>
                </c:pt>
                <c:pt idx="161">
                  <c:v>5.3453969774031718E-2</c:v>
                </c:pt>
                <c:pt idx="162">
                  <c:v>6.6358461452219242E-2</c:v>
                </c:pt>
                <c:pt idx="163">
                  <c:v>7.7587125692704095E-2</c:v>
                </c:pt>
                <c:pt idx="164">
                  <c:v>7.307285376894912E-2</c:v>
                </c:pt>
                <c:pt idx="165">
                  <c:v>5.6947588552025197E-2</c:v>
                </c:pt>
                <c:pt idx="166">
                  <c:v>4.0641451537811291E-2</c:v>
                </c:pt>
                <c:pt idx="167">
                  <c:v>3.902790460411798E-2</c:v>
                </c:pt>
                <c:pt idx="168">
                  <c:v>3.6311841291594593E-2</c:v>
                </c:pt>
                <c:pt idx="169">
                  <c:v>4.9886443560932747E-2</c:v>
                </c:pt>
                <c:pt idx="170">
                  <c:v>6.8957012523076733E-2</c:v>
                </c:pt>
                <c:pt idx="171">
                  <c:v>8.5782861856546377E-2</c:v>
                </c:pt>
                <c:pt idx="172">
                  <c:v>0.10189831823831685</c:v>
                </c:pt>
                <c:pt idx="173">
                  <c:v>0.10970902825585194</c:v>
                </c:pt>
                <c:pt idx="174">
                  <c:v>0.12149095004669874</c:v>
                </c:pt>
                <c:pt idx="175">
                  <c:v>0.11598397731169929</c:v>
                </c:pt>
                <c:pt idx="176">
                  <c:v>0.12096229169621586</c:v>
                </c:pt>
                <c:pt idx="177">
                  <c:v>0.12095311716423507</c:v>
                </c:pt>
                <c:pt idx="178">
                  <c:v>0.12853457057318174</c:v>
                </c:pt>
                <c:pt idx="179">
                  <c:v>0.11686723760989315</c:v>
                </c:pt>
                <c:pt idx="180">
                  <c:v>0.1181378976156624</c:v>
                </c:pt>
                <c:pt idx="181">
                  <c:v>0.10800792135703152</c:v>
                </c:pt>
                <c:pt idx="182">
                  <c:v>0.10669905347256448</c:v>
                </c:pt>
                <c:pt idx="183">
                  <c:v>9.8277616772127541E-2</c:v>
                </c:pt>
                <c:pt idx="184">
                  <c:v>8.3924282778285342E-2</c:v>
                </c:pt>
                <c:pt idx="185">
                  <c:v>6.9348935058466399E-2</c:v>
                </c:pt>
                <c:pt idx="186">
                  <c:v>4.8156139994895764E-2</c:v>
                </c:pt>
                <c:pt idx="187">
                  <c:v>6.0082531564345398E-2</c:v>
                </c:pt>
                <c:pt idx="188">
                  <c:v>6.1205994707098421E-2</c:v>
                </c:pt>
                <c:pt idx="189">
                  <c:v>7.3633495620213596E-2</c:v>
                </c:pt>
                <c:pt idx="190">
                  <c:v>7.1470369202291106E-2</c:v>
                </c:pt>
                <c:pt idx="191">
                  <c:v>9.6594707462771767E-2</c:v>
                </c:pt>
                <c:pt idx="192">
                  <c:v>0.11416228129275052</c:v>
                </c:pt>
                <c:pt idx="193">
                  <c:v>0.13367714738755621</c:v>
                </c:pt>
                <c:pt idx="194">
                  <c:v>0.12406927091007147</c:v>
                </c:pt>
                <c:pt idx="195">
                  <c:v>0.12656600225573955</c:v>
                </c:pt>
                <c:pt idx="196">
                  <c:v>0.13213061952133831</c:v>
                </c:pt>
                <c:pt idx="197">
                  <c:v>0.14466588538234348</c:v>
                </c:pt>
                <c:pt idx="198">
                  <c:v>0.1438600107647392</c:v>
                </c:pt>
                <c:pt idx="199">
                  <c:v>0.11938277350191218</c:v>
                </c:pt>
                <c:pt idx="200">
                  <c:v>0.1037515118129515</c:v>
                </c:pt>
                <c:pt idx="201">
                  <c:v>8.0443108420291232E-2</c:v>
                </c:pt>
                <c:pt idx="202">
                  <c:v>7.6294812715632432E-2</c:v>
                </c:pt>
                <c:pt idx="203">
                  <c:v>5.8543068282424393E-2</c:v>
                </c:pt>
                <c:pt idx="204">
                  <c:v>5.3930996383389163E-2</c:v>
                </c:pt>
                <c:pt idx="205">
                  <c:v>3.7929711941550703E-2</c:v>
                </c:pt>
                <c:pt idx="206">
                  <c:v>4.2774590830038983E-2</c:v>
                </c:pt>
                <c:pt idx="207">
                  <c:v>3.3299419693317622E-2</c:v>
                </c:pt>
                <c:pt idx="208">
                  <c:v>3.8365692610258906E-2</c:v>
                </c:pt>
                <c:pt idx="209">
                  <c:v>3.4750624019137311E-2</c:v>
                </c:pt>
                <c:pt idx="210">
                  <c:v>5.0011286100434926E-2</c:v>
                </c:pt>
                <c:pt idx="211">
                  <c:v>5.8756374549488122E-2</c:v>
                </c:pt>
                <c:pt idx="212">
                  <c:v>6.1683257507485489E-2</c:v>
                </c:pt>
                <c:pt idx="213">
                  <c:v>6.948778160202318E-2</c:v>
                </c:pt>
                <c:pt idx="214">
                  <c:v>6.7345787161755988E-2</c:v>
                </c:pt>
                <c:pt idx="215">
                  <c:v>6.32724721881055E-2</c:v>
                </c:pt>
                <c:pt idx="216">
                  <c:v>3.7985683237233836E-2</c:v>
                </c:pt>
                <c:pt idx="217">
                  <c:v>2.9689882003757662E-2</c:v>
                </c:pt>
                <c:pt idx="218">
                  <c:v>3.2944466109234627E-2</c:v>
                </c:pt>
                <c:pt idx="219">
                  <c:v>5.8238696493164044E-2</c:v>
                </c:pt>
                <c:pt idx="220">
                  <c:v>6.9411903558507237E-2</c:v>
                </c:pt>
                <c:pt idx="221">
                  <c:v>7.342593814944598E-2</c:v>
                </c:pt>
                <c:pt idx="222">
                  <c:v>5.4271884183501262E-2</c:v>
                </c:pt>
                <c:pt idx="223">
                  <c:v>4.6849603916716331E-2</c:v>
                </c:pt>
                <c:pt idx="224">
                  <c:v>4.4172479129526376E-2</c:v>
                </c:pt>
                <c:pt idx="225">
                  <c:v>5.19673578379376E-2</c:v>
                </c:pt>
                <c:pt idx="226">
                  <c:v>5.5714600372928968E-2</c:v>
                </c:pt>
                <c:pt idx="227">
                  <c:v>5.7427767604753654E-2</c:v>
                </c:pt>
                <c:pt idx="228">
                  <c:v>6.4469310248512324E-2</c:v>
                </c:pt>
                <c:pt idx="229">
                  <c:v>8.0703915659912751E-2</c:v>
                </c:pt>
                <c:pt idx="230">
                  <c:v>9.2855220195749766E-2</c:v>
                </c:pt>
                <c:pt idx="231">
                  <c:v>8.9069802993183123E-2</c:v>
                </c:pt>
                <c:pt idx="232">
                  <c:v>6.3432985724735325E-2</c:v>
                </c:pt>
                <c:pt idx="233">
                  <c:v>3.9121333763077137E-2</c:v>
                </c:pt>
                <c:pt idx="234">
                  <c:v>3.8378439232748418E-2</c:v>
                </c:pt>
                <c:pt idx="235">
                  <c:v>4.8182088746232976E-2</c:v>
                </c:pt>
                <c:pt idx="236">
                  <c:v>5.5924887086089115E-2</c:v>
                </c:pt>
                <c:pt idx="237">
                  <c:v>4.1701230527771971E-2</c:v>
                </c:pt>
                <c:pt idx="238">
                  <c:v>3.1325920928944484E-2</c:v>
                </c:pt>
                <c:pt idx="239">
                  <c:v>3.0062698662287834E-2</c:v>
                </c:pt>
                <c:pt idx="240">
                  <c:v>4.2918279133667969E-2</c:v>
                </c:pt>
                <c:pt idx="241">
                  <c:v>4.8130056565406809E-2</c:v>
                </c:pt>
                <c:pt idx="242">
                  <c:v>4.1511716928520626E-2</c:v>
                </c:pt>
                <c:pt idx="243">
                  <c:v>3.8225737223732015E-2</c:v>
                </c:pt>
                <c:pt idx="244">
                  <c:v>5.3815666166034948E-2</c:v>
                </c:pt>
                <c:pt idx="245">
                  <c:v>8.020270855249767E-2</c:v>
                </c:pt>
                <c:pt idx="246">
                  <c:v>8.8289071894748661E-2</c:v>
                </c:pt>
                <c:pt idx="247">
                  <c:v>7.7628890750994106E-2</c:v>
                </c:pt>
                <c:pt idx="248">
                  <c:v>6.2688447757726307E-2</c:v>
                </c:pt>
                <c:pt idx="249">
                  <c:v>5.9881451364126592E-2</c:v>
                </c:pt>
                <c:pt idx="250">
                  <c:v>6.479381944842233E-2</c:v>
                </c:pt>
                <c:pt idx="251">
                  <c:v>7.1240217448377274E-2</c:v>
                </c:pt>
                <c:pt idx="252">
                  <c:v>7.0746365063024896E-2</c:v>
                </c:pt>
                <c:pt idx="253">
                  <c:v>6.4075725133399875E-2</c:v>
                </c:pt>
                <c:pt idx="254">
                  <c:v>5.7440912867185334E-2</c:v>
                </c:pt>
                <c:pt idx="255">
                  <c:v>4.6011311139950273E-2</c:v>
                </c:pt>
                <c:pt idx="256">
                  <c:v>2.8600973437826971E-2</c:v>
                </c:pt>
                <c:pt idx="257">
                  <c:v>8.5286288468306992E-3</c:v>
                </c:pt>
                <c:pt idx="258">
                  <c:v>2.8312918098623019E-3</c:v>
                </c:pt>
                <c:pt idx="259">
                  <c:v>1.2409139943257319E-2</c:v>
                </c:pt>
                <c:pt idx="260">
                  <c:v>3.0826405194452455E-2</c:v>
                </c:pt>
                <c:pt idx="261">
                  <c:v>5.2773610271026561E-2</c:v>
                </c:pt>
                <c:pt idx="262">
                  <c:v>7.0455014430202301E-2</c:v>
                </c:pt>
                <c:pt idx="263">
                  <c:v>7.3629783410648519E-2</c:v>
                </c:pt>
                <c:pt idx="264">
                  <c:v>6.730910045654559E-2</c:v>
                </c:pt>
                <c:pt idx="265">
                  <c:v>5.6409048795870165E-2</c:v>
                </c:pt>
                <c:pt idx="266">
                  <c:v>6.2657033708642951E-2</c:v>
                </c:pt>
                <c:pt idx="267">
                  <c:v>6.8011564497762578E-2</c:v>
                </c:pt>
                <c:pt idx="268">
                  <c:v>8.6783626545763992E-2</c:v>
                </c:pt>
                <c:pt idx="269">
                  <c:v>0.10793220670779546</c:v>
                </c:pt>
                <c:pt idx="270">
                  <c:v>0.14140012503701249</c:v>
                </c:pt>
                <c:pt idx="271">
                  <c:v>0.16640962110578283</c:v>
                </c:pt>
                <c:pt idx="272">
                  <c:v>0.18018631644570093</c:v>
                </c:pt>
                <c:pt idx="273">
                  <c:v>0.18074968035547467</c:v>
                </c:pt>
                <c:pt idx="274">
                  <c:v>0.18807287434078424</c:v>
                </c:pt>
                <c:pt idx="275">
                  <c:v>0.2008228694149834</c:v>
                </c:pt>
                <c:pt idx="276">
                  <c:v>0.21418149179854162</c:v>
                </c:pt>
                <c:pt idx="277">
                  <c:v>0.20599473648651756</c:v>
                </c:pt>
                <c:pt idx="278">
                  <c:v>0.18604757096174884</c:v>
                </c:pt>
                <c:pt idx="279">
                  <c:v>0.1811800850825207</c:v>
                </c:pt>
                <c:pt idx="280">
                  <c:v>0.19009260998124633</c:v>
                </c:pt>
                <c:pt idx="281">
                  <c:v>0.19343281168003812</c:v>
                </c:pt>
                <c:pt idx="282">
                  <c:v>0.1715022533670032</c:v>
                </c:pt>
                <c:pt idx="283">
                  <c:v>0.12979976444482944</c:v>
                </c:pt>
                <c:pt idx="284">
                  <c:v>8.6276836670557522E-2</c:v>
                </c:pt>
                <c:pt idx="285">
                  <c:v>3.8472071248762063E-2</c:v>
                </c:pt>
                <c:pt idx="286">
                  <c:v>-5.02381905451732E-3</c:v>
                </c:pt>
                <c:pt idx="287">
                  <c:v>-3.6813699805572253E-2</c:v>
                </c:pt>
                <c:pt idx="288">
                  <c:v>-5.3899632984651724E-2</c:v>
                </c:pt>
                <c:pt idx="289">
                  <c:v>-5.0230291403079552E-2</c:v>
                </c:pt>
                <c:pt idx="290">
                  <c:v>-6.1123871846299305E-2</c:v>
                </c:pt>
                <c:pt idx="291">
                  <c:v>-7.2302957796543832E-2</c:v>
                </c:pt>
                <c:pt idx="292">
                  <c:v>-9.54356492984616E-2</c:v>
                </c:pt>
                <c:pt idx="293">
                  <c:v>-9.422556180351771E-2</c:v>
                </c:pt>
                <c:pt idx="294">
                  <c:v>-9.9732299668276903E-2</c:v>
                </c:pt>
                <c:pt idx="295">
                  <c:v>-9.1316838413657564E-2</c:v>
                </c:pt>
                <c:pt idx="296">
                  <c:v>-9.6652252202899414E-2</c:v>
                </c:pt>
                <c:pt idx="297">
                  <c:v>-8.5053600596692758E-2</c:v>
                </c:pt>
                <c:pt idx="298">
                  <c:v>-8.9590483524732867E-2</c:v>
                </c:pt>
                <c:pt idx="299">
                  <c:v>-8.695437650882909E-2</c:v>
                </c:pt>
                <c:pt idx="300">
                  <c:v>-0.10433993265660491</c:v>
                </c:pt>
                <c:pt idx="301">
                  <c:v>-0.10932423045582873</c:v>
                </c:pt>
                <c:pt idx="302">
                  <c:v>-0.10998155357446993</c:v>
                </c:pt>
                <c:pt idx="303">
                  <c:v>-9.7199248051438092E-2</c:v>
                </c:pt>
                <c:pt idx="304">
                  <c:v>-9.6293991758222175E-2</c:v>
                </c:pt>
                <c:pt idx="305">
                  <c:v>-0.11380777442535728</c:v>
                </c:pt>
                <c:pt idx="306">
                  <c:v>-0.12465880405058261</c:v>
                </c:pt>
                <c:pt idx="307">
                  <c:v>-0.12221150547903692</c:v>
                </c:pt>
                <c:pt idx="308">
                  <c:v>-9.2255438237881515E-2</c:v>
                </c:pt>
                <c:pt idx="309">
                  <c:v>-6.2129177464638641E-2</c:v>
                </c:pt>
                <c:pt idx="310">
                  <c:v>-2.9267631259313309E-2</c:v>
                </c:pt>
                <c:pt idx="311">
                  <c:v>-3.0662437964498634E-2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8E-44CF-9C3F-5030E3C90EF7}"/>
            </c:ext>
          </c:extLst>
        </c:ser>
        <c:ser>
          <c:idx val="3"/>
          <c:order val="1"/>
          <c:tx>
            <c:strRef>
              <c:f>'U.S. EW &amp; VW'!$P$5</c:f>
              <c:strCache>
                <c:ptCount val="1"/>
                <c:pt idx="0">
                  <c:v> U.S. Composite - EW YoY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VW'!$L$42:$L$353</c:f>
              <c:numCache>
                <c:formatCode>[$-409]mmm\-yy;@</c:formatCode>
                <c:ptCount val="312"/>
                <c:pt idx="0">
                  <c:v>36191</c:v>
                </c:pt>
                <c:pt idx="1">
                  <c:v>36219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36372</c:v>
                </c:pt>
                <c:pt idx="7">
                  <c:v>36403</c:v>
                </c:pt>
                <c:pt idx="8">
                  <c:v>36433</c:v>
                </c:pt>
                <c:pt idx="9">
                  <c:v>36464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36646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36799</c:v>
                </c:pt>
                <c:pt idx="21">
                  <c:v>36830</c:v>
                </c:pt>
                <c:pt idx="22">
                  <c:v>36860</c:v>
                </c:pt>
                <c:pt idx="23">
                  <c:v>36891</c:v>
                </c:pt>
                <c:pt idx="24">
                  <c:v>36922</c:v>
                </c:pt>
                <c:pt idx="25">
                  <c:v>36950</c:v>
                </c:pt>
                <c:pt idx="26">
                  <c:v>36981</c:v>
                </c:pt>
                <c:pt idx="27">
                  <c:v>37011</c:v>
                </c:pt>
                <c:pt idx="28">
                  <c:v>37042</c:v>
                </c:pt>
                <c:pt idx="29">
                  <c:v>37072</c:v>
                </c:pt>
                <c:pt idx="30">
                  <c:v>37103</c:v>
                </c:pt>
                <c:pt idx="31">
                  <c:v>37134</c:v>
                </c:pt>
                <c:pt idx="32">
                  <c:v>37164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37346</c:v>
                </c:pt>
                <c:pt idx="39">
                  <c:v>37376</c:v>
                </c:pt>
                <c:pt idx="40">
                  <c:v>37407</c:v>
                </c:pt>
                <c:pt idx="41">
                  <c:v>37437</c:v>
                </c:pt>
                <c:pt idx="42">
                  <c:v>37468</c:v>
                </c:pt>
                <c:pt idx="43">
                  <c:v>37499</c:v>
                </c:pt>
                <c:pt idx="44">
                  <c:v>37529</c:v>
                </c:pt>
                <c:pt idx="45">
                  <c:v>37560</c:v>
                </c:pt>
                <c:pt idx="46">
                  <c:v>37590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37772</c:v>
                </c:pt>
                <c:pt idx="53">
                  <c:v>37802</c:v>
                </c:pt>
                <c:pt idx="54">
                  <c:v>37833</c:v>
                </c:pt>
                <c:pt idx="55">
                  <c:v>37864</c:v>
                </c:pt>
                <c:pt idx="56">
                  <c:v>37894</c:v>
                </c:pt>
                <c:pt idx="57">
                  <c:v>37925</c:v>
                </c:pt>
                <c:pt idx="58">
                  <c:v>37955</c:v>
                </c:pt>
                <c:pt idx="59">
                  <c:v>37986</c:v>
                </c:pt>
                <c:pt idx="60">
                  <c:v>38017</c:v>
                </c:pt>
                <c:pt idx="61">
                  <c:v>38046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38199</c:v>
                </c:pt>
                <c:pt idx="67">
                  <c:v>38230</c:v>
                </c:pt>
                <c:pt idx="68">
                  <c:v>38260</c:v>
                </c:pt>
                <c:pt idx="69">
                  <c:v>38291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38472</c:v>
                </c:pt>
                <c:pt idx="76">
                  <c:v>38503</c:v>
                </c:pt>
                <c:pt idx="77">
                  <c:v>38533</c:v>
                </c:pt>
                <c:pt idx="78">
                  <c:v>38564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38717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38837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38990</c:v>
                </c:pt>
                <c:pt idx="93">
                  <c:v>39021</c:v>
                </c:pt>
                <c:pt idx="94">
                  <c:v>39051</c:v>
                </c:pt>
                <c:pt idx="95">
                  <c:v>39082</c:v>
                </c:pt>
                <c:pt idx="96">
                  <c:v>39113</c:v>
                </c:pt>
                <c:pt idx="97">
                  <c:v>39141</c:v>
                </c:pt>
                <c:pt idx="98">
                  <c:v>39172</c:v>
                </c:pt>
                <c:pt idx="99">
                  <c:v>39202</c:v>
                </c:pt>
                <c:pt idx="100">
                  <c:v>39233</c:v>
                </c:pt>
                <c:pt idx="101">
                  <c:v>39263</c:v>
                </c:pt>
                <c:pt idx="102">
                  <c:v>39294</c:v>
                </c:pt>
                <c:pt idx="103">
                  <c:v>39325</c:v>
                </c:pt>
                <c:pt idx="104">
                  <c:v>39355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39599</c:v>
                </c:pt>
                <c:pt idx="113">
                  <c:v>39629</c:v>
                </c:pt>
                <c:pt idx="114">
                  <c:v>39660</c:v>
                </c:pt>
                <c:pt idx="115">
                  <c:v>39691</c:v>
                </c:pt>
                <c:pt idx="116">
                  <c:v>39721</c:v>
                </c:pt>
                <c:pt idx="117">
                  <c:v>39752</c:v>
                </c:pt>
                <c:pt idx="118">
                  <c:v>39782</c:v>
                </c:pt>
                <c:pt idx="119">
                  <c:v>39813</c:v>
                </c:pt>
                <c:pt idx="120">
                  <c:v>39844</c:v>
                </c:pt>
                <c:pt idx="121">
                  <c:v>39872</c:v>
                </c:pt>
                <c:pt idx="122">
                  <c:v>39903</c:v>
                </c:pt>
                <c:pt idx="123">
                  <c:v>39933</c:v>
                </c:pt>
                <c:pt idx="124">
                  <c:v>39964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40117</c:v>
                </c:pt>
                <c:pt idx="130">
                  <c:v>40147</c:v>
                </c:pt>
                <c:pt idx="131">
                  <c:v>40178</c:v>
                </c:pt>
                <c:pt idx="132">
                  <c:v>40209</c:v>
                </c:pt>
                <c:pt idx="133">
                  <c:v>40237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40390</c:v>
                </c:pt>
                <c:pt idx="139">
                  <c:v>40421</c:v>
                </c:pt>
                <c:pt idx="140">
                  <c:v>40451</c:v>
                </c:pt>
                <c:pt idx="141">
                  <c:v>40482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40663</c:v>
                </c:pt>
                <c:pt idx="148">
                  <c:v>40694</c:v>
                </c:pt>
                <c:pt idx="149">
                  <c:v>40724</c:v>
                </c:pt>
                <c:pt idx="150">
                  <c:v>40755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40908</c:v>
                </c:pt>
                <c:pt idx="156">
                  <c:v>40939</c:v>
                </c:pt>
                <c:pt idx="157">
                  <c:v>40968</c:v>
                </c:pt>
                <c:pt idx="158">
                  <c:v>40999</c:v>
                </c:pt>
                <c:pt idx="159">
                  <c:v>41029</c:v>
                </c:pt>
                <c:pt idx="160">
                  <c:v>41060</c:v>
                </c:pt>
                <c:pt idx="161">
                  <c:v>41090</c:v>
                </c:pt>
                <c:pt idx="162">
                  <c:v>41121</c:v>
                </c:pt>
                <c:pt idx="163">
                  <c:v>41152</c:v>
                </c:pt>
                <c:pt idx="164">
                  <c:v>41182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41364</c:v>
                </c:pt>
                <c:pt idx="171">
                  <c:v>41394</c:v>
                </c:pt>
                <c:pt idx="172">
                  <c:v>41425</c:v>
                </c:pt>
                <c:pt idx="173">
                  <c:v>41455</c:v>
                </c:pt>
                <c:pt idx="174">
                  <c:v>41486</c:v>
                </c:pt>
                <c:pt idx="175">
                  <c:v>41517</c:v>
                </c:pt>
                <c:pt idx="176">
                  <c:v>41547</c:v>
                </c:pt>
                <c:pt idx="177">
                  <c:v>41578</c:v>
                </c:pt>
                <c:pt idx="178">
                  <c:v>41608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41790</c:v>
                </c:pt>
                <c:pt idx="185">
                  <c:v>41820</c:v>
                </c:pt>
                <c:pt idx="186">
                  <c:v>41851</c:v>
                </c:pt>
                <c:pt idx="187">
                  <c:v>41882</c:v>
                </c:pt>
                <c:pt idx="188">
                  <c:v>41912</c:v>
                </c:pt>
                <c:pt idx="189">
                  <c:v>41943</c:v>
                </c:pt>
                <c:pt idx="190">
                  <c:v>41973</c:v>
                </c:pt>
                <c:pt idx="191">
                  <c:v>42004</c:v>
                </c:pt>
                <c:pt idx="192">
                  <c:v>42035</c:v>
                </c:pt>
                <c:pt idx="193">
                  <c:v>42063</c:v>
                </c:pt>
                <c:pt idx="194">
                  <c:v>42094</c:v>
                </c:pt>
                <c:pt idx="195">
                  <c:v>42124</c:v>
                </c:pt>
                <c:pt idx="196">
                  <c:v>42155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42308</c:v>
                </c:pt>
                <c:pt idx="202">
                  <c:v>42338</c:v>
                </c:pt>
                <c:pt idx="203">
                  <c:v>42369</c:v>
                </c:pt>
                <c:pt idx="204">
                  <c:v>42400</c:v>
                </c:pt>
                <c:pt idx="205">
                  <c:v>42429</c:v>
                </c:pt>
                <c:pt idx="206">
                  <c:v>42460</c:v>
                </c:pt>
                <c:pt idx="207">
                  <c:v>42490</c:v>
                </c:pt>
                <c:pt idx="208">
                  <c:v>42521</c:v>
                </c:pt>
                <c:pt idx="209">
                  <c:v>42551</c:v>
                </c:pt>
                <c:pt idx="210">
                  <c:v>42582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42735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42855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43008</c:v>
                </c:pt>
                <c:pt idx="225">
                  <c:v>43039</c:v>
                </c:pt>
                <c:pt idx="226">
                  <c:v>43069</c:v>
                </c:pt>
                <c:pt idx="227">
                  <c:v>43100</c:v>
                </c:pt>
                <c:pt idx="228">
                  <c:v>43131</c:v>
                </c:pt>
                <c:pt idx="229">
                  <c:v>43159</c:v>
                </c:pt>
                <c:pt idx="230">
                  <c:v>43190</c:v>
                </c:pt>
                <c:pt idx="231">
                  <c:v>43220</c:v>
                </c:pt>
                <c:pt idx="232">
                  <c:v>43251</c:v>
                </c:pt>
                <c:pt idx="233">
                  <c:v>43281</c:v>
                </c:pt>
                <c:pt idx="234">
                  <c:v>43312</c:v>
                </c:pt>
                <c:pt idx="235">
                  <c:v>43343</c:v>
                </c:pt>
                <c:pt idx="236">
                  <c:v>43373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43555</c:v>
                </c:pt>
                <c:pt idx="243">
                  <c:v>43585</c:v>
                </c:pt>
                <c:pt idx="244">
                  <c:v>43616</c:v>
                </c:pt>
                <c:pt idx="245">
                  <c:v>43646</c:v>
                </c:pt>
                <c:pt idx="246">
                  <c:v>43677</c:v>
                </c:pt>
                <c:pt idx="247">
                  <c:v>43708</c:v>
                </c:pt>
                <c:pt idx="248">
                  <c:v>43738</c:v>
                </c:pt>
                <c:pt idx="249">
                  <c:v>43769</c:v>
                </c:pt>
                <c:pt idx="250">
                  <c:v>43799</c:v>
                </c:pt>
                <c:pt idx="251">
                  <c:v>43830</c:v>
                </c:pt>
                <c:pt idx="252">
                  <c:v>43861</c:v>
                </c:pt>
                <c:pt idx="253">
                  <c:v>43890</c:v>
                </c:pt>
                <c:pt idx="254">
                  <c:v>43921</c:v>
                </c:pt>
                <c:pt idx="255">
                  <c:v>43951</c:v>
                </c:pt>
                <c:pt idx="256">
                  <c:v>43982</c:v>
                </c:pt>
                <c:pt idx="257">
                  <c:v>44012</c:v>
                </c:pt>
                <c:pt idx="258">
                  <c:v>44043</c:v>
                </c:pt>
                <c:pt idx="259">
                  <c:v>44074</c:v>
                </c:pt>
                <c:pt idx="260">
                  <c:v>44104</c:v>
                </c:pt>
                <c:pt idx="261">
                  <c:v>44135</c:v>
                </c:pt>
                <c:pt idx="262">
                  <c:v>44165</c:v>
                </c:pt>
                <c:pt idx="263">
                  <c:v>44196</c:v>
                </c:pt>
                <c:pt idx="264">
                  <c:v>44227</c:v>
                </c:pt>
                <c:pt idx="265">
                  <c:v>44255</c:v>
                </c:pt>
                <c:pt idx="266">
                  <c:v>44286</c:v>
                </c:pt>
                <c:pt idx="267">
                  <c:v>44316</c:v>
                </c:pt>
                <c:pt idx="268">
                  <c:v>44347</c:v>
                </c:pt>
                <c:pt idx="269">
                  <c:v>44377</c:v>
                </c:pt>
                <c:pt idx="270">
                  <c:v>44408</c:v>
                </c:pt>
                <c:pt idx="271">
                  <c:v>44439</c:v>
                </c:pt>
                <c:pt idx="272">
                  <c:v>44469</c:v>
                </c:pt>
                <c:pt idx="273">
                  <c:v>44500</c:v>
                </c:pt>
                <c:pt idx="274">
                  <c:v>44530</c:v>
                </c:pt>
                <c:pt idx="275">
                  <c:v>44561</c:v>
                </c:pt>
                <c:pt idx="276">
                  <c:v>44592</c:v>
                </c:pt>
                <c:pt idx="277">
                  <c:v>44620</c:v>
                </c:pt>
                <c:pt idx="278">
                  <c:v>44651</c:v>
                </c:pt>
                <c:pt idx="279">
                  <c:v>44681</c:v>
                </c:pt>
                <c:pt idx="280">
                  <c:v>44712</c:v>
                </c:pt>
                <c:pt idx="281">
                  <c:v>44742</c:v>
                </c:pt>
                <c:pt idx="282">
                  <c:v>44773</c:v>
                </c:pt>
                <c:pt idx="283">
                  <c:v>44804</c:v>
                </c:pt>
                <c:pt idx="284">
                  <c:v>44834</c:v>
                </c:pt>
                <c:pt idx="285">
                  <c:v>44865</c:v>
                </c:pt>
                <c:pt idx="286">
                  <c:v>44895</c:v>
                </c:pt>
                <c:pt idx="287">
                  <c:v>44926</c:v>
                </c:pt>
                <c:pt idx="288">
                  <c:v>44957</c:v>
                </c:pt>
                <c:pt idx="289">
                  <c:v>44985</c:v>
                </c:pt>
                <c:pt idx="290">
                  <c:v>45016</c:v>
                </c:pt>
                <c:pt idx="291">
                  <c:v>45046</c:v>
                </c:pt>
                <c:pt idx="292">
                  <c:v>45077</c:v>
                </c:pt>
                <c:pt idx="293">
                  <c:v>45107</c:v>
                </c:pt>
                <c:pt idx="294">
                  <c:v>45138</c:v>
                </c:pt>
                <c:pt idx="295">
                  <c:v>45169</c:v>
                </c:pt>
                <c:pt idx="296">
                  <c:v>45199</c:v>
                </c:pt>
                <c:pt idx="297">
                  <c:v>45230</c:v>
                </c:pt>
                <c:pt idx="298">
                  <c:v>45260</c:v>
                </c:pt>
                <c:pt idx="299">
                  <c:v>45291</c:v>
                </c:pt>
                <c:pt idx="300">
                  <c:v>45322</c:v>
                </c:pt>
                <c:pt idx="301">
                  <c:v>45351</c:v>
                </c:pt>
                <c:pt idx="302">
                  <c:v>45382</c:v>
                </c:pt>
                <c:pt idx="303">
                  <c:v>45412</c:v>
                </c:pt>
                <c:pt idx="304">
                  <c:v>45443</c:v>
                </c:pt>
                <c:pt idx="305">
                  <c:v>45473</c:v>
                </c:pt>
                <c:pt idx="306">
                  <c:v>45504</c:v>
                </c:pt>
                <c:pt idx="307">
                  <c:v>45535</c:v>
                </c:pt>
                <c:pt idx="308">
                  <c:v>45565</c:v>
                </c:pt>
                <c:pt idx="309">
                  <c:v>45596</c:v>
                </c:pt>
                <c:pt idx="310">
                  <c:v>45626</c:v>
                </c:pt>
                <c:pt idx="311">
                  <c:v>45657</c:v>
                </c:pt>
              </c:numCache>
            </c:numRef>
          </c:xVal>
          <c:yVal>
            <c:numRef>
              <c:f>'U.S. EW &amp; VW'!$P$42:$P$353</c:f>
              <c:numCache>
                <c:formatCode>0.0%</c:formatCode>
                <c:ptCount val="312"/>
                <c:pt idx="0">
                  <c:v>7.3516187979275838E-2</c:v>
                </c:pt>
                <c:pt idx="1">
                  <c:v>7.3552456857749471E-2</c:v>
                </c:pt>
                <c:pt idx="2">
                  <c:v>7.8214574946831705E-2</c:v>
                </c:pt>
                <c:pt idx="3">
                  <c:v>8.0882505481598477E-2</c:v>
                </c:pt>
                <c:pt idx="4">
                  <c:v>8.4946666753523914E-2</c:v>
                </c:pt>
                <c:pt idx="5">
                  <c:v>8.5366742073153423E-2</c:v>
                </c:pt>
                <c:pt idx="6">
                  <c:v>9.5657115609064869E-2</c:v>
                </c:pt>
                <c:pt idx="7">
                  <c:v>0.10817458965246329</c:v>
                </c:pt>
                <c:pt idx="8">
                  <c:v>0.11779315740265184</c:v>
                </c:pt>
                <c:pt idx="9">
                  <c:v>0.11149018079904538</c:v>
                </c:pt>
                <c:pt idx="10">
                  <c:v>9.9842836140655811E-2</c:v>
                </c:pt>
                <c:pt idx="11">
                  <c:v>8.9044397094145245E-2</c:v>
                </c:pt>
                <c:pt idx="12">
                  <c:v>9.8113513885896841E-2</c:v>
                </c:pt>
                <c:pt idx="13">
                  <c:v>0.10702663967103176</c:v>
                </c:pt>
                <c:pt idx="14">
                  <c:v>0.11176610274344156</c:v>
                </c:pt>
                <c:pt idx="15">
                  <c:v>0.10414575548105232</c:v>
                </c:pt>
                <c:pt idx="16">
                  <c:v>0.10420761085258534</c:v>
                </c:pt>
                <c:pt idx="17">
                  <c:v>0.11033673234211849</c:v>
                </c:pt>
                <c:pt idx="18">
                  <c:v>0.10937456044557203</c:v>
                </c:pt>
                <c:pt idx="19">
                  <c:v>0.10263220951722141</c:v>
                </c:pt>
                <c:pt idx="20">
                  <c:v>9.1884453940926036E-2</c:v>
                </c:pt>
                <c:pt idx="21">
                  <c:v>9.4910971050257142E-2</c:v>
                </c:pt>
                <c:pt idx="22">
                  <c:v>9.317929952371129E-2</c:v>
                </c:pt>
                <c:pt idx="23">
                  <c:v>9.4149030791026433E-2</c:v>
                </c:pt>
                <c:pt idx="24">
                  <c:v>8.3863612574049062E-2</c:v>
                </c:pt>
                <c:pt idx="25">
                  <c:v>8.2564235554607235E-2</c:v>
                </c:pt>
                <c:pt idx="26">
                  <c:v>7.70260029053218E-2</c:v>
                </c:pt>
                <c:pt idx="27">
                  <c:v>7.0134809787376406E-2</c:v>
                </c:pt>
                <c:pt idx="28">
                  <c:v>5.4165747867117808E-2</c:v>
                </c:pt>
                <c:pt idx="29">
                  <c:v>4.700094287907719E-2</c:v>
                </c:pt>
                <c:pt idx="30">
                  <c:v>5.9448532259712694E-2</c:v>
                </c:pt>
                <c:pt idx="31">
                  <c:v>8.3479928996121E-2</c:v>
                </c:pt>
                <c:pt idx="32">
                  <c:v>9.9154377571740504E-2</c:v>
                </c:pt>
                <c:pt idx="33">
                  <c:v>8.4040342722444539E-2</c:v>
                </c:pt>
                <c:pt idx="34">
                  <c:v>6.1582331357654896E-2</c:v>
                </c:pt>
                <c:pt idx="35">
                  <c:v>4.1265729121970018E-2</c:v>
                </c:pt>
                <c:pt idx="36">
                  <c:v>4.299209276955418E-2</c:v>
                </c:pt>
                <c:pt idx="37">
                  <c:v>5.3092488414911543E-2</c:v>
                </c:pt>
                <c:pt idx="38">
                  <c:v>7.1488250724508928E-2</c:v>
                </c:pt>
                <c:pt idx="39">
                  <c:v>8.0373276050716314E-2</c:v>
                </c:pt>
                <c:pt idx="40">
                  <c:v>8.3162038478278522E-2</c:v>
                </c:pt>
                <c:pt idx="41">
                  <c:v>7.2949738976826772E-2</c:v>
                </c:pt>
                <c:pt idx="42">
                  <c:v>6.4384532071267264E-2</c:v>
                </c:pt>
                <c:pt idx="43">
                  <c:v>5.562707272465639E-2</c:v>
                </c:pt>
                <c:pt idx="44">
                  <c:v>5.9417159861454349E-2</c:v>
                </c:pt>
                <c:pt idx="45">
                  <c:v>8.0019624768298048E-2</c:v>
                </c:pt>
                <c:pt idx="46">
                  <c:v>0.10828856978645041</c:v>
                </c:pt>
                <c:pt idx="47">
                  <c:v>0.13200252816904112</c:v>
                </c:pt>
                <c:pt idx="48">
                  <c:v>0.12687183638901023</c:v>
                </c:pt>
                <c:pt idx="49">
                  <c:v>0.11224268049966701</c:v>
                </c:pt>
                <c:pt idx="50">
                  <c:v>0.10043501932880172</c:v>
                </c:pt>
                <c:pt idx="51">
                  <c:v>0.10719616953056543</c:v>
                </c:pt>
                <c:pt idx="52">
                  <c:v>0.11520773887449187</c:v>
                </c:pt>
                <c:pt idx="53">
                  <c:v>0.11832881559258634</c:v>
                </c:pt>
                <c:pt idx="54">
                  <c:v>0.11642239040658264</c:v>
                </c:pt>
                <c:pt idx="55">
                  <c:v>0.11576295734969411</c:v>
                </c:pt>
                <c:pt idx="56">
                  <c:v>0.11614608560880724</c:v>
                </c:pt>
                <c:pt idx="57">
                  <c:v>0.10877491949342089</c:v>
                </c:pt>
                <c:pt idx="58">
                  <c:v>9.6219068490152493E-2</c:v>
                </c:pt>
                <c:pt idx="59">
                  <c:v>9.104405967722462E-2</c:v>
                </c:pt>
                <c:pt idx="60">
                  <c:v>0.1021498304845152</c:v>
                </c:pt>
                <c:pt idx="61">
                  <c:v>0.12445380146574125</c:v>
                </c:pt>
                <c:pt idx="62">
                  <c:v>0.13702842878548327</c:v>
                </c:pt>
                <c:pt idx="63">
                  <c:v>0.1417930976452968</c:v>
                </c:pt>
                <c:pt idx="64">
                  <c:v>0.14008485222921929</c:v>
                </c:pt>
                <c:pt idx="65">
                  <c:v>0.14946948091843648</c:v>
                </c:pt>
                <c:pt idx="66">
                  <c:v>0.1562653000245724</c:v>
                </c:pt>
                <c:pt idx="67">
                  <c:v>0.16269445980760189</c:v>
                </c:pt>
                <c:pt idx="68">
                  <c:v>0.15459454906909231</c:v>
                </c:pt>
                <c:pt idx="69">
                  <c:v>0.14191202227946853</c:v>
                </c:pt>
                <c:pt idx="70">
                  <c:v>0.13595245157486713</c:v>
                </c:pt>
                <c:pt idx="71">
                  <c:v>0.14074528966909505</c:v>
                </c:pt>
                <c:pt idx="72">
                  <c:v>0.15499748374124755</c:v>
                </c:pt>
                <c:pt idx="73">
                  <c:v>0.16186258380846485</c:v>
                </c:pt>
                <c:pt idx="74">
                  <c:v>0.1652236754343015</c:v>
                </c:pt>
                <c:pt idx="75">
                  <c:v>0.15932958431715183</c:v>
                </c:pt>
                <c:pt idx="76">
                  <c:v>0.15880593007303445</c:v>
                </c:pt>
                <c:pt idx="77">
                  <c:v>0.15169250507513454</c:v>
                </c:pt>
                <c:pt idx="78">
                  <c:v>0.14839914456229875</c:v>
                </c:pt>
                <c:pt idx="79">
                  <c:v>0.14572969754943355</c:v>
                </c:pt>
                <c:pt idx="80">
                  <c:v>0.15075887345268324</c:v>
                </c:pt>
                <c:pt idx="81">
                  <c:v>0.16179943354915016</c:v>
                </c:pt>
                <c:pt idx="82">
                  <c:v>0.16372814705435057</c:v>
                </c:pt>
                <c:pt idx="83">
                  <c:v>0.16447909996663101</c:v>
                </c:pt>
                <c:pt idx="84">
                  <c:v>0.15105529987985866</c:v>
                </c:pt>
                <c:pt idx="85">
                  <c:v>0.14072006620480537</c:v>
                </c:pt>
                <c:pt idx="86">
                  <c:v>0.12040415616232725</c:v>
                </c:pt>
                <c:pt idx="87">
                  <c:v>0.1127689901089628</c:v>
                </c:pt>
                <c:pt idx="88">
                  <c:v>0.10377889898245818</c:v>
                </c:pt>
                <c:pt idx="89">
                  <c:v>0.10394563978265325</c:v>
                </c:pt>
                <c:pt idx="90">
                  <c:v>9.0490005817493113E-2</c:v>
                </c:pt>
                <c:pt idx="91">
                  <c:v>7.1932803770022646E-2</c:v>
                </c:pt>
                <c:pt idx="92">
                  <c:v>4.9242808767335111E-2</c:v>
                </c:pt>
                <c:pt idx="93">
                  <c:v>3.4325032437691805E-2</c:v>
                </c:pt>
                <c:pt idx="94">
                  <c:v>3.6392996029172675E-2</c:v>
                </c:pt>
                <c:pt idx="95">
                  <c:v>3.6583771799740372E-2</c:v>
                </c:pt>
                <c:pt idx="96">
                  <c:v>4.2232667986132677E-2</c:v>
                </c:pt>
                <c:pt idx="97">
                  <c:v>3.8102096717926637E-2</c:v>
                </c:pt>
                <c:pt idx="98">
                  <c:v>4.3771294075218403E-2</c:v>
                </c:pt>
                <c:pt idx="99">
                  <c:v>4.5433272717084749E-2</c:v>
                </c:pt>
                <c:pt idx="100">
                  <c:v>4.4075204019719427E-2</c:v>
                </c:pt>
                <c:pt idx="101">
                  <c:v>4.030696486671892E-2</c:v>
                </c:pt>
                <c:pt idx="102">
                  <c:v>4.1649648856256327E-2</c:v>
                </c:pt>
                <c:pt idx="103">
                  <c:v>5.1411701325702719E-2</c:v>
                </c:pt>
                <c:pt idx="104">
                  <c:v>5.2990535579054088E-2</c:v>
                </c:pt>
                <c:pt idx="105">
                  <c:v>4.2431250105681162E-2</c:v>
                </c:pt>
                <c:pt idx="106">
                  <c:v>2.273141306622839E-2</c:v>
                </c:pt>
                <c:pt idx="107">
                  <c:v>1.0007602072667598E-2</c:v>
                </c:pt>
                <c:pt idx="108">
                  <c:v>4.017204839395605E-3</c:v>
                </c:pt>
                <c:pt idx="109">
                  <c:v>-7.606290339429167E-3</c:v>
                </c:pt>
                <c:pt idx="110">
                  <c:v>-2.7197819141022261E-2</c:v>
                </c:pt>
                <c:pt idx="111">
                  <c:v>-5.3359944557641037E-2</c:v>
                </c:pt>
                <c:pt idx="112">
                  <c:v>-6.35739752589215E-2</c:v>
                </c:pt>
                <c:pt idx="113">
                  <c:v>-7.1973577396468591E-2</c:v>
                </c:pt>
                <c:pt idx="114">
                  <c:v>-7.2904199743053733E-2</c:v>
                </c:pt>
                <c:pt idx="115">
                  <c:v>-8.3294293624636362E-2</c:v>
                </c:pt>
                <c:pt idx="116">
                  <c:v>-9.4124701184810533E-2</c:v>
                </c:pt>
                <c:pt idx="117">
                  <c:v>-0.10109939561363601</c:v>
                </c:pt>
                <c:pt idx="118">
                  <c:v>-0.11879035079975708</c:v>
                </c:pt>
                <c:pt idx="119">
                  <c:v>-0.13146185282176293</c:v>
                </c:pt>
                <c:pt idx="120">
                  <c:v>-0.16064005865408337</c:v>
                </c:pt>
                <c:pt idx="121">
                  <c:v>-0.17441272275133923</c:v>
                </c:pt>
                <c:pt idx="122">
                  <c:v>-0.19208991969187861</c:v>
                </c:pt>
                <c:pt idx="123">
                  <c:v>-0.19443108526113484</c:v>
                </c:pt>
                <c:pt idx="124">
                  <c:v>-0.19806526818217673</c:v>
                </c:pt>
                <c:pt idx="125">
                  <c:v>-0.1927603098249645</c:v>
                </c:pt>
                <c:pt idx="126">
                  <c:v>-0.18915654728619891</c:v>
                </c:pt>
                <c:pt idx="127">
                  <c:v>-0.19076944356737346</c:v>
                </c:pt>
                <c:pt idx="128">
                  <c:v>-0.19662364206764305</c:v>
                </c:pt>
                <c:pt idx="129">
                  <c:v>-0.2049837337400543</c:v>
                </c:pt>
                <c:pt idx="130">
                  <c:v>-0.1876930940214524</c:v>
                </c:pt>
                <c:pt idx="131">
                  <c:v>-0.16949478198239709</c:v>
                </c:pt>
                <c:pt idx="132">
                  <c:v>-0.13345400580850575</c:v>
                </c:pt>
                <c:pt idx="133">
                  <c:v>-0.11100319353433075</c:v>
                </c:pt>
                <c:pt idx="134">
                  <c:v>-8.6410289234231885E-2</c:v>
                </c:pt>
                <c:pt idx="135">
                  <c:v>-8.4286194008539539E-2</c:v>
                </c:pt>
                <c:pt idx="136">
                  <c:v>-9.5632223482941314E-2</c:v>
                </c:pt>
                <c:pt idx="137">
                  <c:v>-0.11217798288076453</c:v>
                </c:pt>
                <c:pt idx="138">
                  <c:v>-0.11598661685012612</c:v>
                </c:pt>
                <c:pt idx="139">
                  <c:v>-0.10278824514957996</c:v>
                </c:pt>
                <c:pt idx="140">
                  <c:v>-8.0060967887565782E-2</c:v>
                </c:pt>
                <c:pt idx="141">
                  <c:v>-5.4058392971757518E-2</c:v>
                </c:pt>
                <c:pt idx="142">
                  <c:v>-4.5072826657908349E-2</c:v>
                </c:pt>
                <c:pt idx="143">
                  <c:v>-4.5233059590603308E-2</c:v>
                </c:pt>
                <c:pt idx="144">
                  <c:v>-6.7536139362893821E-2</c:v>
                </c:pt>
                <c:pt idx="145">
                  <c:v>-8.7417719225083235E-2</c:v>
                </c:pt>
                <c:pt idx="146">
                  <c:v>-9.2319775191842313E-2</c:v>
                </c:pt>
                <c:pt idx="147">
                  <c:v>-7.013640951166078E-2</c:v>
                </c:pt>
                <c:pt idx="148">
                  <c:v>-3.9628006616860612E-2</c:v>
                </c:pt>
                <c:pt idx="149">
                  <c:v>-2.6240427678490552E-2</c:v>
                </c:pt>
                <c:pt idx="150">
                  <c:v>-2.7762827382051602E-2</c:v>
                </c:pt>
                <c:pt idx="151">
                  <c:v>-2.8180114826970692E-2</c:v>
                </c:pt>
                <c:pt idx="152">
                  <c:v>-1.1792470427229196E-2</c:v>
                </c:pt>
                <c:pt idx="153">
                  <c:v>5.4544841873218619E-3</c:v>
                </c:pt>
                <c:pt idx="154">
                  <c:v>1.1994143613002883E-2</c:v>
                </c:pt>
                <c:pt idx="155">
                  <c:v>3.4593023831883674E-3</c:v>
                </c:pt>
                <c:pt idx="156">
                  <c:v>-1.9332151960793631E-3</c:v>
                </c:pt>
                <c:pt idx="157">
                  <c:v>-4.4793261021612851E-3</c:v>
                </c:pt>
                <c:pt idx="158">
                  <c:v>5.6251185497848688E-3</c:v>
                </c:pt>
                <c:pt idx="159">
                  <c:v>6.5138290776631802E-3</c:v>
                </c:pt>
                <c:pt idx="160">
                  <c:v>1.2479237882378813E-2</c:v>
                </c:pt>
                <c:pt idx="161">
                  <c:v>1.9559504565283437E-2</c:v>
                </c:pt>
                <c:pt idx="162">
                  <c:v>3.1699282974084975E-2</c:v>
                </c:pt>
                <c:pt idx="163">
                  <c:v>3.5795474182835019E-2</c:v>
                </c:pt>
                <c:pt idx="164">
                  <c:v>3.2023269928402653E-2</c:v>
                </c:pt>
                <c:pt idx="165">
                  <c:v>3.7421737052115933E-2</c:v>
                </c:pt>
                <c:pt idx="166">
                  <c:v>4.4429872337622855E-2</c:v>
                </c:pt>
                <c:pt idx="167">
                  <c:v>5.4875459442049523E-2</c:v>
                </c:pt>
                <c:pt idx="168">
                  <c:v>5.3638737837961914E-2</c:v>
                </c:pt>
                <c:pt idx="169">
                  <c:v>5.5999589467555344E-2</c:v>
                </c:pt>
                <c:pt idx="170">
                  <c:v>5.4153736309293432E-2</c:v>
                </c:pt>
                <c:pt idx="171">
                  <c:v>6.7740301413906856E-2</c:v>
                </c:pt>
                <c:pt idx="172">
                  <c:v>7.8530155991594519E-2</c:v>
                </c:pt>
                <c:pt idx="173">
                  <c:v>9.3118279618821242E-2</c:v>
                </c:pt>
                <c:pt idx="174">
                  <c:v>9.1356851608798584E-2</c:v>
                </c:pt>
                <c:pt idx="175">
                  <c:v>8.5803037021380035E-2</c:v>
                </c:pt>
                <c:pt idx="176">
                  <c:v>8.0320441737731896E-2</c:v>
                </c:pt>
                <c:pt idx="177">
                  <c:v>6.9343192094012185E-2</c:v>
                </c:pt>
                <c:pt idx="178">
                  <c:v>6.8055084795505483E-2</c:v>
                </c:pt>
                <c:pt idx="179">
                  <c:v>7.2404492803262555E-2</c:v>
                </c:pt>
                <c:pt idx="180">
                  <c:v>0.10259726901694788</c:v>
                </c:pt>
                <c:pt idx="181">
                  <c:v>0.1225376124632509</c:v>
                </c:pt>
                <c:pt idx="182">
                  <c:v>0.12856436794921455</c:v>
                </c:pt>
                <c:pt idx="183">
                  <c:v>0.11007512511966167</c:v>
                </c:pt>
                <c:pt idx="184">
                  <c:v>0.10169300932555747</c:v>
                </c:pt>
                <c:pt idx="185">
                  <c:v>9.8167021466630366E-2</c:v>
                </c:pt>
                <c:pt idx="186">
                  <c:v>0.10867970457222809</c:v>
                </c:pt>
                <c:pt idx="187">
                  <c:v>0.11375003437797093</c:v>
                </c:pt>
                <c:pt idx="188">
                  <c:v>0.11802961764536568</c:v>
                </c:pt>
                <c:pt idx="189">
                  <c:v>0.11689644579641278</c:v>
                </c:pt>
                <c:pt idx="190">
                  <c:v>0.11673866439600133</c:v>
                </c:pt>
                <c:pt idx="191">
                  <c:v>0.11224113146957904</c:v>
                </c:pt>
                <c:pt idx="192">
                  <c:v>0.10717666640957813</c:v>
                </c:pt>
                <c:pt idx="193">
                  <c:v>0.10560838575903198</c:v>
                </c:pt>
                <c:pt idx="194">
                  <c:v>0.10874850444781248</c:v>
                </c:pt>
                <c:pt idx="195">
                  <c:v>0.11145622202451499</c:v>
                </c:pt>
                <c:pt idx="196">
                  <c:v>0.11036476904909653</c:v>
                </c:pt>
                <c:pt idx="197">
                  <c:v>0.10759132978492536</c:v>
                </c:pt>
                <c:pt idx="198">
                  <c:v>0.10495197678971979</c:v>
                </c:pt>
                <c:pt idx="199">
                  <c:v>0.10169498022012013</c:v>
                </c:pt>
                <c:pt idx="200">
                  <c:v>9.3231056724046857E-2</c:v>
                </c:pt>
                <c:pt idx="201">
                  <c:v>8.0689058912434719E-2</c:v>
                </c:pt>
                <c:pt idx="202">
                  <c:v>7.3816473726886045E-2</c:v>
                </c:pt>
                <c:pt idx="203">
                  <c:v>7.620057710188366E-2</c:v>
                </c:pt>
                <c:pt idx="204">
                  <c:v>8.6519532882597394E-2</c:v>
                </c:pt>
                <c:pt idx="205">
                  <c:v>9.1015865107437754E-2</c:v>
                </c:pt>
                <c:pt idx="206">
                  <c:v>8.532274145132801E-2</c:v>
                </c:pt>
                <c:pt idx="207">
                  <c:v>7.2579895411186479E-2</c:v>
                </c:pt>
                <c:pt idx="208">
                  <c:v>6.6565213633778431E-2</c:v>
                </c:pt>
                <c:pt idx="209">
                  <c:v>6.8177160789393509E-2</c:v>
                </c:pt>
                <c:pt idx="210">
                  <c:v>7.8643814273600565E-2</c:v>
                </c:pt>
                <c:pt idx="211">
                  <c:v>8.6704802327317587E-2</c:v>
                </c:pt>
                <c:pt idx="212">
                  <c:v>9.4896392313695843E-2</c:v>
                </c:pt>
                <c:pt idx="213">
                  <c:v>9.7226764666838994E-2</c:v>
                </c:pt>
                <c:pt idx="214">
                  <c:v>9.3720400494120337E-2</c:v>
                </c:pt>
                <c:pt idx="215">
                  <c:v>9.0851000472502941E-2</c:v>
                </c:pt>
                <c:pt idx="216">
                  <c:v>9.0796404785203233E-2</c:v>
                </c:pt>
                <c:pt idx="217">
                  <c:v>0.11042208585844127</c:v>
                </c:pt>
                <c:pt idx="218">
                  <c:v>0.12679069808616816</c:v>
                </c:pt>
                <c:pt idx="219">
                  <c:v>0.14622365664735848</c:v>
                </c:pt>
                <c:pt idx="220">
                  <c:v>0.14870827941178555</c:v>
                </c:pt>
                <c:pt idx="221">
                  <c:v>0.15595565224262953</c:v>
                </c:pt>
                <c:pt idx="222">
                  <c:v>0.14230799469118249</c:v>
                </c:pt>
                <c:pt idx="223">
                  <c:v>0.1276229779274618</c:v>
                </c:pt>
                <c:pt idx="224">
                  <c:v>0.1073094718233254</c:v>
                </c:pt>
                <c:pt idx="225">
                  <c:v>0.11020104486095539</c:v>
                </c:pt>
                <c:pt idx="226">
                  <c:v>0.12357684654538081</c:v>
                </c:pt>
                <c:pt idx="227">
                  <c:v>0.13496694249049268</c:v>
                </c:pt>
                <c:pt idx="228">
                  <c:v>0.12607642953789133</c:v>
                </c:pt>
                <c:pt idx="229">
                  <c:v>9.3285390535009283E-2</c:v>
                </c:pt>
                <c:pt idx="230">
                  <c:v>6.4285506904070422E-2</c:v>
                </c:pt>
                <c:pt idx="231">
                  <c:v>5.0282827345224934E-2</c:v>
                </c:pt>
                <c:pt idx="232">
                  <c:v>4.9515984613967223E-2</c:v>
                </c:pt>
                <c:pt idx="233">
                  <c:v>5.073726345446139E-2</c:v>
                </c:pt>
                <c:pt idx="234">
                  <c:v>5.0573915622239562E-2</c:v>
                </c:pt>
                <c:pt idx="235">
                  <c:v>5.4590117883490885E-2</c:v>
                </c:pt>
                <c:pt idx="236">
                  <c:v>5.8098259350011228E-2</c:v>
                </c:pt>
                <c:pt idx="237">
                  <c:v>6.2928365634830286E-2</c:v>
                </c:pt>
                <c:pt idx="238">
                  <c:v>5.9343658999843507E-2</c:v>
                </c:pt>
                <c:pt idx="239">
                  <c:v>5.2634668350092895E-2</c:v>
                </c:pt>
                <c:pt idx="240">
                  <c:v>4.7779441324832916E-2</c:v>
                </c:pt>
                <c:pt idx="241">
                  <c:v>5.2551207803539501E-2</c:v>
                </c:pt>
                <c:pt idx="242">
                  <c:v>6.7393055452022566E-2</c:v>
                </c:pt>
                <c:pt idx="243">
                  <c:v>7.2137812875889828E-2</c:v>
                </c:pt>
                <c:pt idx="244">
                  <c:v>6.9001294932635071E-2</c:v>
                </c:pt>
                <c:pt idx="245">
                  <c:v>5.288543955532865E-2</c:v>
                </c:pt>
                <c:pt idx="246">
                  <c:v>5.0262058509191521E-2</c:v>
                </c:pt>
                <c:pt idx="247">
                  <c:v>5.204606591194505E-2</c:v>
                </c:pt>
                <c:pt idx="248">
                  <c:v>6.121655875493337E-2</c:v>
                </c:pt>
                <c:pt idx="249">
                  <c:v>5.5481403385339689E-2</c:v>
                </c:pt>
                <c:pt idx="250">
                  <c:v>4.4943625475259541E-2</c:v>
                </c:pt>
                <c:pt idx="251">
                  <c:v>4.0543267020738405E-2</c:v>
                </c:pt>
                <c:pt idx="252">
                  <c:v>4.6483110919458115E-2</c:v>
                </c:pt>
                <c:pt idx="253">
                  <c:v>6.3486000752471128E-2</c:v>
                </c:pt>
                <c:pt idx="254">
                  <c:v>6.8591903977374136E-2</c:v>
                </c:pt>
                <c:pt idx="255">
                  <c:v>6.3898273678894446E-2</c:v>
                </c:pt>
                <c:pt idx="256">
                  <c:v>4.4606855179027738E-2</c:v>
                </c:pt>
                <c:pt idx="257">
                  <c:v>3.2005588372520322E-2</c:v>
                </c:pt>
                <c:pt idx="258">
                  <c:v>2.1450347670897596E-2</c:v>
                </c:pt>
                <c:pt idx="259">
                  <c:v>2.3189471061472622E-2</c:v>
                </c:pt>
                <c:pt idx="260">
                  <c:v>3.5860663221330302E-2</c:v>
                </c:pt>
                <c:pt idx="261">
                  <c:v>6.6707999710660992E-2</c:v>
                </c:pt>
                <c:pt idx="262">
                  <c:v>8.9616596604834564E-2</c:v>
                </c:pt>
                <c:pt idx="263">
                  <c:v>9.383924234955332E-2</c:v>
                </c:pt>
                <c:pt idx="264">
                  <c:v>7.5451732131628813E-2</c:v>
                </c:pt>
                <c:pt idx="265">
                  <c:v>5.3052431931131405E-2</c:v>
                </c:pt>
                <c:pt idx="266">
                  <c:v>5.3527839940791466E-2</c:v>
                </c:pt>
                <c:pt idx="267">
                  <c:v>7.4902597074159027E-2</c:v>
                </c:pt>
                <c:pt idx="268">
                  <c:v>0.10510936768718504</c:v>
                </c:pt>
                <c:pt idx="269">
                  <c:v>0.12977623576012864</c:v>
                </c:pt>
                <c:pt idx="270">
                  <c:v>0.14686358547200995</c:v>
                </c:pt>
                <c:pt idx="271">
                  <c:v>0.15464695781041948</c:v>
                </c:pt>
                <c:pt idx="272">
                  <c:v>0.14831687493228607</c:v>
                </c:pt>
                <c:pt idx="273">
                  <c:v>0.14501857332970891</c:v>
                </c:pt>
                <c:pt idx="274">
                  <c:v>0.14342258118486861</c:v>
                </c:pt>
                <c:pt idx="275">
                  <c:v>0.14950955525328546</c:v>
                </c:pt>
                <c:pt idx="276">
                  <c:v>0.14935365246663213</c:v>
                </c:pt>
                <c:pt idx="277">
                  <c:v>0.15147089707089356</c:v>
                </c:pt>
                <c:pt idx="278">
                  <c:v>0.15670445292832968</c:v>
                </c:pt>
                <c:pt idx="279">
                  <c:v>0.17402266011874645</c:v>
                </c:pt>
                <c:pt idx="280">
                  <c:v>0.18087947737769805</c:v>
                </c:pt>
                <c:pt idx="281">
                  <c:v>0.17066160891775262</c:v>
                </c:pt>
                <c:pt idx="282">
                  <c:v>0.14920623785651443</c:v>
                </c:pt>
                <c:pt idx="283">
                  <c:v>0.13186102253092691</c:v>
                </c:pt>
                <c:pt idx="284">
                  <c:v>0.1197101265409124</c:v>
                </c:pt>
                <c:pt idx="285">
                  <c:v>0.10121283567952033</c:v>
                </c:pt>
                <c:pt idx="286">
                  <c:v>7.3698294415087018E-2</c:v>
                </c:pt>
                <c:pt idx="287">
                  <c:v>5.2265018409683339E-2</c:v>
                </c:pt>
                <c:pt idx="288">
                  <c:v>5.3101712660083455E-2</c:v>
                </c:pt>
                <c:pt idx="289">
                  <c:v>5.850227444837941E-2</c:v>
                </c:pt>
                <c:pt idx="290">
                  <c:v>5.2103223507424801E-2</c:v>
                </c:pt>
                <c:pt idx="291">
                  <c:v>2.0171967274302594E-2</c:v>
                </c:pt>
                <c:pt idx="292">
                  <c:v>7.7395669976578763E-3</c:v>
                </c:pt>
                <c:pt idx="293">
                  <c:v>5.4147949892593417E-3</c:v>
                </c:pt>
                <c:pt idx="294">
                  <c:v>2.8121639642084473E-2</c:v>
                </c:pt>
                <c:pt idx="295">
                  <c:v>2.9239963550503179E-2</c:v>
                </c:pt>
                <c:pt idx="296">
                  <c:v>3.6597339782652227E-2</c:v>
                </c:pt>
                <c:pt idx="297">
                  <c:v>2.2177828023148161E-2</c:v>
                </c:pt>
                <c:pt idx="298">
                  <c:v>3.1271107121191744E-2</c:v>
                </c:pt>
                <c:pt idx="299">
                  <c:v>2.6241671957230928E-2</c:v>
                </c:pt>
                <c:pt idx="300">
                  <c:v>3.9164900699652838E-2</c:v>
                </c:pt>
                <c:pt idx="301">
                  <c:v>3.3186954373544353E-2</c:v>
                </c:pt>
                <c:pt idx="302">
                  <c:v>3.830937687881586E-2</c:v>
                </c:pt>
                <c:pt idx="303">
                  <c:v>3.4643847026396779E-2</c:v>
                </c:pt>
                <c:pt idx="304">
                  <c:v>2.7341866742706777E-2</c:v>
                </c:pt>
                <c:pt idx="305">
                  <c:v>1.0907944166249184E-2</c:v>
                </c:pt>
                <c:pt idx="306">
                  <c:v>-7.9285541292907213E-3</c:v>
                </c:pt>
                <c:pt idx="307">
                  <c:v>-1.1140935365189564E-2</c:v>
                </c:pt>
                <c:pt idx="308">
                  <c:v>-3.3647115564564567E-3</c:v>
                </c:pt>
                <c:pt idx="309">
                  <c:v>1.6957063856980037E-2</c:v>
                </c:pt>
                <c:pt idx="310">
                  <c:v>3.2107176584760921E-2</c:v>
                </c:pt>
                <c:pt idx="311">
                  <c:v>2.8229666391553332E-2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8E-44CF-9C3F-5030E3C90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657"/>
          <c:min val="3617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TransactionActivity!$N$2:$N$301</c:f>
              <c:numCache>
                <c:formatCode>m/d/yyyy</c:formatCode>
                <c:ptCount val="30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</c:numCache>
            </c:numRef>
          </c:cat>
          <c:val>
            <c:numRef>
              <c:f>TransactionActivity!$P$2:$P$301</c:f>
              <c:numCache>
                <c:formatCode>#,##0</c:formatCode>
                <c:ptCount val="300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27</c:v>
                </c:pt>
                <c:pt idx="4">
                  <c:v>36</c:v>
                </c:pt>
                <c:pt idx="5">
                  <c:v>42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43</c:v>
                </c:pt>
                <c:pt idx="10">
                  <c:v>50</c:v>
                </c:pt>
                <c:pt idx="11">
                  <c:v>94</c:v>
                </c:pt>
                <c:pt idx="12">
                  <c:v>43</c:v>
                </c:pt>
                <c:pt idx="13">
                  <c:v>34</c:v>
                </c:pt>
                <c:pt idx="14">
                  <c:v>48</c:v>
                </c:pt>
                <c:pt idx="15">
                  <c:v>39</c:v>
                </c:pt>
                <c:pt idx="16">
                  <c:v>61</c:v>
                </c:pt>
                <c:pt idx="17">
                  <c:v>56</c:v>
                </c:pt>
                <c:pt idx="18">
                  <c:v>43</c:v>
                </c:pt>
                <c:pt idx="19">
                  <c:v>49</c:v>
                </c:pt>
                <c:pt idx="20">
                  <c:v>43</c:v>
                </c:pt>
                <c:pt idx="21">
                  <c:v>41</c:v>
                </c:pt>
                <c:pt idx="22">
                  <c:v>41</c:v>
                </c:pt>
                <c:pt idx="23">
                  <c:v>60</c:v>
                </c:pt>
                <c:pt idx="24">
                  <c:v>41</c:v>
                </c:pt>
                <c:pt idx="25">
                  <c:v>28</c:v>
                </c:pt>
                <c:pt idx="26">
                  <c:v>59</c:v>
                </c:pt>
                <c:pt idx="27">
                  <c:v>37</c:v>
                </c:pt>
                <c:pt idx="28">
                  <c:v>60</c:v>
                </c:pt>
                <c:pt idx="29">
                  <c:v>71</c:v>
                </c:pt>
                <c:pt idx="30">
                  <c:v>50</c:v>
                </c:pt>
                <c:pt idx="31">
                  <c:v>65</c:v>
                </c:pt>
                <c:pt idx="32">
                  <c:v>67</c:v>
                </c:pt>
                <c:pt idx="33">
                  <c:v>68</c:v>
                </c:pt>
                <c:pt idx="34">
                  <c:v>70</c:v>
                </c:pt>
                <c:pt idx="35">
                  <c:v>112</c:v>
                </c:pt>
                <c:pt idx="36">
                  <c:v>67</c:v>
                </c:pt>
                <c:pt idx="37">
                  <c:v>69</c:v>
                </c:pt>
                <c:pt idx="38">
                  <c:v>72</c:v>
                </c:pt>
                <c:pt idx="39">
                  <c:v>78</c:v>
                </c:pt>
                <c:pt idx="40">
                  <c:v>84</c:v>
                </c:pt>
                <c:pt idx="41">
                  <c:v>74</c:v>
                </c:pt>
                <c:pt idx="42">
                  <c:v>102</c:v>
                </c:pt>
                <c:pt idx="43">
                  <c:v>91</c:v>
                </c:pt>
                <c:pt idx="44">
                  <c:v>102</c:v>
                </c:pt>
                <c:pt idx="45">
                  <c:v>107</c:v>
                </c:pt>
                <c:pt idx="46">
                  <c:v>73</c:v>
                </c:pt>
                <c:pt idx="47">
                  <c:v>174</c:v>
                </c:pt>
                <c:pt idx="48">
                  <c:v>101</c:v>
                </c:pt>
                <c:pt idx="49">
                  <c:v>85</c:v>
                </c:pt>
                <c:pt idx="50">
                  <c:v>137</c:v>
                </c:pt>
                <c:pt idx="51">
                  <c:v>103</c:v>
                </c:pt>
                <c:pt idx="52">
                  <c:v>119</c:v>
                </c:pt>
                <c:pt idx="53">
                  <c:v>134</c:v>
                </c:pt>
                <c:pt idx="54">
                  <c:v>144</c:v>
                </c:pt>
                <c:pt idx="55">
                  <c:v>124</c:v>
                </c:pt>
                <c:pt idx="56">
                  <c:v>128</c:v>
                </c:pt>
                <c:pt idx="57">
                  <c:v>158</c:v>
                </c:pt>
                <c:pt idx="58">
                  <c:v>141</c:v>
                </c:pt>
                <c:pt idx="59">
                  <c:v>214</c:v>
                </c:pt>
                <c:pt idx="60">
                  <c:v>126</c:v>
                </c:pt>
                <c:pt idx="61">
                  <c:v>129</c:v>
                </c:pt>
                <c:pt idx="62">
                  <c:v>142</c:v>
                </c:pt>
                <c:pt idx="63">
                  <c:v>155</c:v>
                </c:pt>
                <c:pt idx="64">
                  <c:v>172</c:v>
                </c:pt>
                <c:pt idx="65">
                  <c:v>208</c:v>
                </c:pt>
                <c:pt idx="66">
                  <c:v>188</c:v>
                </c:pt>
                <c:pt idx="67">
                  <c:v>204</c:v>
                </c:pt>
                <c:pt idx="68">
                  <c:v>240</c:v>
                </c:pt>
                <c:pt idx="69">
                  <c:v>169</c:v>
                </c:pt>
                <c:pt idx="70">
                  <c:v>181</c:v>
                </c:pt>
                <c:pt idx="71">
                  <c:v>240</c:v>
                </c:pt>
                <c:pt idx="72">
                  <c:v>177</c:v>
                </c:pt>
                <c:pt idx="73">
                  <c:v>130</c:v>
                </c:pt>
                <c:pt idx="74">
                  <c:v>197</c:v>
                </c:pt>
                <c:pt idx="75">
                  <c:v>150</c:v>
                </c:pt>
                <c:pt idx="76">
                  <c:v>157</c:v>
                </c:pt>
                <c:pt idx="77">
                  <c:v>196</c:v>
                </c:pt>
                <c:pt idx="78">
                  <c:v>167</c:v>
                </c:pt>
                <c:pt idx="79">
                  <c:v>177</c:v>
                </c:pt>
                <c:pt idx="80">
                  <c:v>169</c:v>
                </c:pt>
                <c:pt idx="81">
                  <c:v>149</c:v>
                </c:pt>
                <c:pt idx="82">
                  <c:v>155</c:v>
                </c:pt>
                <c:pt idx="83">
                  <c:v>227</c:v>
                </c:pt>
                <c:pt idx="84">
                  <c:v>165</c:v>
                </c:pt>
                <c:pt idx="85">
                  <c:v>146</c:v>
                </c:pt>
                <c:pt idx="86">
                  <c:v>174</c:v>
                </c:pt>
                <c:pt idx="87">
                  <c:v>166</c:v>
                </c:pt>
                <c:pt idx="88">
                  <c:v>194</c:v>
                </c:pt>
                <c:pt idx="89">
                  <c:v>212</c:v>
                </c:pt>
                <c:pt idx="90">
                  <c:v>180</c:v>
                </c:pt>
                <c:pt idx="91">
                  <c:v>198</c:v>
                </c:pt>
                <c:pt idx="92">
                  <c:v>150</c:v>
                </c:pt>
                <c:pt idx="93">
                  <c:v>128</c:v>
                </c:pt>
                <c:pt idx="94">
                  <c:v>129</c:v>
                </c:pt>
                <c:pt idx="95">
                  <c:v>155</c:v>
                </c:pt>
                <c:pt idx="96">
                  <c:v>109</c:v>
                </c:pt>
                <c:pt idx="97">
                  <c:v>89</c:v>
                </c:pt>
                <c:pt idx="98">
                  <c:v>77</c:v>
                </c:pt>
                <c:pt idx="99">
                  <c:v>97</c:v>
                </c:pt>
                <c:pt idx="100">
                  <c:v>94</c:v>
                </c:pt>
                <c:pt idx="101">
                  <c:v>97</c:v>
                </c:pt>
                <c:pt idx="102">
                  <c:v>99</c:v>
                </c:pt>
                <c:pt idx="103">
                  <c:v>81</c:v>
                </c:pt>
                <c:pt idx="104">
                  <c:v>81</c:v>
                </c:pt>
                <c:pt idx="105">
                  <c:v>68</c:v>
                </c:pt>
                <c:pt idx="106">
                  <c:v>43</c:v>
                </c:pt>
                <c:pt idx="107">
                  <c:v>89</c:v>
                </c:pt>
                <c:pt idx="108">
                  <c:v>45</c:v>
                </c:pt>
                <c:pt idx="109">
                  <c:v>34</c:v>
                </c:pt>
                <c:pt idx="110">
                  <c:v>50</c:v>
                </c:pt>
                <c:pt idx="111">
                  <c:v>49</c:v>
                </c:pt>
                <c:pt idx="112">
                  <c:v>34</c:v>
                </c:pt>
                <c:pt idx="113">
                  <c:v>62</c:v>
                </c:pt>
                <c:pt idx="114">
                  <c:v>49</c:v>
                </c:pt>
                <c:pt idx="115">
                  <c:v>55</c:v>
                </c:pt>
                <c:pt idx="116">
                  <c:v>70</c:v>
                </c:pt>
                <c:pt idx="117">
                  <c:v>76</c:v>
                </c:pt>
                <c:pt idx="118">
                  <c:v>68</c:v>
                </c:pt>
                <c:pt idx="119">
                  <c:v>141</c:v>
                </c:pt>
                <c:pt idx="120">
                  <c:v>56</c:v>
                </c:pt>
                <c:pt idx="121">
                  <c:v>52</c:v>
                </c:pt>
                <c:pt idx="122">
                  <c:v>76</c:v>
                </c:pt>
                <c:pt idx="123">
                  <c:v>81</c:v>
                </c:pt>
                <c:pt idx="124">
                  <c:v>93</c:v>
                </c:pt>
                <c:pt idx="125">
                  <c:v>125</c:v>
                </c:pt>
                <c:pt idx="126">
                  <c:v>102</c:v>
                </c:pt>
                <c:pt idx="127">
                  <c:v>99</c:v>
                </c:pt>
                <c:pt idx="128">
                  <c:v>138</c:v>
                </c:pt>
                <c:pt idx="129">
                  <c:v>101</c:v>
                </c:pt>
                <c:pt idx="130">
                  <c:v>134</c:v>
                </c:pt>
                <c:pt idx="131">
                  <c:v>224</c:v>
                </c:pt>
                <c:pt idx="132">
                  <c:v>110</c:v>
                </c:pt>
                <c:pt idx="133">
                  <c:v>106</c:v>
                </c:pt>
                <c:pt idx="134">
                  <c:v>132</c:v>
                </c:pt>
                <c:pt idx="135">
                  <c:v>141</c:v>
                </c:pt>
                <c:pt idx="136">
                  <c:v>162</c:v>
                </c:pt>
                <c:pt idx="137">
                  <c:v>199</c:v>
                </c:pt>
                <c:pt idx="138">
                  <c:v>163</c:v>
                </c:pt>
                <c:pt idx="139">
                  <c:v>152</c:v>
                </c:pt>
                <c:pt idx="140">
                  <c:v>162</c:v>
                </c:pt>
                <c:pt idx="141">
                  <c:v>158</c:v>
                </c:pt>
                <c:pt idx="142">
                  <c:v>127</c:v>
                </c:pt>
                <c:pt idx="143">
                  <c:v>235</c:v>
                </c:pt>
                <c:pt idx="144">
                  <c:v>120</c:v>
                </c:pt>
                <c:pt idx="145">
                  <c:v>141</c:v>
                </c:pt>
                <c:pt idx="146">
                  <c:v>176</c:v>
                </c:pt>
                <c:pt idx="147">
                  <c:v>145</c:v>
                </c:pt>
                <c:pt idx="148">
                  <c:v>174</c:v>
                </c:pt>
                <c:pt idx="149">
                  <c:v>193</c:v>
                </c:pt>
                <c:pt idx="150">
                  <c:v>169</c:v>
                </c:pt>
                <c:pt idx="151">
                  <c:v>187</c:v>
                </c:pt>
                <c:pt idx="152">
                  <c:v>155</c:v>
                </c:pt>
                <c:pt idx="153">
                  <c:v>166</c:v>
                </c:pt>
                <c:pt idx="154">
                  <c:v>219</c:v>
                </c:pt>
                <c:pt idx="155">
                  <c:v>369</c:v>
                </c:pt>
                <c:pt idx="156">
                  <c:v>129</c:v>
                </c:pt>
                <c:pt idx="157">
                  <c:v>117</c:v>
                </c:pt>
                <c:pt idx="158">
                  <c:v>176</c:v>
                </c:pt>
                <c:pt idx="159">
                  <c:v>187</c:v>
                </c:pt>
                <c:pt idx="160">
                  <c:v>196</c:v>
                </c:pt>
                <c:pt idx="161">
                  <c:v>254</c:v>
                </c:pt>
                <c:pt idx="162">
                  <c:v>197</c:v>
                </c:pt>
                <c:pt idx="163">
                  <c:v>242</c:v>
                </c:pt>
                <c:pt idx="164">
                  <c:v>196</c:v>
                </c:pt>
                <c:pt idx="165">
                  <c:v>223</c:v>
                </c:pt>
                <c:pt idx="166">
                  <c:v>197</c:v>
                </c:pt>
                <c:pt idx="167">
                  <c:v>366</c:v>
                </c:pt>
                <c:pt idx="168">
                  <c:v>187</c:v>
                </c:pt>
                <c:pt idx="169">
                  <c:v>164</c:v>
                </c:pt>
                <c:pt idx="170">
                  <c:v>219</c:v>
                </c:pt>
                <c:pt idx="171">
                  <c:v>199</c:v>
                </c:pt>
                <c:pt idx="172">
                  <c:v>233</c:v>
                </c:pt>
                <c:pt idx="173">
                  <c:v>273</c:v>
                </c:pt>
                <c:pt idx="174">
                  <c:v>277</c:v>
                </c:pt>
                <c:pt idx="175">
                  <c:v>238</c:v>
                </c:pt>
                <c:pt idx="176">
                  <c:v>266</c:v>
                </c:pt>
                <c:pt idx="177">
                  <c:v>295</c:v>
                </c:pt>
                <c:pt idx="178">
                  <c:v>242</c:v>
                </c:pt>
                <c:pt idx="179">
                  <c:v>394</c:v>
                </c:pt>
                <c:pt idx="180">
                  <c:v>234</c:v>
                </c:pt>
                <c:pt idx="181">
                  <c:v>199</c:v>
                </c:pt>
                <c:pt idx="182">
                  <c:v>242</c:v>
                </c:pt>
                <c:pt idx="183">
                  <c:v>227</c:v>
                </c:pt>
                <c:pt idx="184">
                  <c:v>248</c:v>
                </c:pt>
                <c:pt idx="185">
                  <c:v>299</c:v>
                </c:pt>
                <c:pt idx="186">
                  <c:v>298</c:v>
                </c:pt>
                <c:pt idx="187">
                  <c:v>259</c:v>
                </c:pt>
                <c:pt idx="188">
                  <c:v>290</c:v>
                </c:pt>
                <c:pt idx="189">
                  <c:v>313</c:v>
                </c:pt>
                <c:pt idx="190">
                  <c:v>247</c:v>
                </c:pt>
                <c:pt idx="191">
                  <c:v>423</c:v>
                </c:pt>
                <c:pt idx="192">
                  <c:v>234</c:v>
                </c:pt>
                <c:pt idx="193">
                  <c:v>232</c:v>
                </c:pt>
                <c:pt idx="194">
                  <c:v>292</c:v>
                </c:pt>
                <c:pt idx="195">
                  <c:v>218</c:v>
                </c:pt>
                <c:pt idx="196">
                  <c:v>270</c:v>
                </c:pt>
                <c:pt idx="197">
                  <c:v>365</c:v>
                </c:pt>
                <c:pt idx="198">
                  <c:v>274</c:v>
                </c:pt>
                <c:pt idx="199">
                  <c:v>293</c:v>
                </c:pt>
                <c:pt idx="200">
                  <c:v>326</c:v>
                </c:pt>
                <c:pt idx="201">
                  <c:v>281</c:v>
                </c:pt>
                <c:pt idx="202">
                  <c:v>312</c:v>
                </c:pt>
                <c:pt idx="203">
                  <c:v>383</c:v>
                </c:pt>
                <c:pt idx="204">
                  <c:v>285</c:v>
                </c:pt>
                <c:pt idx="205">
                  <c:v>210</c:v>
                </c:pt>
                <c:pt idx="206">
                  <c:v>272</c:v>
                </c:pt>
                <c:pt idx="207">
                  <c:v>239</c:v>
                </c:pt>
                <c:pt idx="208">
                  <c:v>281</c:v>
                </c:pt>
                <c:pt idx="209">
                  <c:v>367</c:v>
                </c:pt>
                <c:pt idx="210">
                  <c:v>267</c:v>
                </c:pt>
                <c:pt idx="211">
                  <c:v>298</c:v>
                </c:pt>
                <c:pt idx="212">
                  <c:v>291</c:v>
                </c:pt>
                <c:pt idx="213">
                  <c:v>308</c:v>
                </c:pt>
                <c:pt idx="214">
                  <c:v>275</c:v>
                </c:pt>
                <c:pt idx="215">
                  <c:v>346</c:v>
                </c:pt>
                <c:pt idx="216">
                  <c:v>274</c:v>
                </c:pt>
                <c:pt idx="217">
                  <c:v>236</c:v>
                </c:pt>
                <c:pt idx="218">
                  <c:v>274</c:v>
                </c:pt>
                <c:pt idx="219">
                  <c:v>247</c:v>
                </c:pt>
                <c:pt idx="220">
                  <c:v>275</c:v>
                </c:pt>
                <c:pt idx="221">
                  <c:v>309</c:v>
                </c:pt>
                <c:pt idx="222">
                  <c:v>302</c:v>
                </c:pt>
                <c:pt idx="223">
                  <c:v>345</c:v>
                </c:pt>
                <c:pt idx="224">
                  <c:v>246</c:v>
                </c:pt>
                <c:pt idx="225">
                  <c:v>324</c:v>
                </c:pt>
                <c:pt idx="226">
                  <c:v>323</c:v>
                </c:pt>
                <c:pt idx="227">
                  <c:v>395</c:v>
                </c:pt>
                <c:pt idx="228">
                  <c:v>242</c:v>
                </c:pt>
                <c:pt idx="229">
                  <c:v>229</c:v>
                </c:pt>
                <c:pt idx="230">
                  <c:v>258</c:v>
                </c:pt>
                <c:pt idx="231">
                  <c:v>247</c:v>
                </c:pt>
                <c:pt idx="232">
                  <c:v>319</c:v>
                </c:pt>
                <c:pt idx="233">
                  <c:v>336</c:v>
                </c:pt>
                <c:pt idx="234">
                  <c:v>316</c:v>
                </c:pt>
                <c:pt idx="235">
                  <c:v>342</c:v>
                </c:pt>
                <c:pt idx="236">
                  <c:v>348</c:v>
                </c:pt>
                <c:pt idx="237">
                  <c:v>312</c:v>
                </c:pt>
                <c:pt idx="238">
                  <c:v>288</c:v>
                </c:pt>
                <c:pt idx="239">
                  <c:v>430</c:v>
                </c:pt>
                <c:pt idx="240">
                  <c:v>272</c:v>
                </c:pt>
                <c:pt idx="241">
                  <c:v>244</c:v>
                </c:pt>
                <c:pt idx="242">
                  <c:v>215</c:v>
                </c:pt>
                <c:pt idx="243">
                  <c:v>124</c:v>
                </c:pt>
                <c:pt idx="244">
                  <c:v>108</c:v>
                </c:pt>
                <c:pt idx="245">
                  <c:v>143</c:v>
                </c:pt>
                <c:pt idx="246">
                  <c:v>160</c:v>
                </c:pt>
                <c:pt idx="247">
                  <c:v>152</c:v>
                </c:pt>
                <c:pt idx="248">
                  <c:v>226</c:v>
                </c:pt>
                <c:pt idx="249">
                  <c:v>257</c:v>
                </c:pt>
                <c:pt idx="250">
                  <c:v>226</c:v>
                </c:pt>
                <c:pt idx="251">
                  <c:v>483</c:v>
                </c:pt>
                <c:pt idx="252">
                  <c:v>236</c:v>
                </c:pt>
                <c:pt idx="253">
                  <c:v>193</c:v>
                </c:pt>
                <c:pt idx="254">
                  <c:v>263</c:v>
                </c:pt>
                <c:pt idx="255">
                  <c:v>333</c:v>
                </c:pt>
                <c:pt idx="256">
                  <c:v>308</c:v>
                </c:pt>
                <c:pt idx="257">
                  <c:v>383</c:v>
                </c:pt>
                <c:pt idx="258">
                  <c:v>362</c:v>
                </c:pt>
                <c:pt idx="259">
                  <c:v>403</c:v>
                </c:pt>
                <c:pt idx="260">
                  <c:v>417</c:v>
                </c:pt>
                <c:pt idx="261">
                  <c:v>412</c:v>
                </c:pt>
                <c:pt idx="262">
                  <c:v>410</c:v>
                </c:pt>
                <c:pt idx="263">
                  <c:v>800</c:v>
                </c:pt>
                <c:pt idx="264">
                  <c:v>273</c:v>
                </c:pt>
                <c:pt idx="265">
                  <c:v>282</c:v>
                </c:pt>
                <c:pt idx="266">
                  <c:v>376</c:v>
                </c:pt>
                <c:pt idx="267">
                  <c:v>349</c:v>
                </c:pt>
                <c:pt idx="268">
                  <c:v>351</c:v>
                </c:pt>
                <c:pt idx="269">
                  <c:v>431</c:v>
                </c:pt>
                <c:pt idx="270">
                  <c:v>332</c:v>
                </c:pt>
                <c:pt idx="271">
                  <c:v>318</c:v>
                </c:pt>
                <c:pt idx="272">
                  <c:v>300</c:v>
                </c:pt>
                <c:pt idx="273">
                  <c:v>262</c:v>
                </c:pt>
                <c:pt idx="274">
                  <c:v>253</c:v>
                </c:pt>
                <c:pt idx="275">
                  <c:v>287</c:v>
                </c:pt>
                <c:pt idx="276">
                  <c:v>146</c:v>
                </c:pt>
                <c:pt idx="277">
                  <c:v>141</c:v>
                </c:pt>
                <c:pt idx="278">
                  <c:v>179</c:v>
                </c:pt>
                <c:pt idx="279">
                  <c:v>131</c:v>
                </c:pt>
                <c:pt idx="280">
                  <c:v>159</c:v>
                </c:pt>
                <c:pt idx="281">
                  <c:v>208</c:v>
                </c:pt>
                <c:pt idx="282">
                  <c:v>153</c:v>
                </c:pt>
                <c:pt idx="283">
                  <c:v>198</c:v>
                </c:pt>
                <c:pt idx="284">
                  <c:v>201</c:v>
                </c:pt>
                <c:pt idx="285">
                  <c:v>193</c:v>
                </c:pt>
                <c:pt idx="286">
                  <c:v>153</c:v>
                </c:pt>
                <c:pt idx="287">
                  <c:v>244</c:v>
                </c:pt>
                <c:pt idx="288">
                  <c:v>142</c:v>
                </c:pt>
                <c:pt idx="289">
                  <c:v>143</c:v>
                </c:pt>
                <c:pt idx="290">
                  <c:v>161</c:v>
                </c:pt>
                <c:pt idx="291">
                  <c:v>184</c:v>
                </c:pt>
                <c:pt idx="292">
                  <c:v>189</c:v>
                </c:pt>
                <c:pt idx="293">
                  <c:v>191</c:v>
                </c:pt>
                <c:pt idx="294">
                  <c:v>195</c:v>
                </c:pt>
                <c:pt idx="295">
                  <c:v>236</c:v>
                </c:pt>
                <c:pt idx="296">
                  <c:v>231</c:v>
                </c:pt>
                <c:pt idx="297">
                  <c:v>211</c:v>
                </c:pt>
                <c:pt idx="298">
                  <c:v>215</c:v>
                </c:pt>
                <c:pt idx="299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9-4DC3-A611-38DA1AB7258F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TransactionActivity!$N$2:$N$301</c:f>
              <c:numCache>
                <c:formatCode>m/d/yyyy</c:formatCode>
                <c:ptCount val="30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</c:numCache>
            </c:numRef>
          </c:cat>
          <c:val>
            <c:numRef>
              <c:f>TransactionActivity!$Q$2:$Q$301</c:f>
              <c:numCache>
                <c:formatCode>#,##0</c:formatCode>
                <c:ptCount val="300"/>
                <c:pt idx="0">
                  <c:v>174</c:v>
                </c:pt>
                <c:pt idx="1">
                  <c:v>128</c:v>
                </c:pt>
                <c:pt idx="2">
                  <c:v>194</c:v>
                </c:pt>
                <c:pt idx="3">
                  <c:v>156</c:v>
                </c:pt>
                <c:pt idx="4">
                  <c:v>175</c:v>
                </c:pt>
                <c:pt idx="5">
                  <c:v>202</c:v>
                </c:pt>
                <c:pt idx="6">
                  <c:v>177</c:v>
                </c:pt>
                <c:pt idx="7">
                  <c:v>198</c:v>
                </c:pt>
                <c:pt idx="8">
                  <c:v>182</c:v>
                </c:pt>
                <c:pt idx="9">
                  <c:v>173</c:v>
                </c:pt>
                <c:pt idx="10">
                  <c:v>155</c:v>
                </c:pt>
                <c:pt idx="11">
                  <c:v>238</c:v>
                </c:pt>
                <c:pt idx="12">
                  <c:v>206</c:v>
                </c:pt>
                <c:pt idx="13">
                  <c:v>186</c:v>
                </c:pt>
                <c:pt idx="14">
                  <c:v>232</c:v>
                </c:pt>
                <c:pt idx="15">
                  <c:v>214</c:v>
                </c:pt>
                <c:pt idx="16">
                  <c:v>263</c:v>
                </c:pt>
                <c:pt idx="17">
                  <c:v>310</c:v>
                </c:pt>
                <c:pt idx="18">
                  <c:v>262</c:v>
                </c:pt>
                <c:pt idx="19">
                  <c:v>343</c:v>
                </c:pt>
                <c:pt idx="20">
                  <c:v>250</c:v>
                </c:pt>
                <c:pt idx="21">
                  <c:v>283</c:v>
                </c:pt>
                <c:pt idx="22">
                  <c:v>268</c:v>
                </c:pt>
                <c:pt idx="23">
                  <c:v>314</c:v>
                </c:pt>
                <c:pt idx="24">
                  <c:v>292</c:v>
                </c:pt>
                <c:pt idx="25">
                  <c:v>253</c:v>
                </c:pt>
                <c:pt idx="26">
                  <c:v>307</c:v>
                </c:pt>
                <c:pt idx="27">
                  <c:v>329</c:v>
                </c:pt>
                <c:pt idx="28">
                  <c:v>409</c:v>
                </c:pt>
                <c:pt idx="29">
                  <c:v>357</c:v>
                </c:pt>
                <c:pt idx="30">
                  <c:v>384</c:v>
                </c:pt>
                <c:pt idx="31">
                  <c:v>427</c:v>
                </c:pt>
                <c:pt idx="32">
                  <c:v>367</c:v>
                </c:pt>
                <c:pt idx="33">
                  <c:v>393</c:v>
                </c:pt>
                <c:pt idx="34">
                  <c:v>329</c:v>
                </c:pt>
                <c:pt idx="35">
                  <c:v>474</c:v>
                </c:pt>
                <c:pt idx="36">
                  <c:v>381</c:v>
                </c:pt>
                <c:pt idx="37">
                  <c:v>358</c:v>
                </c:pt>
                <c:pt idx="38">
                  <c:v>399</c:v>
                </c:pt>
                <c:pt idx="39">
                  <c:v>465</c:v>
                </c:pt>
                <c:pt idx="40">
                  <c:v>454</c:v>
                </c:pt>
                <c:pt idx="41">
                  <c:v>483</c:v>
                </c:pt>
                <c:pt idx="42">
                  <c:v>486</c:v>
                </c:pt>
                <c:pt idx="43">
                  <c:v>510</c:v>
                </c:pt>
                <c:pt idx="44">
                  <c:v>482</c:v>
                </c:pt>
                <c:pt idx="45">
                  <c:v>550</c:v>
                </c:pt>
                <c:pt idx="46">
                  <c:v>444</c:v>
                </c:pt>
                <c:pt idx="47">
                  <c:v>632</c:v>
                </c:pt>
                <c:pt idx="48">
                  <c:v>529</c:v>
                </c:pt>
                <c:pt idx="49">
                  <c:v>437</c:v>
                </c:pt>
                <c:pt idx="50">
                  <c:v>633</c:v>
                </c:pt>
                <c:pt idx="51">
                  <c:v>600</c:v>
                </c:pt>
                <c:pt idx="52">
                  <c:v>570</c:v>
                </c:pt>
                <c:pt idx="53">
                  <c:v>676</c:v>
                </c:pt>
                <c:pt idx="54">
                  <c:v>680</c:v>
                </c:pt>
                <c:pt idx="55">
                  <c:v>627</c:v>
                </c:pt>
                <c:pt idx="56">
                  <c:v>612</c:v>
                </c:pt>
                <c:pt idx="57">
                  <c:v>590</c:v>
                </c:pt>
                <c:pt idx="58">
                  <c:v>624</c:v>
                </c:pt>
                <c:pt idx="59">
                  <c:v>708</c:v>
                </c:pt>
                <c:pt idx="60">
                  <c:v>616</c:v>
                </c:pt>
                <c:pt idx="61">
                  <c:v>527</c:v>
                </c:pt>
                <c:pt idx="62">
                  <c:v>690</c:v>
                </c:pt>
                <c:pt idx="63">
                  <c:v>613</c:v>
                </c:pt>
                <c:pt idx="64">
                  <c:v>603</c:v>
                </c:pt>
                <c:pt idx="65">
                  <c:v>814</c:v>
                </c:pt>
                <c:pt idx="66">
                  <c:v>571</c:v>
                </c:pt>
                <c:pt idx="67">
                  <c:v>615</c:v>
                </c:pt>
                <c:pt idx="68">
                  <c:v>714</c:v>
                </c:pt>
                <c:pt idx="69">
                  <c:v>592</c:v>
                </c:pt>
                <c:pt idx="70">
                  <c:v>594</c:v>
                </c:pt>
                <c:pt idx="71">
                  <c:v>645</c:v>
                </c:pt>
                <c:pt idx="72">
                  <c:v>605</c:v>
                </c:pt>
                <c:pt idx="73">
                  <c:v>529</c:v>
                </c:pt>
                <c:pt idx="74">
                  <c:v>680</c:v>
                </c:pt>
                <c:pt idx="75">
                  <c:v>556</c:v>
                </c:pt>
                <c:pt idx="76">
                  <c:v>674</c:v>
                </c:pt>
                <c:pt idx="77">
                  <c:v>747</c:v>
                </c:pt>
                <c:pt idx="78">
                  <c:v>604</c:v>
                </c:pt>
                <c:pt idx="79">
                  <c:v>604</c:v>
                </c:pt>
                <c:pt idx="80">
                  <c:v>579</c:v>
                </c:pt>
                <c:pt idx="81">
                  <c:v>606</c:v>
                </c:pt>
                <c:pt idx="82">
                  <c:v>589</c:v>
                </c:pt>
                <c:pt idx="83">
                  <c:v>740</c:v>
                </c:pt>
                <c:pt idx="84">
                  <c:v>657</c:v>
                </c:pt>
                <c:pt idx="85">
                  <c:v>585</c:v>
                </c:pt>
                <c:pt idx="86">
                  <c:v>735</c:v>
                </c:pt>
                <c:pt idx="87">
                  <c:v>707</c:v>
                </c:pt>
                <c:pt idx="88">
                  <c:v>807</c:v>
                </c:pt>
                <c:pt idx="89">
                  <c:v>767</c:v>
                </c:pt>
                <c:pt idx="90">
                  <c:v>735</c:v>
                </c:pt>
                <c:pt idx="91">
                  <c:v>791</c:v>
                </c:pt>
                <c:pt idx="92">
                  <c:v>641</c:v>
                </c:pt>
                <c:pt idx="93">
                  <c:v>666</c:v>
                </c:pt>
                <c:pt idx="94">
                  <c:v>619</c:v>
                </c:pt>
                <c:pt idx="95">
                  <c:v>691</c:v>
                </c:pt>
                <c:pt idx="96">
                  <c:v>604</c:v>
                </c:pt>
                <c:pt idx="97">
                  <c:v>535</c:v>
                </c:pt>
                <c:pt idx="98">
                  <c:v>585</c:v>
                </c:pt>
                <c:pt idx="99">
                  <c:v>534</c:v>
                </c:pt>
                <c:pt idx="100">
                  <c:v>599</c:v>
                </c:pt>
                <c:pt idx="101">
                  <c:v>655</c:v>
                </c:pt>
                <c:pt idx="102">
                  <c:v>599</c:v>
                </c:pt>
                <c:pt idx="103">
                  <c:v>548</c:v>
                </c:pt>
                <c:pt idx="104">
                  <c:v>526</c:v>
                </c:pt>
                <c:pt idx="105">
                  <c:v>498</c:v>
                </c:pt>
                <c:pt idx="106">
                  <c:v>380</c:v>
                </c:pt>
                <c:pt idx="107">
                  <c:v>573</c:v>
                </c:pt>
                <c:pt idx="108">
                  <c:v>316</c:v>
                </c:pt>
                <c:pt idx="109">
                  <c:v>330</c:v>
                </c:pt>
                <c:pt idx="110">
                  <c:v>375</c:v>
                </c:pt>
                <c:pt idx="111">
                  <c:v>368</c:v>
                </c:pt>
                <c:pt idx="112">
                  <c:v>405</c:v>
                </c:pt>
                <c:pt idx="113">
                  <c:v>488</c:v>
                </c:pt>
                <c:pt idx="114">
                  <c:v>448</c:v>
                </c:pt>
                <c:pt idx="115">
                  <c:v>405</c:v>
                </c:pt>
                <c:pt idx="116">
                  <c:v>451</c:v>
                </c:pt>
                <c:pt idx="117">
                  <c:v>429</c:v>
                </c:pt>
                <c:pt idx="118">
                  <c:v>399</c:v>
                </c:pt>
                <c:pt idx="119">
                  <c:v>671</c:v>
                </c:pt>
                <c:pt idx="120">
                  <c:v>433</c:v>
                </c:pt>
                <c:pt idx="121">
                  <c:v>431</c:v>
                </c:pt>
                <c:pt idx="122">
                  <c:v>585</c:v>
                </c:pt>
                <c:pt idx="123">
                  <c:v>588</c:v>
                </c:pt>
                <c:pt idx="124">
                  <c:v>486</c:v>
                </c:pt>
                <c:pt idx="125">
                  <c:v>648</c:v>
                </c:pt>
                <c:pt idx="126">
                  <c:v>575</c:v>
                </c:pt>
                <c:pt idx="127">
                  <c:v>589</c:v>
                </c:pt>
                <c:pt idx="128">
                  <c:v>617</c:v>
                </c:pt>
                <c:pt idx="129">
                  <c:v>559</c:v>
                </c:pt>
                <c:pt idx="130">
                  <c:v>595</c:v>
                </c:pt>
                <c:pt idx="131">
                  <c:v>986</c:v>
                </c:pt>
                <c:pt idx="132">
                  <c:v>524</c:v>
                </c:pt>
                <c:pt idx="133">
                  <c:v>509</c:v>
                </c:pt>
                <c:pt idx="134">
                  <c:v>804</c:v>
                </c:pt>
                <c:pt idx="135">
                  <c:v>740</c:v>
                </c:pt>
                <c:pt idx="136">
                  <c:v>789</c:v>
                </c:pt>
                <c:pt idx="137">
                  <c:v>874</c:v>
                </c:pt>
                <c:pt idx="138">
                  <c:v>710</c:v>
                </c:pt>
                <c:pt idx="139">
                  <c:v>771</c:v>
                </c:pt>
                <c:pt idx="140">
                  <c:v>755</c:v>
                </c:pt>
                <c:pt idx="141">
                  <c:v>668</c:v>
                </c:pt>
                <c:pt idx="142">
                  <c:v>706</c:v>
                </c:pt>
                <c:pt idx="143">
                  <c:v>1086</c:v>
                </c:pt>
                <c:pt idx="144">
                  <c:v>604</c:v>
                </c:pt>
                <c:pt idx="145">
                  <c:v>702</c:v>
                </c:pt>
                <c:pt idx="146">
                  <c:v>907</c:v>
                </c:pt>
                <c:pt idx="147">
                  <c:v>795</c:v>
                </c:pt>
                <c:pt idx="148">
                  <c:v>943</c:v>
                </c:pt>
                <c:pt idx="149">
                  <c:v>992</c:v>
                </c:pt>
                <c:pt idx="150">
                  <c:v>832</c:v>
                </c:pt>
                <c:pt idx="151">
                  <c:v>997</c:v>
                </c:pt>
                <c:pt idx="152">
                  <c:v>870</c:v>
                </c:pt>
                <c:pt idx="153">
                  <c:v>964</c:v>
                </c:pt>
                <c:pt idx="154">
                  <c:v>970</c:v>
                </c:pt>
                <c:pt idx="155">
                  <c:v>1648</c:v>
                </c:pt>
                <c:pt idx="156">
                  <c:v>735</c:v>
                </c:pt>
                <c:pt idx="157">
                  <c:v>720</c:v>
                </c:pt>
                <c:pt idx="158">
                  <c:v>1033</c:v>
                </c:pt>
                <c:pt idx="159">
                  <c:v>1028</c:v>
                </c:pt>
                <c:pt idx="160">
                  <c:v>1215</c:v>
                </c:pt>
                <c:pt idx="161">
                  <c:v>1188</c:v>
                </c:pt>
                <c:pt idx="162">
                  <c:v>1151</c:v>
                </c:pt>
                <c:pt idx="163">
                  <c:v>1176</c:v>
                </c:pt>
                <c:pt idx="164">
                  <c:v>1107</c:v>
                </c:pt>
                <c:pt idx="165">
                  <c:v>1189</c:v>
                </c:pt>
                <c:pt idx="166">
                  <c:v>935</c:v>
                </c:pt>
                <c:pt idx="167">
                  <c:v>1491</c:v>
                </c:pt>
                <c:pt idx="168">
                  <c:v>1032</c:v>
                </c:pt>
                <c:pt idx="169">
                  <c:v>961</c:v>
                </c:pt>
                <c:pt idx="170">
                  <c:v>1060</c:v>
                </c:pt>
                <c:pt idx="171">
                  <c:v>1089</c:v>
                </c:pt>
                <c:pt idx="172">
                  <c:v>1199</c:v>
                </c:pt>
                <c:pt idx="173">
                  <c:v>1347</c:v>
                </c:pt>
                <c:pt idx="174">
                  <c:v>1224</c:v>
                </c:pt>
                <c:pt idx="175">
                  <c:v>1198</c:v>
                </c:pt>
                <c:pt idx="176">
                  <c:v>1172</c:v>
                </c:pt>
                <c:pt idx="177">
                  <c:v>1280</c:v>
                </c:pt>
                <c:pt idx="178">
                  <c:v>1059</c:v>
                </c:pt>
                <c:pt idx="179">
                  <c:v>1566</c:v>
                </c:pt>
                <c:pt idx="180">
                  <c:v>1036</c:v>
                </c:pt>
                <c:pt idx="181">
                  <c:v>1051</c:v>
                </c:pt>
                <c:pt idx="182">
                  <c:v>1251</c:v>
                </c:pt>
                <c:pt idx="183">
                  <c:v>1223</c:v>
                </c:pt>
                <c:pt idx="184">
                  <c:v>1180</c:v>
                </c:pt>
                <c:pt idx="185">
                  <c:v>1450</c:v>
                </c:pt>
                <c:pt idx="186">
                  <c:v>1398</c:v>
                </c:pt>
                <c:pt idx="187">
                  <c:v>1209</c:v>
                </c:pt>
                <c:pt idx="188">
                  <c:v>1258</c:v>
                </c:pt>
                <c:pt idx="189">
                  <c:v>1327</c:v>
                </c:pt>
                <c:pt idx="190">
                  <c:v>1231</c:v>
                </c:pt>
                <c:pt idx="191">
                  <c:v>1700</c:v>
                </c:pt>
                <c:pt idx="192">
                  <c:v>1130</c:v>
                </c:pt>
                <c:pt idx="193">
                  <c:v>1110</c:v>
                </c:pt>
                <c:pt idx="194">
                  <c:v>1489</c:v>
                </c:pt>
                <c:pt idx="195">
                  <c:v>1362</c:v>
                </c:pt>
                <c:pt idx="196">
                  <c:v>1398</c:v>
                </c:pt>
                <c:pt idx="197">
                  <c:v>1534</c:v>
                </c:pt>
                <c:pt idx="198">
                  <c:v>1255</c:v>
                </c:pt>
                <c:pt idx="199">
                  <c:v>1337</c:v>
                </c:pt>
                <c:pt idx="200">
                  <c:v>1323</c:v>
                </c:pt>
                <c:pt idx="201">
                  <c:v>1213</c:v>
                </c:pt>
                <c:pt idx="202">
                  <c:v>1192</c:v>
                </c:pt>
                <c:pt idx="203">
                  <c:v>1410</c:v>
                </c:pt>
                <c:pt idx="204">
                  <c:v>1136</c:v>
                </c:pt>
                <c:pt idx="205">
                  <c:v>858</c:v>
                </c:pt>
                <c:pt idx="206">
                  <c:v>1116</c:v>
                </c:pt>
                <c:pt idx="207">
                  <c:v>721</c:v>
                </c:pt>
                <c:pt idx="208">
                  <c:v>850</c:v>
                </c:pt>
                <c:pt idx="209">
                  <c:v>1031</c:v>
                </c:pt>
                <c:pt idx="210">
                  <c:v>846</c:v>
                </c:pt>
                <c:pt idx="211">
                  <c:v>965</c:v>
                </c:pt>
                <c:pt idx="212">
                  <c:v>869</c:v>
                </c:pt>
                <c:pt idx="213">
                  <c:v>978</c:v>
                </c:pt>
                <c:pt idx="214">
                  <c:v>923</c:v>
                </c:pt>
                <c:pt idx="215">
                  <c:v>993</c:v>
                </c:pt>
                <c:pt idx="216">
                  <c:v>920</c:v>
                </c:pt>
                <c:pt idx="217">
                  <c:v>753</c:v>
                </c:pt>
                <c:pt idx="218">
                  <c:v>1090</c:v>
                </c:pt>
                <c:pt idx="219">
                  <c:v>1215</c:v>
                </c:pt>
                <c:pt idx="220">
                  <c:v>1283</c:v>
                </c:pt>
                <c:pt idx="221">
                  <c:v>1240</c:v>
                </c:pt>
                <c:pt idx="222">
                  <c:v>1108</c:v>
                </c:pt>
                <c:pt idx="223">
                  <c:v>1166</c:v>
                </c:pt>
                <c:pt idx="224">
                  <c:v>981</c:v>
                </c:pt>
                <c:pt idx="225">
                  <c:v>1152</c:v>
                </c:pt>
                <c:pt idx="226">
                  <c:v>1024</c:v>
                </c:pt>
                <c:pt idx="227">
                  <c:v>1246</c:v>
                </c:pt>
                <c:pt idx="228">
                  <c:v>1013</c:v>
                </c:pt>
                <c:pt idx="229">
                  <c:v>859</c:v>
                </c:pt>
                <c:pt idx="230">
                  <c:v>1041</c:v>
                </c:pt>
                <c:pt idx="231">
                  <c:v>1076</c:v>
                </c:pt>
                <c:pt idx="232">
                  <c:v>1197</c:v>
                </c:pt>
                <c:pt idx="233">
                  <c:v>1126</c:v>
                </c:pt>
                <c:pt idx="234">
                  <c:v>1148</c:v>
                </c:pt>
                <c:pt idx="235">
                  <c:v>1200</c:v>
                </c:pt>
                <c:pt idx="236">
                  <c:v>1252</c:v>
                </c:pt>
                <c:pt idx="237">
                  <c:v>1355</c:v>
                </c:pt>
                <c:pt idx="238">
                  <c:v>1122</c:v>
                </c:pt>
                <c:pt idx="239">
                  <c:v>1521</c:v>
                </c:pt>
                <c:pt idx="240">
                  <c:v>1259</c:v>
                </c:pt>
                <c:pt idx="241">
                  <c:v>1040</c:v>
                </c:pt>
                <c:pt idx="242">
                  <c:v>971</c:v>
                </c:pt>
                <c:pt idx="243">
                  <c:v>640</c:v>
                </c:pt>
                <c:pt idx="244">
                  <c:v>596</c:v>
                </c:pt>
                <c:pt idx="245">
                  <c:v>748</c:v>
                </c:pt>
                <c:pt idx="246">
                  <c:v>911</c:v>
                </c:pt>
                <c:pt idx="247">
                  <c:v>927</c:v>
                </c:pt>
                <c:pt idx="248">
                  <c:v>1098</c:v>
                </c:pt>
                <c:pt idx="249">
                  <c:v>1145</c:v>
                </c:pt>
                <c:pt idx="250">
                  <c:v>1106</c:v>
                </c:pt>
                <c:pt idx="251">
                  <c:v>1944</c:v>
                </c:pt>
                <c:pt idx="252">
                  <c:v>1099</c:v>
                </c:pt>
                <c:pt idx="253">
                  <c:v>1121</c:v>
                </c:pt>
                <c:pt idx="254">
                  <c:v>1570</c:v>
                </c:pt>
                <c:pt idx="255">
                  <c:v>1567</c:v>
                </c:pt>
                <c:pt idx="256">
                  <c:v>1633</c:v>
                </c:pt>
                <c:pt idx="257">
                  <c:v>1927</c:v>
                </c:pt>
                <c:pt idx="258">
                  <c:v>1757</c:v>
                </c:pt>
                <c:pt idx="259">
                  <c:v>1842</c:v>
                </c:pt>
                <c:pt idx="260">
                  <c:v>1867</c:v>
                </c:pt>
                <c:pt idx="261">
                  <c:v>1883</c:v>
                </c:pt>
                <c:pt idx="262">
                  <c:v>1898</c:v>
                </c:pt>
                <c:pt idx="263">
                  <c:v>3025</c:v>
                </c:pt>
                <c:pt idx="264">
                  <c:v>1468</c:v>
                </c:pt>
                <c:pt idx="265">
                  <c:v>1465</c:v>
                </c:pt>
                <c:pt idx="266">
                  <c:v>1939</c:v>
                </c:pt>
                <c:pt idx="267">
                  <c:v>1877</c:v>
                </c:pt>
                <c:pt idx="268">
                  <c:v>1807</c:v>
                </c:pt>
                <c:pt idx="269">
                  <c:v>2009</c:v>
                </c:pt>
                <c:pt idx="270">
                  <c:v>1575</c:v>
                </c:pt>
                <c:pt idx="271">
                  <c:v>1602</c:v>
                </c:pt>
                <c:pt idx="272">
                  <c:v>1502</c:v>
                </c:pt>
                <c:pt idx="273">
                  <c:v>1341</c:v>
                </c:pt>
                <c:pt idx="274">
                  <c:v>1220</c:v>
                </c:pt>
                <c:pt idx="275">
                  <c:v>1452</c:v>
                </c:pt>
                <c:pt idx="276">
                  <c:v>1053</c:v>
                </c:pt>
                <c:pt idx="277">
                  <c:v>903</c:v>
                </c:pt>
                <c:pt idx="278">
                  <c:v>1199</c:v>
                </c:pt>
                <c:pt idx="279">
                  <c:v>971</c:v>
                </c:pt>
                <c:pt idx="280">
                  <c:v>1209</c:v>
                </c:pt>
                <c:pt idx="281">
                  <c:v>1237</c:v>
                </c:pt>
                <c:pt idx="282">
                  <c:v>994</c:v>
                </c:pt>
                <c:pt idx="283">
                  <c:v>1133</c:v>
                </c:pt>
                <c:pt idx="284">
                  <c:v>1109</c:v>
                </c:pt>
                <c:pt idx="285">
                  <c:v>1198</c:v>
                </c:pt>
                <c:pt idx="286">
                  <c:v>1083</c:v>
                </c:pt>
                <c:pt idx="287">
                  <c:v>1233</c:v>
                </c:pt>
                <c:pt idx="288">
                  <c:v>1006</c:v>
                </c:pt>
                <c:pt idx="289">
                  <c:v>836</c:v>
                </c:pt>
                <c:pt idx="290">
                  <c:v>968</c:v>
                </c:pt>
                <c:pt idx="291">
                  <c:v>1132</c:v>
                </c:pt>
                <c:pt idx="292">
                  <c:v>1267</c:v>
                </c:pt>
                <c:pt idx="293">
                  <c:v>1116</c:v>
                </c:pt>
                <c:pt idx="294">
                  <c:v>1259</c:v>
                </c:pt>
                <c:pt idx="295">
                  <c:v>1239</c:v>
                </c:pt>
                <c:pt idx="296">
                  <c:v>1196</c:v>
                </c:pt>
                <c:pt idx="297">
                  <c:v>1295</c:v>
                </c:pt>
                <c:pt idx="298">
                  <c:v>1107</c:v>
                </c:pt>
                <c:pt idx="299">
                  <c:v>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39-4DC3-A611-38DA1AB72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5657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TransactionActivity!$N$98:$N$301</c:f>
              <c:numCache>
                <c:formatCode>m/d/yyyy</c:formatCode>
                <c:ptCount val="204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  <c:pt idx="198">
                  <c:v>45504</c:v>
                </c:pt>
                <c:pt idx="199">
                  <c:v>45535</c:v>
                </c:pt>
                <c:pt idx="200">
                  <c:v>45565</c:v>
                </c:pt>
                <c:pt idx="201">
                  <c:v>45596</c:v>
                </c:pt>
                <c:pt idx="202">
                  <c:v>45626</c:v>
                </c:pt>
                <c:pt idx="203">
                  <c:v>45657</c:v>
                </c:pt>
              </c:numCache>
            </c:numRef>
          </c:cat>
          <c:val>
            <c:numRef>
              <c:f>TransactionActivity!$W$98:$W$301</c:f>
              <c:numCache>
                <c:formatCode>0.00%</c:formatCode>
                <c:ptCount val="204"/>
                <c:pt idx="0">
                  <c:v>1.4025245441795231E-2</c:v>
                </c:pt>
                <c:pt idx="1">
                  <c:v>2.403846153846154E-2</c:v>
                </c:pt>
                <c:pt idx="2">
                  <c:v>3.0211480362537766E-2</c:v>
                </c:pt>
                <c:pt idx="3">
                  <c:v>2.2187004754358162E-2</c:v>
                </c:pt>
                <c:pt idx="4">
                  <c:v>1.7316017316017316E-2</c:v>
                </c:pt>
                <c:pt idx="5">
                  <c:v>3.1914893617021274E-2</c:v>
                </c:pt>
                <c:pt idx="6">
                  <c:v>2.4355300859598854E-2</c:v>
                </c:pt>
                <c:pt idx="7">
                  <c:v>4.6104928457869634E-2</c:v>
                </c:pt>
                <c:pt idx="8">
                  <c:v>6.589785831960461E-2</c:v>
                </c:pt>
                <c:pt idx="9">
                  <c:v>7.0671378091872794E-2</c:v>
                </c:pt>
                <c:pt idx="10">
                  <c:v>6.3829787234042548E-2</c:v>
                </c:pt>
                <c:pt idx="11">
                  <c:v>6.6465256797583083E-2</c:v>
                </c:pt>
                <c:pt idx="12">
                  <c:v>0.13573407202216067</c:v>
                </c:pt>
                <c:pt idx="13">
                  <c:v>0.12087912087912088</c:v>
                </c:pt>
                <c:pt idx="14">
                  <c:v>0.2023529411764706</c:v>
                </c:pt>
                <c:pt idx="15">
                  <c:v>0.20143884892086331</c:v>
                </c:pt>
                <c:pt idx="16">
                  <c:v>0.17539863325740318</c:v>
                </c:pt>
                <c:pt idx="17">
                  <c:v>0.17454545454545456</c:v>
                </c:pt>
                <c:pt idx="18">
                  <c:v>0.1891348088531187</c:v>
                </c:pt>
                <c:pt idx="19">
                  <c:v>0.22173913043478261</c:v>
                </c:pt>
                <c:pt idx="20">
                  <c:v>0.20537428023032631</c:v>
                </c:pt>
                <c:pt idx="21">
                  <c:v>0.20990099009900989</c:v>
                </c:pt>
                <c:pt idx="22">
                  <c:v>0.23126338329764454</c:v>
                </c:pt>
                <c:pt idx="23">
                  <c:v>0.20443349753694581</c:v>
                </c:pt>
                <c:pt idx="24">
                  <c:v>0.2474437627811861</c:v>
                </c:pt>
                <c:pt idx="25">
                  <c:v>0.2360248447204969</c:v>
                </c:pt>
                <c:pt idx="26">
                  <c:v>0.28139183055975792</c:v>
                </c:pt>
                <c:pt idx="27">
                  <c:v>0.28699551569506726</c:v>
                </c:pt>
                <c:pt idx="28">
                  <c:v>0.25906735751295334</c:v>
                </c:pt>
                <c:pt idx="29">
                  <c:v>0.25743855109961189</c:v>
                </c:pt>
                <c:pt idx="30">
                  <c:v>0.25553914327917282</c:v>
                </c:pt>
                <c:pt idx="31">
                  <c:v>0.27906976744186046</c:v>
                </c:pt>
                <c:pt idx="32">
                  <c:v>0.27152317880794702</c:v>
                </c:pt>
                <c:pt idx="33">
                  <c:v>0.28333333333333333</c:v>
                </c:pt>
                <c:pt idx="34">
                  <c:v>0.25925925925925924</c:v>
                </c:pt>
                <c:pt idx="35">
                  <c:v>0.2371900826446281</c:v>
                </c:pt>
                <c:pt idx="36">
                  <c:v>0.24447949526813881</c:v>
                </c:pt>
                <c:pt idx="37">
                  <c:v>0.25365853658536586</c:v>
                </c:pt>
                <c:pt idx="38">
                  <c:v>0.29380341880341881</c:v>
                </c:pt>
                <c:pt idx="39">
                  <c:v>0.25652667423382519</c:v>
                </c:pt>
                <c:pt idx="40">
                  <c:v>0.24395373291272346</c:v>
                </c:pt>
                <c:pt idx="41">
                  <c:v>0.21062441752096925</c:v>
                </c:pt>
                <c:pt idx="42">
                  <c:v>0.22565864833906071</c:v>
                </c:pt>
                <c:pt idx="43">
                  <c:v>0.22968580715059589</c:v>
                </c:pt>
                <c:pt idx="44">
                  <c:v>0.21810250817884405</c:v>
                </c:pt>
                <c:pt idx="45">
                  <c:v>0.19854721549636803</c:v>
                </c:pt>
                <c:pt idx="46">
                  <c:v>0.23889555822328931</c:v>
                </c:pt>
                <c:pt idx="47">
                  <c:v>0.22180166540499621</c:v>
                </c:pt>
                <c:pt idx="48">
                  <c:v>0.20027624309392264</c:v>
                </c:pt>
                <c:pt idx="49">
                  <c:v>0.22538552787663108</c:v>
                </c:pt>
                <c:pt idx="50">
                  <c:v>0.21606648199445982</c:v>
                </c:pt>
                <c:pt idx="51">
                  <c:v>0.22340425531914893</c:v>
                </c:pt>
                <c:pt idx="52">
                  <c:v>0.20053715308863027</c:v>
                </c:pt>
                <c:pt idx="53">
                  <c:v>0.19578059071729959</c:v>
                </c:pt>
                <c:pt idx="54">
                  <c:v>0.19980019980019981</c:v>
                </c:pt>
                <c:pt idx="55">
                  <c:v>0.17483108108108109</c:v>
                </c:pt>
                <c:pt idx="56">
                  <c:v>0.20390243902439023</c:v>
                </c:pt>
                <c:pt idx="57">
                  <c:v>0.15221238938053097</c:v>
                </c:pt>
                <c:pt idx="58">
                  <c:v>0.14802354920100924</c:v>
                </c:pt>
                <c:pt idx="59">
                  <c:v>0.13088745661874071</c:v>
                </c:pt>
                <c:pt idx="60">
                  <c:v>0.16319444444444445</c:v>
                </c:pt>
                <c:pt idx="61">
                  <c:v>0.16606929510155316</c:v>
                </c:pt>
                <c:pt idx="62">
                  <c:v>0.17038875103391232</c:v>
                </c:pt>
                <c:pt idx="63">
                  <c:v>0.14156378600823044</c:v>
                </c:pt>
                <c:pt idx="64">
                  <c:v>0.14457831325301204</c:v>
                </c:pt>
                <c:pt idx="65">
                  <c:v>0.14285714285714285</c:v>
                </c:pt>
                <c:pt idx="66">
                  <c:v>0.11127596439169139</c:v>
                </c:pt>
                <c:pt idx="67">
                  <c:v>0.14174894217207334</c:v>
                </c:pt>
                <c:pt idx="68">
                  <c:v>0.11665387567152724</c:v>
                </c:pt>
                <c:pt idx="69">
                  <c:v>0.11048158640226628</c:v>
                </c:pt>
                <c:pt idx="70">
                  <c:v>0.14310954063604239</c:v>
                </c:pt>
                <c:pt idx="71">
                  <c:v>0.10662358642972536</c:v>
                </c:pt>
                <c:pt idx="72">
                  <c:v>9.7621000820344542E-2</c:v>
                </c:pt>
                <c:pt idx="73">
                  <c:v>8.1777777777777783E-2</c:v>
                </c:pt>
                <c:pt idx="74">
                  <c:v>0.10398749022673964</c:v>
                </c:pt>
                <c:pt idx="75">
                  <c:v>0.11956521739130435</c:v>
                </c:pt>
                <c:pt idx="76">
                  <c:v>9.1480446927374295E-2</c:v>
                </c:pt>
                <c:pt idx="77">
                  <c:v>9.0123456790123457E-2</c:v>
                </c:pt>
                <c:pt idx="78">
                  <c:v>8.0612924716855425E-2</c:v>
                </c:pt>
                <c:pt idx="79">
                  <c:v>7.4512534818941503E-2</c:v>
                </c:pt>
                <c:pt idx="80">
                  <c:v>7.6495132127955487E-2</c:v>
                </c:pt>
                <c:pt idx="81">
                  <c:v>6.3492063492063489E-2</c:v>
                </c:pt>
                <c:pt idx="82">
                  <c:v>7.4558032282859343E-2</c:v>
                </c:pt>
                <c:pt idx="83">
                  <c:v>6.4795918367346939E-2</c:v>
                </c:pt>
                <c:pt idx="84">
                  <c:v>5.748031496062992E-2</c:v>
                </c:pt>
                <c:pt idx="85">
                  <c:v>5.7599999999999998E-2</c:v>
                </c:pt>
                <c:pt idx="86">
                  <c:v>6.4300066979236431E-2</c:v>
                </c:pt>
                <c:pt idx="87">
                  <c:v>6.137931034482759E-2</c:v>
                </c:pt>
                <c:pt idx="88">
                  <c:v>6.3725490196078427E-2</c:v>
                </c:pt>
                <c:pt idx="89">
                  <c:v>5.8890794739851343E-2</c:v>
                </c:pt>
                <c:pt idx="90">
                  <c:v>5.6014150943396228E-2</c:v>
                </c:pt>
                <c:pt idx="91">
                  <c:v>5.3133514986376022E-2</c:v>
                </c:pt>
                <c:pt idx="92">
                  <c:v>4.9741602067183463E-2</c:v>
                </c:pt>
                <c:pt idx="93">
                  <c:v>4.3902439024390241E-2</c:v>
                </c:pt>
                <c:pt idx="94">
                  <c:v>4.4654939106901215E-2</c:v>
                </c:pt>
                <c:pt idx="95">
                  <c:v>5.5110692416391896E-2</c:v>
                </c:pt>
                <c:pt idx="96">
                  <c:v>4.6920821114369501E-2</c:v>
                </c:pt>
                <c:pt idx="97">
                  <c:v>4.2473919523099854E-2</c:v>
                </c:pt>
                <c:pt idx="98">
                  <c:v>4.6041549691184729E-2</c:v>
                </c:pt>
                <c:pt idx="99">
                  <c:v>0.05</c:v>
                </c:pt>
                <c:pt idx="100">
                  <c:v>4.3764988009592325E-2</c:v>
                </c:pt>
                <c:pt idx="101">
                  <c:v>3.8441284886782515E-2</c:v>
                </c:pt>
                <c:pt idx="102">
                  <c:v>2.5506867233485938E-2</c:v>
                </c:pt>
                <c:pt idx="103">
                  <c:v>3.6196319018404907E-2</c:v>
                </c:pt>
                <c:pt idx="104">
                  <c:v>2.8502122498483929E-2</c:v>
                </c:pt>
                <c:pt idx="105">
                  <c:v>2.2088353413654619E-2</c:v>
                </c:pt>
                <c:pt idx="106">
                  <c:v>3.0585106382978722E-2</c:v>
                </c:pt>
                <c:pt idx="107">
                  <c:v>3.3463469046291133E-2</c:v>
                </c:pt>
                <c:pt idx="108">
                  <c:v>2.0408163265306121E-2</c:v>
                </c:pt>
                <c:pt idx="109">
                  <c:v>1.8726591760299626E-2</c:v>
                </c:pt>
                <c:pt idx="110">
                  <c:v>2.6657060518731988E-2</c:v>
                </c:pt>
                <c:pt idx="111">
                  <c:v>1.5625E-2</c:v>
                </c:pt>
                <c:pt idx="112">
                  <c:v>1.5030946065428824E-2</c:v>
                </c:pt>
                <c:pt idx="113">
                  <c:v>8.5836909871244635E-3</c:v>
                </c:pt>
                <c:pt idx="114">
                  <c:v>1.3477088948787063E-2</c:v>
                </c:pt>
                <c:pt idx="115">
                  <c:v>1.1876484560570071E-2</c:v>
                </c:pt>
                <c:pt idx="116">
                  <c:v>1.3793103448275862E-2</c:v>
                </c:pt>
                <c:pt idx="117">
                  <c:v>1.6329704510108865E-2</c:v>
                </c:pt>
                <c:pt idx="118">
                  <c:v>1.9198664440734557E-2</c:v>
                </c:pt>
                <c:pt idx="119">
                  <c:v>1.7923823749066467E-2</c:v>
                </c:pt>
                <c:pt idx="120">
                  <c:v>1.5912897822445562E-2</c:v>
                </c:pt>
                <c:pt idx="121">
                  <c:v>1.1122345803842264E-2</c:v>
                </c:pt>
                <c:pt idx="122">
                  <c:v>1.6129032258064516E-2</c:v>
                </c:pt>
                <c:pt idx="123">
                  <c:v>1.7099863201094391E-2</c:v>
                </c:pt>
                <c:pt idx="124">
                  <c:v>1.2195121951219513E-2</c:v>
                </c:pt>
                <c:pt idx="125">
                  <c:v>1.6139444803098774E-2</c:v>
                </c:pt>
                <c:pt idx="126">
                  <c:v>1.3475177304964539E-2</c:v>
                </c:pt>
                <c:pt idx="127">
                  <c:v>1.0589013898080741E-2</c:v>
                </c:pt>
                <c:pt idx="128">
                  <c:v>1.3039934800325998E-2</c:v>
                </c:pt>
                <c:pt idx="129">
                  <c:v>9.485094850948509E-3</c:v>
                </c:pt>
                <c:pt idx="130">
                  <c:v>1.1135857461024499E-2</c:v>
                </c:pt>
                <c:pt idx="131">
                  <c:v>1.157830591102986E-2</c:v>
                </c:pt>
                <c:pt idx="132">
                  <c:v>1.4342629482071713E-2</c:v>
                </c:pt>
                <c:pt idx="133">
                  <c:v>1.2867647058823529E-2</c:v>
                </c:pt>
                <c:pt idx="134">
                  <c:v>1.4626635873749037E-2</c:v>
                </c:pt>
                <c:pt idx="135">
                  <c:v>1.436130007558579E-2</c:v>
                </c:pt>
                <c:pt idx="136">
                  <c:v>1.4511873350923483E-2</c:v>
                </c:pt>
                <c:pt idx="137">
                  <c:v>1.1627906976744186E-2</c:v>
                </c:pt>
                <c:pt idx="138">
                  <c:v>1.5710382513661202E-2</c:v>
                </c:pt>
                <c:pt idx="139">
                  <c:v>9.727626459143969E-3</c:v>
                </c:pt>
                <c:pt idx="140">
                  <c:v>1.1875E-2</c:v>
                </c:pt>
                <c:pt idx="141">
                  <c:v>8.9982003599280141E-3</c:v>
                </c:pt>
                <c:pt idx="142">
                  <c:v>1.4184397163120567E-2</c:v>
                </c:pt>
                <c:pt idx="143">
                  <c:v>1.3326499231163505E-2</c:v>
                </c:pt>
                <c:pt idx="144">
                  <c:v>1.1757021554539516E-2</c:v>
                </c:pt>
                <c:pt idx="145">
                  <c:v>1.0903426791277258E-2</c:v>
                </c:pt>
                <c:pt idx="146">
                  <c:v>1.6020236087689713E-2</c:v>
                </c:pt>
                <c:pt idx="147">
                  <c:v>9.1623036649214652E-3</c:v>
                </c:pt>
                <c:pt idx="148">
                  <c:v>1.1363636363636364E-2</c:v>
                </c:pt>
                <c:pt idx="149">
                  <c:v>1.5712682379349047E-2</c:v>
                </c:pt>
                <c:pt idx="150">
                  <c:v>1.5873015873015872E-2</c:v>
                </c:pt>
                <c:pt idx="151">
                  <c:v>1.2974976830398516E-2</c:v>
                </c:pt>
                <c:pt idx="152">
                  <c:v>1.283987915407855E-2</c:v>
                </c:pt>
                <c:pt idx="153">
                  <c:v>1.2838801711840228E-2</c:v>
                </c:pt>
                <c:pt idx="154">
                  <c:v>2.3273273273273273E-2</c:v>
                </c:pt>
                <c:pt idx="155">
                  <c:v>1.5245158632056036E-2</c:v>
                </c:pt>
                <c:pt idx="156">
                  <c:v>2.0224719101123594E-2</c:v>
                </c:pt>
                <c:pt idx="157">
                  <c:v>1.4459665144596651E-2</c:v>
                </c:pt>
                <c:pt idx="158">
                  <c:v>1.3093289689034371E-2</c:v>
                </c:pt>
                <c:pt idx="159">
                  <c:v>1.0526315789473684E-2</c:v>
                </c:pt>
                <c:pt idx="160">
                  <c:v>1.3910355486862442E-2</c:v>
                </c:pt>
                <c:pt idx="161">
                  <c:v>1.8181818181818181E-2</c:v>
                </c:pt>
                <c:pt idx="162">
                  <c:v>1.4157621519584709E-2</c:v>
                </c:pt>
                <c:pt idx="163">
                  <c:v>1.3363028953229399E-2</c:v>
                </c:pt>
                <c:pt idx="164">
                  <c:v>1.2259194395796848E-2</c:v>
                </c:pt>
                <c:pt idx="165">
                  <c:v>1.2200435729847494E-2</c:v>
                </c:pt>
                <c:pt idx="166">
                  <c:v>1.0398613518197574E-2</c:v>
                </c:pt>
                <c:pt idx="167">
                  <c:v>7.8431372549019607E-3</c:v>
                </c:pt>
                <c:pt idx="168">
                  <c:v>1.0338885697874785E-2</c:v>
                </c:pt>
                <c:pt idx="169">
                  <c:v>1.0875787063537493E-2</c:v>
                </c:pt>
                <c:pt idx="170">
                  <c:v>1.2095032397408207E-2</c:v>
                </c:pt>
                <c:pt idx="171">
                  <c:v>1.2129380053908356E-2</c:v>
                </c:pt>
                <c:pt idx="172">
                  <c:v>1.2511584800741427E-2</c:v>
                </c:pt>
                <c:pt idx="173">
                  <c:v>9.4262295081967221E-3</c:v>
                </c:pt>
                <c:pt idx="174">
                  <c:v>1.415836392239119E-2</c:v>
                </c:pt>
                <c:pt idx="175">
                  <c:v>1.1979166666666667E-2</c:v>
                </c:pt>
                <c:pt idx="176">
                  <c:v>1.6648168701442843E-2</c:v>
                </c:pt>
                <c:pt idx="177">
                  <c:v>1.5595757953836557E-2</c:v>
                </c:pt>
                <c:pt idx="178">
                  <c:v>1.2898845892735914E-2</c:v>
                </c:pt>
                <c:pt idx="179">
                  <c:v>1.437607820586544E-2</c:v>
                </c:pt>
                <c:pt idx="180">
                  <c:v>1.4178482068390326E-2</c:v>
                </c:pt>
                <c:pt idx="181">
                  <c:v>1.4367816091954023E-2</c:v>
                </c:pt>
                <c:pt idx="182">
                  <c:v>1.741654571843251E-2</c:v>
                </c:pt>
                <c:pt idx="183">
                  <c:v>2.0871143375680582E-2</c:v>
                </c:pt>
                <c:pt idx="184">
                  <c:v>1.4619883040935672E-2</c:v>
                </c:pt>
                <c:pt idx="185">
                  <c:v>1.2456747404844291E-2</c:v>
                </c:pt>
                <c:pt idx="186">
                  <c:v>2.0052310374891021E-2</c:v>
                </c:pt>
                <c:pt idx="187">
                  <c:v>1.7280240420736288E-2</c:v>
                </c:pt>
                <c:pt idx="188">
                  <c:v>1.2977099236641221E-2</c:v>
                </c:pt>
                <c:pt idx="189">
                  <c:v>1.5815959741193385E-2</c:v>
                </c:pt>
                <c:pt idx="190">
                  <c:v>2.6699029126213591E-2</c:v>
                </c:pt>
                <c:pt idx="191">
                  <c:v>2.3696682464454975E-2</c:v>
                </c:pt>
                <c:pt idx="192">
                  <c:v>2.0034843205574911E-2</c:v>
                </c:pt>
                <c:pt idx="193">
                  <c:v>1.634320735444331E-2</c:v>
                </c:pt>
                <c:pt idx="194">
                  <c:v>2.1257750221434897E-2</c:v>
                </c:pt>
                <c:pt idx="195">
                  <c:v>2.5835866261398176E-2</c:v>
                </c:pt>
                <c:pt idx="196">
                  <c:v>1.4423076923076924E-2</c:v>
                </c:pt>
                <c:pt idx="197">
                  <c:v>1.3771996939556235E-2</c:v>
                </c:pt>
                <c:pt idx="198">
                  <c:v>2.0632737276478678E-2</c:v>
                </c:pt>
                <c:pt idx="199">
                  <c:v>2.305084745762712E-2</c:v>
                </c:pt>
                <c:pt idx="200">
                  <c:v>2.0322354590049056E-2</c:v>
                </c:pt>
                <c:pt idx="201">
                  <c:v>1.6600265604249667E-2</c:v>
                </c:pt>
                <c:pt idx="202">
                  <c:v>2.3449319213313162E-2</c:v>
                </c:pt>
                <c:pt idx="203">
                  <c:v>1.8713450292397661E-2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A-425D-A4A0-677B41DBE8B8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TransactionActivity!$N$98:$N$301</c:f>
              <c:numCache>
                <c:formatCode>m/d/yyyy</c:formatCode>
                <c:ptCount val="204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  <c:pt idx="198">
                  <c:v>45504</c:v>
                </c:pt>
                <c:pt idx="199">
                  <c:v>45535</c:v>
                </c:pt>
                <c:pt idx="200">
                  <c:v>45565</c:v>
                </c:pt>
                <c:pt idx="201">
                  <c:v>45596</c:v>
                </c:pt>
                <c:pt idx="202">
                  <c:v>45626</c:v>
                </c:pt>
                <c:pt idx="203">
                  <c:v>45657</c:v>
                </c:pt>
              </c:numCache>
            </c:numRef>
          </c:cat>
          <c:val>
            <c:numRef>
              <c:f>TransactionActivity!$X$98:$X$301</c:f>
              <c:numCache>
                <c:formatCode>0.00%</c:formatCode>
                <c:ptCount val="204"/>
                <c:pt idx="0">
                  <c:v>2.8050490883590462E-3</c:v>
                </c:pt>
                <c:pt idx="1">
                  <c:v>4.807692307692308E-3</c:v>
                </c:pt>
                <c:pt idx="2">
                  <c:v>4.5317220543806651E-3</c:v>
                </c:pt>
                <c:pt idx="3">
                  <c:v>6.3391442155309036E-3</c:v>
                </c:pt>
                <c:pt idx="4">
                  <c:v>8.658008658008658E-3</c:v>
                </c:pt>
                <c:pt idx="5">
                  <c:v>2.6595744680851063E-3</c:v>
                </c:pt>
                <c:pt idx="6">
                  <c:v>5.7306590257879654E-3</c:v>
                </c:pt>
                <c:pt idx="7">
                  <c:v>9.538950715421303E-3</c:v>
                </c:pt>
                <c:pt idx="8">
                  <c:v>6.5897858319604614E-3</c:v>
                </c:pt>
                <c:pt idx="9">
                  <c:v>8.8339222614840993E-3</c:v>
                </c:pt>
                <c:pt idx="10">
                  <c:v>1.6548463356973995E-2</c:v>
                </c:pt>
                <c:pt idx="11">
                  <c:v>1.6616314199395771E-2</c:v>
                </c:pt>
                <c:pt idx="12">
                  <c:v>2.4930747922437674E-2</c:v>
                </c:pt>
                <c:pt idx="13">
                  <c:v>1.3736263736263736E-2</c:v>
                </c:pt>
                <c:pt idx="14">
                  <c:v>4.2352941176470586E-2</c:v>
                </c:pt>
                <c:pt idx="15">
                  <c:v>2.8776978417266189E-2</c:v>
                </c:pt>
                <c:pt idx="16">
                  <c:v>2.5056947608200455E-2</c:v>
                </c:pt>
                <c:pt idx="17">
                  <c:v>2.7272727272727271E-2</c:v>
                </c:pt>
                <c:pt idx="18">
                  <c:v>2.8169014084507043E-2</c:v>
                </c:pt>
                <c:pt idx="19">
                  <c:v>3.6956521739130437E-2</c:v>
                </c:pt>
                <c:pt idx="20">
                  <c:v>6.1420345489443376E-2</c:v>
                </c:pt>
                <c:pt idx="21">
                  <c:v>6.9306930693069313E-2</c:v>
                </c:pt>
                <c:pt idx="22">
                  <c:v>5.9957173447537475E-2</c:v>
                </c:pt>
                <c:pt idx="23">
                  <c:v>5.9113300492610835E-2</c:v>
                </c:pt>
                <c:pt idx="24">
                  <c:v>3.8854805725971372E-2</c:v>
                </c:pt>
                <c:pt idx="25">
                  <c:v>4.1407867494824016E-2</c:v>
                </c:pt>
                <c:pt idx="26">
                  <c:v>5.1437216338880487E-2</c:v>
                </c:pt>
                <c:pt idx="27">
                  <c:v>5.0822122571001493E-2</c:v>
                </c:pt>
                <c:pt idx="28">
                  <c:v>4.8359240069084632E-2</c:v>
                </c:pt>
                <c:pt idx="29">
                  <c:v>5.3040103492884863E-2</c:v>
                </c:pt>
                <c:pt idx="30">
                  <c:v>6.0561299852289516E-2</c:v>
                </c:pt>
                <c:pt idx="31">
                  <c:v>4.7965116279069769E-2</c:v>
                </c:pt>
                <c:pt idx="32">
                  <c:v>5.1655629139072845E-2</c:v>
                </c:pt>
                <c:pt idx="33">
                  <c:v>6.5151515151515155E-2</c:v>
                </c:pt>
                <c:pt idx="34">
                  <c:v>6.9958847736625515E-2</c:v>
                </c:pt>
                <c:pt idx="35">
                  <c:v>5.4545454545454543E-2</c:v>
                </c:pt>
                <c:pt idx="36">
                  <c:v>6.1514195583596214E-2</c:v>
                </c:pt>
                <c:pt idx="37">
                  <c:v>6.3414634146341464E-2</c:v>
                </c:pt>
                <c:pt idx="38">
                  <c:v>7.4786324786324784E-2</c:v>
                </c:pt>
                <c:pt idx="39">
                  <c:v>6.8104426787741201E-2</c:v>
                </c:pt>
                <c:pt idx="40">
                  <c:v>6.3091482649842268E-2</c:v>
                </c:pt>
                <c:pt idx="41">
                  <c:v>6.7101584342963649E-2</c:v>
                </c:pt>
                <c:pt idx="42">
                  <c:v>6.0710194730813287E-2</c:v>
                </c:pt>
                <c:pt idx="43">
                  <c:v>5.6338028169014086E-2</c:v>
                </c:pt>
                <c:pt idx="44">
                  <c:v>5.8887677208287893E-2</c:v>
                </c:pt>
                <c:pt idx="45">
                  <c:v>6.2953995157384993E-2</c:v>
                </c:pt>
                <c:pt idx="46">
                  <c:v>3.9615846338535411E-2</c:v>
                </c:pt>
                <c:pt idx="47">
                  <c:v>4.8448145344436033E-2</c:v>
                </c:pt>
                <c:pt idx="48">
                  <c:v>3.591160220994475E-2</c:v>
                </c:pt>
                <c:pt idx="49">
                  <c:v>5.4567022538552785E-2</c:v>
                </c:pt>
                <c:pt idx="50">
                  <c:v>4.1551246537396121E-2</c:v>
                </c:pt>
                <c:pt idx="51">
                  <c:v>5.5319148936170209E-2</c:v>
                </c:pt>
                <c:pt idx="52">
                  <c:v>4.9239033124440466E-2</c:v>
                </c:pt>
                <c:pt idx="53">
                  <c:v>4.5569620253164557E-2</c:v>
                </c:pt>
                <c:pt idx="54">
                  <c:v>5.7942057942057944E-2</c:v>
                </c:pt>
                <c:pt idx="55">
                  <c:v>3.4628378378378379E-2</c:v>
                </c:pt>
                <c:pt idx="56">
                  <c:v>3.9024390243902439E-2</c:v>
                </c:pt>
                <c:pt idx="57">
                  <c:v>3.7168141592920353E-2</c:v>
                </c:pt>
                <c:pt idx="58">
                  <c:v>4.878048780487805E-2</c:v>
                </c:pt>
                <c:pt idx="59">
                  <c:v>3.5200793257312839E-2</c:v>
                </c:pt>
                <c:pt idx="60">
                  <c:v>4.7453703703703706E-2</c:v>
                </c:pt>
                <c:pt idx="61">
                  <c:v>3.5842293906810034E-2</c:v>
                </c:pt>
                <c:pt idx="62">
                  <c:v>2.9776674937965261E-2</c:v>
                </c:pt>
                <c:pt idx="63">
                  <c:v>3.1275720164609055E-2</c:v>
                </c:pt>
                <c:pt idx="64">
                  <c:v>3.4727143869596029E-2</c:v>
                </c:pt>
                <c:pt idx="65">
                  <c:v>3.3287101248266296E-2</c:v>
                </c:pt>
                <c:pt idx="66">
                  <c:v>3.4866468842729974E-2</c:v>
                </c:pt>
                <c:pt idx="67">
                  <c:v>3.0324400564174896E-2</c:v>
                </c:pt>
                <c:pt idx="68">
                  <c:v>2.6093630084420567E-2</c:v>
                </c:pt>
                <c:pt idx="69">
                  <c:v>2.4079320113314446E-2</c:v>
                </c:pt>
                <c:pt idx="70">
                  <c:v>3.8869257950530034E-2</c:v>
                </c:pt>
                <c:pt idx="71">
                  <c:v>4.0387722132471729E-2</c:v>
                </c:pt>
                <c:pt idx="72">
                  <c:v>2.7891714520098441E-2</c:v>
                </c:pt>
                <c:pt idx="73">
                  <c:v>2.4E-2</c:v>
                </c:pt>
                <c:pt idx="74">
                  <c:v>2.5801407349491792E-2</c:v>
                </c:pt>
                <c:pt idx="75">
                  <c:v>1.9409937888198756E-2</c:v>
                </c:pt>
                <c:pt idx="76">
                  <c:v>3.4217877094972066E-2</c:v>
                </c:pt>
                <c:pt idx="77">
                  <c:v>2.0370370370370372E-2</c:v>
                </c:pt>
                <c:pt idx="78">
                  <c:v>2.0652898067954697E-2</c:v>
                </c:pt>
                <c:pt idx="79">
                  <c:v>1.1838440111420613E-2</c:v>
                </c:pt>
                <c:pt idx="80">
                  <c:v>1.6689847009735744E-2</c:v>
                </c:pt>
                <c:pt idx="81">
                  <c:v>1.650793650793651E-2</c:v>
                </c:pt>
                <c:pt idx="82">
                  <c:v>1.3066871637202153E-2</c:v>
                </c:pt>
                <c:pt idx="83">
                  <c:v>1.9387755102040816E-2</c:v>
                </c:pt>
                <c:pt idx="84">
                  <c:v>1.5748031496062992E-2</c:v>
                </c:pt>
                <c:pt idx="85">
                  <c:v>1.04E-2</c:v>
                </c:pt>
                <c:pt idx="86">
                  <c:v>1.4735432016075016E-2</c:v>
                </c:pt>
                <c:pt idx="87">
                  <c:v>1.4482758620689656E-2</c:v>
                </c:pt>
                <c:pt idx="88">
                  <c:v>1.4005602240896359E-2</c:v>
                </c:pt>
                <c:pt idx="89">
                  <c:v>1.3150371640937679E-2</c:v>
                </c:pt>
                <c:pt idx="90">
                  <c:v>1.3561320754716982E-2</c:v>
                </c:pt>
                <c:pt idx="91">
                  <c:v>1.4305177111716621E-2</c:v>
                </c:pt>
                <c:pt idx="92">
                  <c:v>1.227390180878553E-2</c:v>
                </c:pt>
                <c:pt idx="93">
                  <c:v>1.2195121951219513E-2</c:v>
                </c:pt>
                <c:pt idx="94">
                  <c:v>1.5561569688768605E-2</c:v>
                </c:pt>
                <c:pt idx="95">
                  <c:v>1.4130946773433821E-2</c:v>
                </c:pt>
                <c:pt idx="96">
                  <c:v>9.5307917888563052E-3</c:v>
                </c:pt>
                <c:pt idx="97">
                  <c:v>8.1967213114754103E-3</c:v>
                </c:pt>
                <c:pt idx="98">
                  <c:v>1.1791128579449747E-2</c:v>
                </c:pt>
                <c:pt idx="99">
                  <c:v>6.962025316455696E-3</c:v>
                </c:pt>
                <c:pt idx="100">
                  <c:v>1.3788968824940047E-2</c:v>
                </c:pt>
                <c:pt idx="101">
                  <c:v>1.2111637704054766E-2</c:v>
                </c:pt>
                <c:pt idx="102">
                  <c:v>1.1772400261608895E-2</c:v>
                </c:pt>
                <c:pt idx="103">
                  <c:v>8.5889570552147246E-3</c:v>
                </c:pt>
                <c:pt idx="104">
                  <c:v>1.4554275318374773E-2</c:v>
                </c:pt>
                <c:pt idx="105">
                  <c:v>1.3386880856760375E-2</c:v>
                </c:pt>
                <c:pt idx="106">
                  <c:v>1.0638297872340425E-2</c:v>
                </c:pt>
                <c:pt idx="107">
                  <c:v>1.0596765197992191E-2</c:v>
                </c:pt>
                <c:pt idx="108">
                  <c:v>1.1259676284306826E-2</c:v>
                </c:pt>
                <c:pt idx="109">
                  <c:v>8.4269662921348312E-3</c:v>
                </c:pt>
                <c:pt idx="110">
                  <c:v>9.3659942363112387E-3</c:v>
                </c:pt>
                <c:pt idx="111">
                  <c:v>9.3749999999999997E-3</c:v>
                </c:pt>
                <c:pt idx="112">
                  <c:v>1.3262599469496022E-2</c:v>
                </c:pt>
                <c:pt idx="113">
                  <c:v>1.7882689556509301E-2</c:v>
                </c:pt>
                <c:pt idx="114">
                  <c:v>9.883198562443846E-3</c:v>
                </c:pt>
                <c:pt idx="115">
                  <c:v>1.4251781472684086E-2</c:v>
                </c:pt>
                <c:pt idx="116">
                  <c:v>1.1206896551724138E-2</c:v>
                </c:pt>
                <c:pt idx="117">
                  <c:v>1.088646967340591E-2</c:v>
                </c:pt>
                <c:pt idx="118">
                  <c:v>1.5859766277128547E-2</c:v>
                </c:pt>
                <c:pt idx="119">
                  <c:v>1.1949215832710979E-2</c:v>
                </c:pt>
                <c:pt idx="120">
                  <c:v>1.0887772194304857E-2</c:v>
                </c:pt>
                <c:pt idx="121">
                  <c:v>1.0111223458038422E-2</c:v>
                </c:pt>
                <c:pt idx="122">
                  <c:v>8.7976539589442824E-3</c:v>
                </c:pt>
                <c:pt idx="123">
                  <c:v>8.8919288645690833E-3</c:v>
                </c:pt>
                <c:pt idx="124">
                  <c:v>1.0269576379974325E-2</c:v>
                </c:pt>
                <c:pt idx="125">
                  <c:v>1.2911555842479019E-2</c:v>
                </c:pt>
                <c:pt idx="126">
                  <c:v>9.2198581560283682E-3</c:v>
                </c:pt>
                <c:pt idx="127">
                  <c:v>1.1912640635340834E-2</c:v>
                </c:pt>
                <c:pt idx="128">
                  <c:v>8.9649551752241236E-3</c:v>
                </c:pt>
                <c:pt idx="129">
                  <c:v>9.485094850948509E-3</c:v>
                </c:pt>
                <c:pt idx="130">
                  <c:v>1.2620638455827766E-2</c:v>
                </c:pt>
                <c:pt idx="131">
                  <c:v>7.3126142595978062E-3</c:v>
                </c:pt>
                <c:pt idx="132">
                  <c:v>9.5617529880478083E-3</c:v>
                </c:pt>
                <c:pt idx="133">
                  <c:v>9.1911764705882356E-3</c:v>
                </c:pt>
                <c:pt idx="134">
                  <c:v>6.9284064665127024E-3</c:v>
                </c:pt>
                <c:pt idx="135">
                  <c:v>6.8027210884353739E-3</c:v>
                </c:pt>
                <c:pt idx="136">
                  <c:v>1.0554089709762533E-2</c:v>
                </c:pt>
                <c:pt idx="137">
                  <c:v>4.7879616963064295E-3</c:v>
                </c:pt>
                <c:pt idx="138">
                  <c:v>6.8306010928961746E-3</c:v>
                </c:pt>
                <c:pt idx="139">
                  <c:v>5.8365758754863814E-3</c:v>
                </c:pt>
                <c:pt idx="140">
                  <c:v>6.2500000000000003E-3</c:v>
                </c:pt>
                <c:pt idx="141">
                  <c:v>4.1991601679664068E-3</c:v>
                </c:pt>
                <c:pt idx="142">
                  <c:v>4.2553191489361703E-3</c:v>
                </c:pt>
                <c:pt idx="143">
                  <c:v>6.1506919528446953E-3</c:v>
                </c:pt>
                <c:pt idx="144">
                  <c:v>3.2658393207054214E-3</c:v>
                </c:pt>
                <c:pt idx="145">
                  <c:v>6.2305295950155761E-3</c:v>
                </c:pt>
                <c:pt idx="146">
                  <c:v>4.2158516020236085E-3</c:v>
                </c:pt>
                <c:pt idx="147">
                  <c:v>3.9267015706806281E-3</c:v>
                </c:pt>
                <c:pt idx="148">
                  <c:v>8.5227272727272721E-3</c:v>
                </c:pt>
                <c:pt idx="149">
                  <c:v>8.9786756453423128E-3</c:v>
                </c:pt>
                <c:pt idx="150">
                  <c:v>7.4696545284780582E-3</c:v>
                </c:pt>
                <c:pt idx="151">
                  <c:v>3.7071362372567192E-3</c:v>
                </c:pt>
                <c:pt idx="152">
                  <c:v>5.287009063444109E-3</c:v>
                </c:pt>
                <c:pt idx="153">
                  <c:v>6.4194008559201139E-3</c:v>
                </c:pt>
                <c:pt idx="154">
                  <c:v>3.7537537537537537E-3</c:v>
                </c:pt>
                <c:pt idx="155">
                  <c:v>6.592501030078286E-3</c:v>
                </c:pt>
                <c:pt idx="156">
                  <c:v>5.2434456928838954E-3</c:v>
                </c:pt>
                <c:pt idx="157">
                  <c:v>1.5220700152207001E-3</c:v>
                </c:pt>
                <c:pt idx="158">
                  <c:v>6.5466448445171853E-3</c:v>
                </c:pt>
                <c:pt idx="159">
                  <c:v>5.263157894736842E-3</c:v>
                </c:pt>
                <c:pt idx="160">
                  <c:v>3.6063884595569293E-3</c:v>
                </c:pt>
                <c:pt idx="161">
                  <c:v>3.0303030303030303E-3</c:v>
                </c:pt>
                <c:pt idx="162">
                  <c:v>5.6630486078338843E-3</c:v>
                </c:pt>
                <c:pt idx="163">
                  <c:v>4.4543429844097994E-3</c:v>
                </c:pt>
                <c:pt idx="164">
                  <c:v>3.9404553415061296E-3</c:v>
                </c:pt>
                <c:pt idx="165">
                  <c:v>3.4858387799564269E-3</c:v>
                </c:pt>
                <c:pt idx="166">
                  <c:v>2.5996533795493936E-3</c:v>
                </c:pt>
                <c:pt idx="167">
                  <c:v>5.2287581699346402E-3</c:v>
                </c:pt>
                <c:pt idx="168">
                  <c:v>4.595060310166571E-3</c:v>
                </c:pt>
                <c:pt idx="169">
                  <c:v>5.1516886090440753E-3</c:v>
                </c:pt>
                <c:pt idx="170">
                  <c:v>6.0475161987041037E-3</c:v>
                </c:pt>
                <c:pt idx="171">
                  <c:v>4.4923629829290209E-3</c:v>
                </c:pt>
                <c:pt idx="172">
                  <c:v>4.1705282669138094E-3</c:v>
                </c:pt>
                <c:pt idx="173">
                  <c:v>4.5081967213114757E-3</c:v>
                </c:pt>
                <c:pt idx="174">
                  <c:v>4.195070791819612E-3</c:v>
                </c:pt>
                <c:pt idx="175">
                  <c:v>4.1666666666666666E-3</c:v>
                </c:pt>
                <c:pt idx="176">
                  <c:v>7.7691453940066596E-3</c:v>
                </c:pt>
                <c:pt idx="177">
                  <c:v>7.4859638178415471E-3</c:v>
                </c:pt>
                <c:pt idx="178">
                  <c:v>8.8255261371350986E-3</c:v>
                </c:pt>
                <c:pt idx="179">
                  <c:v>8.6256469235192635E-3</c:v>
                </c:pt>
                <c:pt idx="180">
                  <c:v>7.5062552126772307E-3</c:v>
                </c:pt>
                <c:pt idx="181">
                  <c:v>6.7049808429118776E-3</c:v>
                </c:pt>
                <c:pt idx="182">
                  <c:v>7.2568940493468797E-3</c:v>
                </c:pt>
                <c:pt idx="183">
                  <c:v>4.5372050816696917E-3</c:v>
                </c:pt>
                <c:pt idx="184">
                  <c:v>2.9239766081871343E-3</c:v>
                </c:pt>
                <c:pt idx="185">
                  <c:v>1.1072664359861591E-2</c:v>
                </c:pt>
                <c:pt idx="186">
                  <c:v>7.8465562336530077E-3</c:v>
                </c:pt>
                <c:pt idx="187">
                  <c:v>5.2592036063110444E-3</c:v>
                </c:pt>
                <c:pt idx="188">
                  <c:v>9.9236641221374048E-3</c:v>
                </c:pt>
                <c:pt idx="189">
                  <c:v>1.1502516175413372E-2</c:v>
                </c:pt>
                <c:pt idx="190">
                  <c:v>8.8996763754045308E-3</c:v>
                </c:pt>
                <c:pt idx="191">
                  <c:v>1.6926201760324982E-2</c:v>
                </c:pt>
                <c:pt idx="192">
                  <c:v>1.1324041811846691E-2</c:v>
                </c:pt>
                <c:pt idx="193">
                  <c:v>8.171603677221655E-3</c:v>
                </c:pt>
                <c:pt idx="194">
                  <c:v>1.4171833480956599E-2</c:v>
                </c:pt>
                <c:pt idx="195">
                  <c:v>1.2158054711246201E-2</c:v>
                </c:pt>
                <c:pt idx="196">
                  <c:v>9.6153846153846159E-3</c:v>
                </c:pt>
                <c:pt idx="197">
                  <c:v>1.7597551644988524E-2</c:v>
                </c:pt>
                <c:pt idx="198">
                  <c:v>9.6286107290233843E-3</c:v>
                </c:pt>
                <c:pt idx="199">
                  <c:v>6.7796610169491523E-3</c:v>
                </c:pt>
                <c:pt idx="200">
                  <c:v>1.6818500350385426E-2</c:v>
                </c:pt>
                <c:pt idx="201">
                  <c:v>1.0624169986719787E-2</c:v>
                </c:pt>
                <c:pt idx="202">
                  <c:v>1.2102874432677761E-2</c:v>
                </c:pt>
                <c:pt idx="203">
                  <c:v>1.5204678362573099E-2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7A-425D-A4A0-677B41DBE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5657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6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4826896637920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TransactionActivity!$N$2:$N$301</c:f>
              <c:numCache>
                <c:formatCode>m/d/yyyy</c:formatCode>
                <c:ptCount val="30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</c:numCache>
            </c:numRef>
          </c:cat>
          <c:val>
            <c:numRef>
              <c:f>TransactionActivity!$S$2:$S$301</c:f>
              <c:numCache>
                <c:formatCode>"$"#,##0</c:formatCode>
                <c:ptCount val="300"/>
                <c:pt idx="0">
                  <c:v>239138456</c:v>
                </c:pt>
                <c:pt idx="1">
                  <c:v>382350256</c:v>
                </c:pt>
                <c:pt idx="2">
                  <c:v>392187934</c:v>
                </c:pt>
                <c:pt idx="3">
                  <c:v>254738500</c:v>
                </c:pt>
                <c:pt idx="4">
                  <c:v>796690240</c:v>
                </c:pt>
                <c:pt idx="5">
                  <c:v>476888017</c:v>
                </c:pt>
                <c:pt idx="6">
                  <c:v>460727450</c:v>
                </c:pt>
                <c:pt idx="7">
                  <c:v>724463506</c:v>
                </c:pt>
                <c:pt idx="8">
                  <c:v>974752614</c:v>
                </c:pt>
                <c:pt idx="9">
                  <c:v>504763420</c:v>
                </c:pt>
                <c:pt idx="10">
                  <c:v>1319838612</c:v>
                </c:pt>
                <c:pt idx="11">
                  <c:v>1707986856</c:v>
                </c:pt>
                <c:pt idx="12">
                  <c:v>838779465</c:v>
                </c:pt>
                <c:pt idx="13">
                  <c:v>506527265</c:v>
                </c:pt>
                <c:pt idx="14">
                  <c:v>535959040</c:v>
                </c:pt>
                <c:pt idx="15">
                  <c:v>808624604</c:v>
                </c:pt>
                <c:pt idx="16">
                  <c:v>654055557</c:v>
                </c:pt>
                <c:pt idx="17">
                  <c:v>755139395</c:v>
                </c:pt>
                <c:pt idx="18">
                  <c:v>519752992</c:v>
                </c:pt>
                <c:pt idx="19">
                  <c:v>616812241</c:v>
                </c:pt>
                <c:pt idx="20">
                  <c:v>512522617</c:v>
                </c:pt>
                <c:pt idx="21">
                  <c:v>421257500</c:v>
                </c:pt>
                <c:pt idx="22">
                  <c:v>467538930</c:v>
                </c:pt>
                <c:pt idx="23">
                  <c:v>1116602874</c:v>
                </c:pt>
                <c:pt idx="24">
                  <c:v>457259698</c:v>
                </c:pt>
                <c:pt idx="25">
                  <c:v>357657020</c:v>
                </c:pt>
                <c:pt idx="26">
                  <c:v>664067256</c:v>
                </c:pt>
                <c:pt idx="27">
                  <c:v>380774125</c:v>
                </c:pt>
                <c:pt idx="28">
                  <c:v>835738933</c:v>
                </c:pt>
                <c:pt idx="29">
                  <c:v>1067136117</c:v>
                </c:pt>
                <c:pt idx="30">
                  <c:v>587620855</c:v>
                </c:pt>
                <c:pt idx="31">
                  <c:v>912610993</c:v>
                </c:pt>
                <c:pt idx="32">
                  <c:v>1013434907</c:v>
                </c:pt>
                <c:pt idx="33">
                  <c:v>894114033</c:v>
                </c:pt>
                <c:pt idx="34">
                  <c:v>917306108</c:v>
                </c:pt>
                <c:pt idx="35">
                  <c:v>1841181076</c:v>
                </c:pt>
                <c:pt idx="36">
                  <c:v>901439945</c:v>
                </c:pt>
                <c:pt idx="37">
                  <c:v>1324932500</c:v>
                </c:pt>
                <c:pt idx="38">
                  <c:v>919676277</c:v>
                </c:pt>
                <c:pt idx="39">
                  <c:v>1235998374</c:v>
                </c:pt>
                <c:pt idx="40">
                  <c:v>1502743933</c:v>
                </c:pt>
                <c:pt idx="41">
                  <c:v>1220838520</c:v>
                </c:pt>
                <c:pt idx="42">
                  <c:v>1560107380</c:v>
                </c:pt>
                <c:pt idx="43">
                  <c:v>1646402943</c:v>
                </c:pt>
                <c:pt idx="44">
                  <c:v>1508764438</c:v>
                </c:pt>
                <c:pt idx="45">
                  <c:v>1481603541</c:v>
                </c:pt>
                <c:pt idx="46">
                  <c:v>1003206043</c:v>
                </c:pt>
                <c:pt idx="47">
                  <c:v>4149197897</c:v>
                </c:pt>
                <c:pt idx="48">
                  <c:v>1196809658</c:v>
                </c:pt>
                <c:pt idx="49">
                  <c:v>1603677596</c:v>
                </c:pt>
                <c:pt idx="50">
                  <c:v>1773180414</c:v>
                </c:pt>
                <c:pt idx="51">
                  <c:v>2751123185</c:v>
                </c:pt>
                <c:pt idx="52">
                  <c:v>1681453977</c:v>
                </c:pt>
                <c:pt idx="53">
                  <c:v>2296157197</c:v>
                </c:pt>
                <c:pt idx="54">
                  <c:v>2350038682</c:v>
                </c:pt>
                <c:pt idx="55">
                  <c:v>3408445540</c:v>
                </c:pt>
                <c:pt idx="56">
                  <c:v>3049758248</c:v>
                </c:pt>
                <c:pt idx="57">
                  <c:v>2812388966</c:v>
                </c:pt>
                <c:pt idx="58">
                  <c:v>2541025911</c:v>
                </c:pt>
                <c:pt idx="59">
                  <c:v>4656261767</c:v>
                </c:pt>
                <c:pt idx="60">
                  <c:v>2632945902</c:v>
                </c:pt>
                <c:pt idx="61">
                  <c:v>2233777353</c:v>
                </c:pt>
                <c:pt idx="62">
                  <c:v>3043743046</c:v>
                </c:pt>
                <c:pt idx="63">
                  <c:v>3631437823</c:v>
                </c:pt>
                <c:pt idx="64">
                  <c:v>3802592545</c:v>
                </c:pt>
                <c:pt idx="65">
                  <c:v>3725138598</c:v>
                </c:pt>
                <c:pt idx="66">
                  <c:v>4333538235</c:v>
                </c:pt>
                <c:pt idx="67">
                  <c:v>4124736191</c:v>
                </c:pt>
                <c:pt idx="68">
                  <c:v>6483245095</c:v>
                </c:pt>
                <c:pt idx="69">
                  <c:v>3937537451</c:v>
                </c:pt>
                <c:pt idx="70">
                  <c:v>5221969716</c:v>
                </c:pt>
                <c:pt idx="71">
                  <c:v>5994297007</c:v>
                </c:pt>
                <c:pt idx="72">
                  <c:v>3964819726</c:v>
                </c:pt>
                <c:pt idx="73">
                  <c:v>3382261287</c:v>
                </c:pt>
                <c:pt idx="74">
                  <c:v>4706315328</c:v>
                </c:pt>
                <c:pt idx="75">
                  <c:v>4667293324</c:v>
                </c:pt>
                <c:pt idx="76">
                  <c:v>3571627567</c:v>
                </c:pt>
                <c:pt idx="77">
                  <c:v>5295663898</c:v>
                </c:pt>
                <c:pt idx="78">
                  <c:v>3692254718</c:v>
                </c:pt>
                <c:pt idx="79">
                  <c:v>5300163114</c:v>
                </c:pt>
                <c:pt idx="80">
                  <c:v>6083651079</c:v>
                </c:pt>
                <c:pt idx="81">
                  <c:v>3093616999</c:v>
                </c:pt>
                <c:pt idx="82">
                  <c:v>3794614442</c:v>
                </c:pt>
                <c:pt idx="83">
                  <c:v>7484206733</c:v>
                </c:pt>
                <c:pt idx="84">
                  <c:v>6123012271</c:v>
                </c:pt>
                <c:pt idx="85">
                  <c:v>3615477717</c:v>
                </c:pt>
                <c:pt idx="86">
                  <c:v>5019434754</c:v>
                </c:pt>
                <c:pt idx="87">
                  <c:v>4472538915</c:v>
                </c:pt>
                <c:pt idx="88">
                  <c:v>5427021967</c:v>
                </c:pt>
                <c:pt idx="89">
                  <c:v>6286795252</c:v>
                </c:pt>
                <c:pt idx="90">
                  <c:v>5603655103</c:v>
                </c:pt>
                <c:pt idx="91">
                  <c:v>5492499080</c:v>
                </c:pt>
                <c:pt idx="92">
                  <c:v>3821565947</c:v>
                </c:pt>
                <c:pt idx="93">
                  <c:v>3196220775</c:v>
                </c:pt>
                <c:pt idx="94">
                  <c:v>3137530980</c:v>
                </c:pt>
                <c:pt idx="95">
                  <c:v>5690600061</c:v>
                </c:pt>
                <c:pt idx="96">
                  <c:v>2032698538</c:v>
                </c:pt>
                <c:pt idx="97">
                  <c:v>2086190923</c:v>
                </c:pt>
                <c:pt idx="98">
                  <c:v>1829861821</c:v>
                </c:pt>
                <c:pt idx="99">
                  <c:v>1977749448</c:v>
                </c:pt>
                <c:pt idx="100">
                  <c:v>1920888187</c:v>
                </c:pt>
                <c:pt idx="101">
                  <c:v>5174752363</c:v>
                </c:pt>
                <c:pt idx="102">
                  <c:v>1844059667</c:v>
                </c:pt>
                <c:pt idx="103">
                  <c:v>1731968915</c:v>
                </c:pt>
                <c:pt idx="104">
                  <c:v>2086795797</c:v>
                </c:pt>
                <c:pt idx="105">
                  <c:v>1632693223</c:v>
                </c:pt>
                <c:pt idx="106">
                  <c:v>455469996</c:v>
                </c:pt>
                <c:pt idx="107">
                  <c:v>1478449543</c:v>
                </c:pt>
                <c:pt idx="108">
                  <c:v>644715110</c:v>
                </c:pt>
                <c:pt idx="109">
                  <c:v>719442371</c:v>
                </c:pt>
                <c:pt idx="110">
                  <c:v>803548045</c:v>
                </c:pt>
                <c:pt idx="111">
                  <c:v>633495751</c:v>
                </c:pt>
                <c:pt idx="112">
                  <c:v>446191042</c:v>
                </c:pt>
                <c:pt idx="113">
                  <c:v>1129119577</c:v>
                </c:pt>
                <c:pt idx="114">
                  <c:v>1127062868</c:v>
                </c:pt>
                <c:pt idx="115">
                  <c:v>459195776</c:v>
                </c:pt>
                <c:pt idx="116">
                  <c:v>823433849</c:v>
                </c:pt>
                <c:pt idx="117">
                  <c:v>999062217</c:v>
                </c:pt>
                <c:pt idx="118">
                  <c:v>760258677</c:v>
                </c:pt>
                <c:pt idx="119">
                  <c:v>1914177810</c:v>
                </c:pt>
                <c:pt idx="120">
                  <c:v>885442254</c:v>
                </c:pt>
                <c:pt idx="121">
                  <c:v>1194182649</c:v>
                </c:pt>
                <c:pt idx="122">
                  <c:v>1288120764</c:v>
                </c:pt>
                <c:pt idx="123">
                  <c:v>880391503</c:v>
                </c:pt>
                <c:pt idx="124">
                  <c:v>1539871833</c:v>
                </c:pt>
                <c:pt idx="125">
                  <c:v>2362773003</c:v>
                </c:pt>
                <c:pt idx="126">
                  <c:v>1365737137</c:v>
                </c:pt>
                <c:pt idx="127">
                  <c:v>1848619651</c:v>
                </c:pt>
                <c:pt idx="128">
                  <c:v>3201978535</c:v>
                </c:pt>
                <c:pt idx="129">
                  <c:v>2364289275</c:v>
                </c:pt>
                <c:pt idx="130">
                  <c:v>2453119267</c:v>
                </c:pt>
                <c:pt idx="131">
                  <c:v>4276717521</c:v>
                </c:pt>
                <c:pt idx="132">
                  <c:v>1722453837</c:v>
                </c:pt>
                <c:pt idx="133">
                  <c:v>2796521479</c:v>
                </c:pt>
                <c:pt idx="134">
                  <c:v>2033801715</c:v>
                </c:pt>
                <c:pt idx="135">
                  <c:v>2386740854</c:v>
                </c:pt>
                <c:pt idx="136">
                  <c:v>3938746368</c:v>
                </c:pt>
                <c:pt idx="137">
                  <c:v>4130838074</c:v>
                </c:pt>
                <c:pt idx="138">
                  <c:v>3029481781</c:v>
                </c:pt>
                <c:pt idx="139">
                  <c:v>3462633249</c:v>
                </c:pt>
                <c:pt idx="140">
                  <c:v>3536811161</c:v>
                </c:pt>
                <c:pt idx="141">
                  <c:v>3609681419</c:v>
                </c:pt>
                <c:pt idx="142">
                  <c:v>2716884837</c:v>
                </c:pt>
                <c:pt idx="143">
                  <c:v>5500313393</c:v>
                </c:pt>
                <c:pt idx="144">
                  <c:v>2616274237</c:v>
                </c:pt>
                <c:pt idx="145">
                  <c:v>2626471478</c:v>
                </c:pt>
                <c:pt idx="146">
                  <c:v>3661314160</c:v>
                </c:pt>
                <c:pt idx="147">
                  <c:v>2733467831</c:v>
                </c:pt>
                <c:pt idx="148">
                  <c:v>3088658443</c:v>
                </c:pt>
                <c:pt idx="149">
                  <c:v>4110692202</c:v>
                </c:pt>
                <c:pt idx="150">
                  <c:v>3877297916</c:v>
                </c:pt>
                <c:pt idx="151">
                  <c:v>4220838288</c:v>
                </c:pt>
                <c:pt idx="152">
                  <c:v>3451944723</c:v>
                </c:pt>
                <c:pt idx="153">
                  <c:v>3257484568</c:v>
                </c:pt>
                <c:pt idx="154">
                  <c:v>4222963677</c:v>
                </c:pt>
                <c:pt idx="155">
                  <c:v>7625156192</c:v>
                </c:pt>
                <c:pt idx="156">
                  <c:v>2457045628</c:v>
                </c:pt>
                <c:pt idx="157">
                  <c:v>1997601470</c:v>
                </c:pt>
                <c:pt idx="158">
                  <c:v>3838135165</c:v>
                </c:pt>
                <c:pt idx="159">
                  <c:v>4260015763</c:v>
                </c:pt>
                <c:pt idx="160">
                  <c:v>4344707375</c:v>
                </c:pt>
                <c:pt idx="161">
                  <c:v>6632963046</c:v>
                </c:pt>
                <c:pt idx="162">
                  <c:v>3961375958</c:v>
                </c:pt>
                <c:pt idx="163">
                  <c:v>4957044656</c:v>
                </c:pt>
                <c:pt idx="164">
                  <c:v>4876370468</c:v>
                </c:pt>
                <c:pt idx="165">
                  <c:v>6764582929</c:v>
                </c:pt>
                <c:pt idx="166">
                  <c:v>4156793265</c:v>
                </c:pt>
                <c:pt idx="167">
                  <c:v>8325764505</c:v>
                </c:pt>
                <c:pt idx="168">
                  <c:v>2818849647</c:v>
                </c:pt>
                <c:pt idx="169">
                  <c:v>3205771061</c:v>
                </c:pt>
                <c:pt idx="170">
                  <c:v>4613593638</c:v>
                </c:pt>
                <c:pt idx="171">
                  <c:v>4185834502</c:v>
                </c:pt>
                <c:pt idx="172">
                  <c:v>5585897115</c:v>
                </c:pt>
                <c:pt idx="173">
                  <c:v>10222752768</c:v>
                </c:pt>
                <c:pt idx="174">
                  <c:v>7254542696</c:v>
                </c:pt>
                <c:pt idx="175">
                  <c:v>6075738069</c:v>
                </c:pt>
                <c:pt idx="176">
                  <c:v>6350532492</c:v>
                </c:pt>
                <c:pt idx="177">
                  <c:v>8162674291</c:v>
                </c:pt>
                <c:pt idx="178">
                  <c:v>6159273892</c:v>
                </c:pt>
                <c:pt idx="179">
                  <c:v>10516911185</c:v>
                </c:pt>
                <c:pt idx="180">
                  <c:v>7016203943</c:v>
                </c:pt>
                <c:pt idx="181">
                  <c:v>5413475569</c:v>
                </c:pt>
                <c:pt idx="182">
                  <c:v>6132745866</c:v>
                </c:pt>
                <c:pt idx="183">
                  <c:v>4901810353</c:v>
                </c:pt>
                <c:pt idx="184">
                  <c:v>8771123008</c:v>
                </c:pt>
                <c:pt idx="185">
                  <c:v>8727255048</c:v>
                </c:pt>
                <c:pt idx="186">
                  <c:v>6431810121</c:v>
                </c:pt>
                <c:pt idx="187">
                  <c:v>8094250783</c:v>
                </c:pt>
                <c:pt idx="188">
                  <c:v>7057651249</c:v>
                </c:pt>
                <c:pt idx="189">
                  <c:v>7868547513</c:v>
                </c:pt>
                <c:pt idx="190">
                  <c:v>5902734167</c:v>
                </c:pt>
                <c:pt idx="191">
                  <c:v>16199323078</c:v>
                </c:pt>
                <c:pt idx="192">
                  <c:v>5802652751</c:v>
                </c:pt>
                <c:pt idx="193">
                  <c:v>5509348082</c:v>
                </c:pt>
                <c:pt idx="194">
                  <c:v>6371425451</c:v>
                </c:pt>
                <c:pt idx="195">
                  <c:v>4579870130</c:v>
                </c:pt>
                <c:pt idx="196">
                  <c:v>5855580263</c:v>
                </c:pt>
                <c:pt idx="197">
                  <c:v>12828294832</c:v>
                </c:pt>
                <c:pt idx="198">
                  <c:v>7943197440</c:v>
                </c:pt>
                <c:pt idx="199">
                  <c:v>8228932598</c:v>
                </c:pt>
                <c:pt idx="200">
                  <c:v>9143583555</c:v>
                </c:pt>
                <c:pt idx="201">
                  <c:v>8388847886</c:v>
                </c:pt>
                <c:pt idx="202">
                  <c:v>9410381931</c:v>
                </c:pt>
                <c:pt idx="203">
                  <c:v>11520326287</c:v>
                </c:pt>
                <c:pt idx="204">
                  <c:v>8016941336</c:v>
                </c:pt>
                <c:pt idx="205">
                  <c:v>5848083618</c:v>
                </c:pt>
                <c:pt idx="206">
                  <c:v>7312627234</c:v>
                </c:pt>
                <c:pt idx="207">
                  <c:v>7103933008</c:v>
                </c:pt>
                <c:pt idx="208">
                  <c:v>6098389750</c:v>
                </c:pt>
                <c:pt idx="209">
                  <c:v>9475656119</c:v>
                </c:pt>
                <c:pt idx="210">
                  <c:v>7339536999</c:v>
                </c:pt>
                <c:pt idx="211">
                  <c:v>7543511601</c:v>
                </c:pt>
                <c:pt idx="212">
                  <c:v>8267777793</c:v>
                </c:pt>
                <c:pt idx="213">
                  <c:v>9214062558</c:v>
                </c:pt>
                <c:pt idx="214">
                  <c:v>8322846421</c:v>
                </c:pt>
                <c:pt idx="215">
                  <c:v>10458194451</c:v>
                </c:pt>
                <c:pt idx="216">
                  <c:v>8201569545</c:v>
                </c:pt>
                <c:pt idx="217">
                  <c:v>6556003925</c:v>
                </c:pt>
                <c:pt idx="218">
                  <c:v>9639971903</c:v>
                </c:pt>
                <c:pt idx="219">
                  <c:v>6309244093</c:v>
                </c:pt>
                <c:pt idx="220">
                  <c:v>7748702567</c:v>
                </c:pt>
                <c:pt idx="221">
                  <c:v>9843963314</c:v>
                </c:pt>
                <c:pt idx="222">
                  <c:v>7977249779</c:v>
                </c:pt>
                <c:pt idx="223">
                  <c:v>10062942480</c:v>
                </c:pt>
                <c:pt idx="224">
                  <c:v>8245368817</c:v>
                </c:pt>
                <c:pt idx="225">
                  <c:v>10496279488</c:v>
                </c:pt>
                <c:pt idx="226">
                  <c:v>10015247816</c:v>
                </c:pt>
                <c:pt idx="227">
                  <c:v>13291258677</c:v>
                </c:pt>
                <c:pt idx="228">
                  <c:v>6313725875</c:v>
                </c:pt>
                <c:pt idx="229">
                  <c:v>6711793901</c:v>
                </c:pt>
                <c:pt idx="230">
                  <c:v>6886438539</c:v>
                </c:pt>
                <c:pt idx="231">
                  <c:v>5533167133</c:v>
                </c:pt>
                <c:pt idx="232">
                  <c:v>9608693869</c:v>
                </c:pt>
                <c:pt idx="233">
                  <c:v>11985413256</c:v>
                </c:pt>
                <c:pt idx="234">
                  <c:v>10187192108</c:v>
                </c:pt>
                <c:pt idx="235">
                  <c:v>9857977806</c:v>
                </c:pt>
                <c:pt idx="236">
                  <c:v>11241205364</c:v>
                </c:pt>
                <c:pt idx="237">
                  <c:v>9569498813</c:v>
                </c:pt>
                <c:pt idx="238">
                  <c:v>9320544017</c:v>
                </c:pt>
                <c:pt idx="239">
                  <c:v>15784830779</c:v>
                </c:pt>
                <c:pt idx="240">
                  <c:v>7933455964</c:v>
                </c:pt>
                <c:pt idx="241">
                  <c:v>7737763169</c:v>
                </c:pt>
                <c:pt idx="242">
                  <c:v>6327480801</c:v>
                </c:pt>
                <c:pt idx="243">
                  <c:v>3669358834</c:v>
                </c:pt>
                <c:pt idx="244">
                  <c:v>2308231738</c:v>
                </c:pt>
                <c:pt idx="245">
                  <c:v>2814646233</c:v>
                </c:pt>
                <c:pt idx="246">
                  <c:v>3216236649</c:v>
                </c:pt>
                <c:pt idx="247">
                  <c:v>2975389161</c:v>
                </c:pt>
                <c:pt idx="248">
                  <c:v>7167547577</c:v>
                </c:pt>
                <c:pt idx="249">
                  <c:v>7450178305</c:v>
                </c:pt>
                <c:pt idx="250">
                  <c:v>6463553196</c:v>
                </c:pt>
                <c:pt idx="251">
                  <c:v>14515613208</c:v>
                </c:pt>
                <c:pt idx="252">
                  <c:v>6561964082</c:v>
                </c:pt>
                <c:pt idx="253">
                  <c:v>4459997545</c:v>
                </c:pt>
                <c:pt idx="254">
                  <c:v>6753714965</c:v>
                </c:pt>
                <c:pt idx="255">
                  <c:v>8998156792</c:v>
                </c:pt>
                <c:pt idx="256">
                  <c:v>7870699452</c:v>
                </c:pt>
                <c:pt idx="257">
                  <c:v>11008880542</c:v>
                </c:pt>
                <c:pt idx="258">
                  <c:v>12147064269</c:v>
                </c:pt>
                <c:pt idx="259">
                  <c:v>13921810703</c:v>
                </c:pt>
                <c:pt idx="260">
                  <c:v>13946433491</c:v>
                </c:pt>
                <c:pt idx="261">
                  <c:v>14253954589</c:v>
                </c:pt>
                <c:pt idx="262">
                  <c:v>13871460495</c:v>
                </c:pt>
                <c:pt idx="263">
                  <c:v>27160824589</c:v>
                </c:pt>
                <c:pt idx="264">
                  <c:v>8814733594</c:v>
                </c:pt>
                <c:pt idx="265">
                  <c:v>8920527565</c:v>
                </c:pt>
                <c:pt idx="266">
                  <c:v>13221786871</c:v>
                </c:pt>
                <c:pt idx="267">
                  <c:v>12085145192</c:v>
                </c:pt>
                <c:pt idx="268">
                  <c:v>11896475780</c:v>
                </c:pt>
                <c:pt idx="269">
                  <c:v>16382302015</c:v>
                </c:pt>
                <c:pt idx="270">
                  <c:v>11180751133</c:v>
                </c:pt>
                <c:pt idx="271">
                  <c:v>10078153860</c:v>
                </c:pt>
                <c:pt idx="272">
                  <c:v>10801589269</c:v>
                </c:pt>
                <c:pt idx="273">
                  <c:v>8135764291</c:v>
                </c:pt>
                <c:pt idx="274">
                  <c:v>7955315041</c:v>
                </c:pt>
                <c:pt idx="275">
                  <c:v>7653194913</c:v>
                </c:pt>
                <c:pt idx="276">
                  <c:v>3401126730</c:v>
                </c:pt>
                <c:pt idx="277">
                  <c:v>2969893314</c:v>
                </c:pt>
                <c:pt idx="278">
                  <c:v>5496071596</c:v>
                </c:pt>
                <c:pt idx="279">
                  <c:v>2999035657</c:v>
                </c:pt>
                <c:pt idx="280">
                  <c:v>3925151452</c:v>
                </c:pt>
                <c:pt idx="281">
                  <c:v>5459891639</c:v>
                </c:pt>
                <c:pt idx="282">
                  <c:v>4786940969</c:v>
                </c:pt>
                <c:pt idx="283">
                  <c:v>6091851398</c:v>
                </c:pt>
                <c:pt idx="284">
                  <c:v>5514669530</c:v>
                </c:pt>
                <c:pt idx="285">
                  <c:v>5497984653</c:v>
                </c:pt>
                <c:pt idx="286">
                  <c:v>3172278315</c:v>
                </c:pt>
                <c:pt idx="287">
                  <c:v>5820366249</c:v>
                </c:pt>
                <c:pt idx="288">
                  <c:v>3238533776</c:v>
                </c:pt>
                <c:pt idx="289">
                  <c:v>3330520208</c:v>
                </c:pt>
                <c:pt idx="290">
                  <c:v>3960184479</c:v>
                </c:pt>
                <c:pt idx="291">
                  <c:v>5151837445</c:v>
                </c:pt>
                <c:pt idx="292">
                  <c:v>5554173930</c:v>
                </c:pt>
                <c:pt idx="293">
                  <c:v>6053135742</c:v>
                </c:pt>
                <c:pt idx="294">
                  <c:v>5598552399</c:v>
                </c:pt>
                <c:pt idx="295">
                  <c:v>6226243292</c:v>
                </c:pt>
                <c:pt idx="296">
                  <c:v>7525309735</c:v>
                </c:pt>
                <c:pt idx="297">
                  <c:v>7005927358</c:v>
                </c:pt>
                <c:pt idx="298">
                  <c:v>6097733318</c:v>
                </c:pt>
                <c:pt idx="299">
                  <c:v>9228692744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3-4E43-9B80-A41448A10021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TransactionActivity!$N$2:$N$301</c:f>
              <c:numCache>
                <c:formatCode>m/d/yyyy</c:formatCode>
                <c:ptCount val="30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</c:numCache>
            </c:numRef>
          </c:cat>
          <c:val>
            <c:numRef>
              <c:f>TransactionActivity!$T$2:$T$301</c:f>
              <c:numCache>
                <c:formatCode>"$"#,##0</c:formatCode>
                <c:ptCount val="300"/>
                <c:pt idx="0">
                  <c:v>249247787</c:v>
                </c:pt>
                <c:pt idx="1">
                  <c:v>180246342</c:v>
                </c:pt>
                <c:pt idx="2">
                  <c:v>266505000</c:v>
                </c:pt>
                <c:pt idx="3">
                  <c:v>233064742</c:v>
                </c:pt>
                <c:pt idx="4">
                  <c:v>257719389</c:v>
                </c:pt>
                <c:pt idx="5">
                  <c:v>338371924</c:v>
                </c:pt>
                <c:pt idx="6">
                  <c:v>270686509</c:v>
                </c:pt>
                <c:pt idx="7">
                  <c:v>320409032</c:v>
                </c:pt>
                <c:pt idx="8">
                  <c:v>270754009</c:v>
                </c:pt>
                <c:pt idx="9">
                  <c:v>262435231</c:v>
                </c:pt>
                <c:pt idx="10">
                  <c:v>237466971</c:v>
                </c:pt>
                <c:pt idx="11">
                  <c:v>367179942</c:v>
                </c:pt>
                <c:pt idx="12">
                  <c:v>377700990</c:v>
                </c:pt>
                <c:pt idx="13">
                  <c:v>274845791</c:v>
                </c:pt>
                <c:pt idx="14">
                  <c:v>368688423</c:v>
                </c:pt>
                <c:pt idx="15">
                  <c:v>323533257</c:v>
                </c:pt>
                <c:pt idx="16">
                  <c:v>463751171</c:v>
                </c:pt>
                <c:pt idx="17">
                  <c:v>464439572</c:v>
                </c:pt>
                <c:pt idx="18">
                  <c:v>394268453</c:v>
                </c:pt>
                <c:pt idx="19">
                  <c:v>507808591</c:v>
                </c:pt>
                <c:pt idx="20">
                  <c:v>398932842</c:v>
                </c:pt>
                <c:pt idx="21">
                  <c:v>407704143</c:v>
                </c:pt>
                <c:pt idx="22">
                  <c:v>405903547</c:v>
                </c:pt>
                <c:pt idx="23">
                  <c:v>461421706</c:v>
                </c:pt>
                <c:pt idx="24">
                  <c:v>388703901</c:v>
                </c:pt>
                <c:pt idx="25">
                  <c:v>367597539</c:v>
                </c:pt>
                <c:pt idx="26">
                  <c:v>480987484</c:v>
                </c:pt>
                <c:pt idx="27">
                  <c:v>506346667</c:v>
                </c:pt>
                <c:pt idx="28">
                  <c:v>585170413</c:v>
                </c:pt>
                <c:pt idx="29">
                  <c:v>590936495</c:v>
                </c:pt>
                <c:pt idx="30">
                  <c:v>615831717</c:v>
                </c:pt>
                <c:pt idx="31">
                  <c:v>684869160</c:v>
                </c:pt>
                <c:pt idx="32">
                  <c:v>587454537</c:v>
                </c:pt>
                <c:pt idx="33">
                  <c:v>594078958</c:v>
                </c:pt>
                <c:pt idx="34">
                  <c:v>541752203</c:v>
                </c:pt>
                <c:pt idx="35">
                  <c:v>779840162</c:v>
                </c:pt>
                <c:pt idx="36">
                  <c:v>670370755</c:v>
                </c:pt>
                <c:pt idx="37">
                  <c:v>601844016</c:v>
                </c:pt>
                <c:pt idx="38">
                  <c:v>714888773</c:v>
                </c:pt>
                <c:pt idx="39">
                  <c:v>781778061</c:v>
                </c:pt>
                <c:pt idx="40">
                  <c:v>724709829</c:v>
                </c:pt>
                <c:pt idx="41">
                  <c:v>880081788</c:v>
                </c:pt>
                <c:pt idx="42">
                  <c:v>861690520</c:v>
                </c:pt>
                <c:pt idx="43">
                  <c:v>835267062</c:v>
                </c:pt>
                <c:pt idx="44">
                  <c:v>849156217</c:v>
                </c:pt>
                <c:pt idx="45">
                  <c:v>932145741</c:v>
                </c:pt>
                <c:pt idx="46">
                  <c:v>783424608</c:v>
                </c:pt>
                <c:pt idx="47">
                  <c:v>1089500450</c:v>
                </c:pt>
                <c:pt idx="48">
                  <c:v>1093294687</c:v>
                </c:pt>
                <c:pt idx="49">
                  <c:v>834695272</c:v>
                </c:pt>
                <c:pt idx="50">
                  <c:v>1216553325</c:v>
                </c:pt>
                <c:pt idx="51">
                  <c:v>1070321156</c:v>
                </c:pt>
                <c:pt idx="52">
                  <c:v>1022933559</c:v>
                </c:pt>
                <c:pt idx="53">
                  <c:v>1290911226</c:v>
                </c:pt>
                <c:pt idx="54">
                  <c:v>1349869122</c:v>
                </c:pt>
                <c:pt idx="55">
                  <c:v>1296131365</c:v>
                </c:pt>
                <c:pt idx="56">
                  <c:v>1149314756</c:v>
                </c:pt>
                <c:pt idx="57">
                  <c:v>1176229633</c:v>
                </c:pt>
                <c:pt idx="58">
                  <c:v>1423190431</c:v>
                </c:pt>
                <c:pt idx="59">
                  <c:v>1350648121</c:v>
                </c:pt>
                <c:pt idx="60">
                  <c:v>1358025616</c:v>
                </c:pt>
                <c:pt idx="61">
                  <c:v>1193156685</c:v>
                </c:pt>
                <c:pt idx="62">
                  <c:v>1684164966</c:v>
                </c:pt>
                <c:pt idx="63">
                  <c:v>1354438440</c:v>
                </c:pt>
                <c:pt idx="64">
                  <c:v>1405994847</c:v>
                </c:pt>
                <c:pt idx="65">
                  <c:v>2063391657</c:v>
                </c:pt>
                <c:pt idx="66">
                  <c:v>1443816679</c:v>
                </c:pt>
                <c:pt idx="67">
                  <c:v>1524538979</c:v>
                </c:pt>
                <c:pt idx="68">
                  <c:v>1875548817</c:v>
                </c:pt>
                <c:pt idx="69">
                  <c:v>1421531499</c:v>
                </c:pt>
                <c:pt idx="70">
                  <c:v>1768573235</c:v>
                </c:pt>
                <c:pt idx="71">
                  <c:v>1639832496</c:v>
                </c:pt>
                <c:pt idx="72">
                  <c:v>1580468881</c:v>
                </c:pt>
                <c:pt idx="73">
                  <c:v>1353642947</c:v>
                </c:pt>
                <c:pt idx="74">
                  <c:v>1921157459</c:v>
                </c:pt>
                <c:pt idx="75">
                  <c:v>1401436554</c:v>
                </c:pt>
                <c:pt idx="76">
                  <c:v>2004999870</c:v>
                </c:pt>
                <c:pt idx="77">
                  <c:v>2058086040</c:v>
                </c:pt>
                <c:pt idx="78">
                  <c:v>1510518632</c:v>
                </c:pt>
                <c:pt idx="79">
                  <c:v>1657065385</c:v>
                </c:pt>
                <c:pt idx="80">
                  <c:v>1412861439</c:v>
                </c:pt>
                <c:pt idx="81">
                  <c:v>1659734636</c:v>
                </c:pt>
                <c:pt idx="82">
                  <c:v>1462164820</c:v>
                </c:pt>
                <c:pt idx="83">
                  <c:v>1855109226</c:v>
                </c:pt>
                <c:pt idx="84">
                  <c:v>1604347344</c:v>
                </c:pt>
                <c:pt idx="85">
                  <c:v>1659478605</c:v>
                </c:pt>
                <c:pt idx="86">
                  <c:v>1825470610</c:v>
                </c:pt>
                <c:pt idx="87">
                  <c:v>1809640287</c:v>
                </c:pt>
                <c:pt idx="88">
                  <c:v>2232165869</c:v>
                </c:pt>
                <c:pt idx="89">
                  <c:v>1967960242</c:v>
                </c:pt>
                <c:pt idx="90">
                  <c:v>1924748782</c:v>
                </c:pt>
                <c:pt idx="91">
                  <c:v>2110100202</c:v>
                </c:pt>
                <c:pt idx="92">
                  <c:v>1568109372</c:v>
                </c:pt>
                <c:pt idx="93">
                  <c:v>1720825169</c:v>
                </c:pt>
                <c:pt idx="94">
                  <c:v>1588051037</c:v>
                </c:pt>
                <c:pt idx="95">
                  <c:v>1583299863</c:v>
                </c:pt>
                <c:pt idx="96">
                  <c:v>1593054456</c:v>
                </c:pt>
                <c:pt idx="97">
                  <c:v>1335453561</c:v>
                </c:pt>
                <c:pt idx="98">
                  <c:v>1351838172</c:v>
                </c:pt>
                <c:pt idx="99">
                  <c:v>1333444459</c:v>
                </c:pt>
                <c:pt idx="100">
                  <c:v>1299180472</c:v>
                </c:pt>
                <c:pt idx="101">
                  <c:v>1413707691</c:v>
                </c:pt>
                <c:pt idx="102">
                  <c:v>1266140957</c:v>
                </c:pt>
                <c:pt idx="103">
                  <c:v>1136827691</c:v>
                </c:pt>
                <c:pt idx="104">
                  <c:v>1286747620</c:v>
                </c:pt>
                <c:pt idx="105">
                  <c:v>1073895799</c:v>
                </c:pt>
                <c:pt idx="106">
                  <c:v>815238633</c:v>
                </c:pt>
                <c:pt idx="107">
                  <c:v>1171482146</c:v>
                </c:pt>
                <c:pt idx="108">
                  <c:v>548975995</c:v>
                </c:pt>
                <c:pt idx="109">
                  <c:v>564251148</c:v>
                </c:pt>
                <c:pt idx="110">
                  <c:v>1040009340</c:v>
                </c:pt>
                <c:pt idx="111">
                  <c:v>538045436</c:v>
                </c:pt>
                <c:pt idx="112">
                  <c:v>613808847</c:v>
                </c:pt>
                <c:pt idx="113">
                  <c:v>779002002</c:v>
                </c:pt>
                <c:pt idx="114">
                  <c:v>766437869</c:v>
                </c:pt>
                <c:pt idx="115">
                  <c:v>742105523</c:v>
                </c:pt>
                <c:pt idx="116">
                  <c:v>723633588</c:v>
                </c:pt>
                <c:pt idx="117">
                  <c:v>696910265</c:v>
                </c:pt>
                <c:pt idx="118">
                  <c:v>690214012</c:v>
                </c:pt>
                <c:pt idx="119">
                  <c:v>1360991929</c:v>
                </c:pt>
                <c:pt idx="120">
                  <c:v>735965530</c:v>
                </c:pt>
                <c:pt idx="121">
                  <c:v>774580534</c:v>
                </c:pt>
                <c:pt idx="122">
                  <c:v>982219679</c:v>
                </c:pt>
                <c:pt idx="123">
                  <c:v>931524303</c:v>
                </c:pt>
                <c:pt idx="124">
                  <c:v>684314178</c:v>
                </c:pt>
                <c:pt idx="125">
                  <c:v>985548881</c:v>
                </c:pt>
                <c:pt idx="126">
                  <c:v>1063309791</c:v>
                </c:pt>
                <c:pt idx="127">
                  <c:v>929754786</c:v>
                </c:pt>
                <c:pt idx="128">
                  <c:v>977861270</c:v>
                </c:pt>
                <c:pt idx="129">
                  <c:v>959086217</c:v>
                </c:pt>
                <c:pt idx="130">
                  <c:v>1281686770</c:v>
                </c:pt>
                <c:pt idx="131">
                  <c:v>1909847262</c:v>
                </c:pt>
                <c:pt idx="132">
                  <c:v>850183347</c:v>
                </c:pt>
                <c:pt idx="133">
                  <c:v>736013204</c:v>
                </c:pt>
                <c:pt idx="134">
                  <c:v>1278049651</c:v>
                </c:pt>
                <c:pt idx="135">
                  <c:v>1176222297</c:v>
                </c:pt>
                <c:pt idx="136">
                  <c:v>1267575812</c:v>
                </c:pt>
                <c:pt idx="137">
                  <c:v>1526262339</c:v>
                </c:pt>
                <c:pt idx="138">
                  <c:v>1180665815</c:v>
                </c:pt>
                <c:pt idx="139">
                  <c:v>1358421958</c:v>
                </c:pt>
                <c:pt idx="140">
                  <c:v>1301543373</c:v>
                </c:pt>
                <c:pt idx="141">
                  <c:v>1214311754</c:v>
                </c:pt>
                <c:pt idx="142">
                  <c:v>1258247739</c:v>
                </c:pt>
                <c:pt idx="143">
                  <c:v>1874110121</c:v>
                </c:pt>
                <c:pt idx="144">
                  <c:v>1022188618</c:v>
                </c:pt>
                <c:pt idx="145">
                  <c:v>1214251998</c:v>
                </c:pt>
                <c:pt idx="146">
                  <c:v>1603065746</c:v>
                </c:pt>
                <c:pt idx="147">
                  <c:v>1258817410</c:v>
                </c:pt>
                <c:pt idx="148">
                  <c:v>1874032595</c:v>
                </c:pt>
                <c:pt idx="149">
                  <c:v>1732934528</c:v>
                </c:pt>
                <c:pt idx="150">
                  <c:v>1593396176</c:v>
                </c:pt>
                <c:pt idx="151">
                  <c:v>1745241003</c:v>
                </c:pt>
                <c:pt idx="152">
                  <c:v>1464897866</c:v>
                </c:pt>
                <c:pt idx="153">
                  <c:v>1807889758</c:v>
                </c:pt>
                <c:pt idx="154">
                  <c:v>1875498979</c:v>
                </c:pt>
                <c:pt idx="155">
                  <c:v>3679725232</c:v>
                </c:pt>
                <c:pt idx="156">
                  <c:v>1100067959</c:v>
                </c:pt>
                <c:pt idx="157">
                  <c:v>1229443711</c:v>
                </c:pt>
                <c:pt idx="158">
                  <c:v>1773597892</c:v>
                </c:pt>
                <c:pt idx="159">
                  <c:v>1793307333</c:v>
                </c:pt>
                <c:pt idx="160">
                  <c:v>2167458204</c:v>
                </c:pt>
                <c:pt idx="161">
                  <c:v>2543287707</c:v>
                </c:pt>
                <c:pt idx="162">
                  <c:v>2064998734</c:v>
                </c:pt>
                <c:pt idx="163">
                  <c:v>2424528090</c:v>
                </c:pt>
                <c:pt idx="164">
                  <c:v>2196530377</c:v>
                </c:pt>
                <c:pt idx="165">
                  <c:v>2282666227</c:v>
                </c:pt>
                <c:pt idx="166">
                  <c:v>1863077248</c:v>
                </c:pt>
                <c:pt idx="167">
                  <c:v>3214403820</c:v>
                </c:pt>
                <c:pt idx="168">
                  <c:v>2322995120</c:v>
                </c:pt>
                <c:pt idx="169">
                  <c:v>1746950968</c:v>
                </c:pt>
                <c:pt idx="170">
                  <c:v>2187709583</c:v>
                </c:pt>
                <c:pt idx="171">
                  <c:v>2251231423</c:v>
                </c:pt>
                <c:pt idx="172">
                  <c:v>2380662927</c:v>
                </c:pt>
                <c:pt idx="173">
                  <c:v>2928832745</c:v>
                </c:pt>
                <c:pt idx="174">
                  <c:v>2884277469</c:v>
                </c:pt>
                <c:pt idx="175">
                  <c:v>2596604180</c:v>
                </c:pt>
                <c:pt idx="176">
                  <c:v>2564358670</c:v>
                </c:pt>
                <c:pt idx="177">
                  <c:v>2912802601</c:v>
                </c:pt>
                <c:pt idx="178">
                  <c:v>2280665725</c:v>
                </c:pt>
                <c:pt idx="179">
                  <c:v>3578754979</c:v>
                </c:pt>
                <c:pt idx="180">
                  <c:v>4583751292</c:v>
                </c:pt>
                <c:pt idx="181">
                  <c:v>2610802085</c:v>
                </c:pt>
                <c:pt idx="182">
                  <c:v>2857387494</c:v>
                </c:pt>
                <c:pt idx="183">
                  <c:v>2761521729</c:v>
                </c:pt>
                <c:pt idx="184">
                  <c:v>3090850649</c:v>
                </c:pt>
                <c:pt idx="185">
                  <c:v>3790107483</c:v>
                </c:pt>
                <c:pt idx="186">
                  <c:v>3509246379</c:v>
                </c:pt>
                <c:pt idx="187">
                  <c:v>2885250957</c:v>
                </c:pt>
                <c:pt idx="188">
                  <c:v>2938012257</c:v>
                </c:pt>
                <c:pt idx="189">
                  <c:v>3068790236</c:v>
                </c:pt>
                <c:pt idx="190">
                  <c:v>2844000302</c:v>
                </c:pt>
                <c:pt idx="191">
                  <c:v>4143872036</c:v>
                </c:pt>
                <c:pt idx="192">
                  <c:v>2864114897</c:v>
                </c:pt>
                <c:pt idx="193">
                  <c:v>2585122418</c:v>
                </c:pt>
                <c:pt idx="194">
                  <c:v>3444764624</c:v>
                </c:pt>
                <c:pt idx="195">
                  <c:v>3029281597</c:v>
                </c:pt>
                <c:pt idx="196">
                  <c:v>3027233261</c:v>
                </c:pt>
                <c:pt idx="197">
                  <c:v>3639224211</c:v>
                </c:pt>
                <c:pt idx="198">
                  <c:v>2850503657</c:v>
                </c:pt>
                <c:pt idx="199">
                  <c:v>2903207832</c:v>
                </c:pt>
                <c:pt idx="200">
                  <c:v>3282383808</c:v>
                </c:pt>
                <c:pt idx="201">
                  <c:v>2762092039</c:v>
                </c:pt>
                <c:pt idx="202">
                  <c:v>2947855688</c:v>
                </c:pt>
                <c:pt idx="203">
                  <c:v>3300411439</c:v>
                </c:pt>
                <c:pt idx="204">
                  <c:v>3069723077</c:v>
                </c:pt>
                <c:pt idx="205">
                  <c:v>2128615110</c:v>
                </c:pt>
                <c:pt idx="206">
                  <c:v>2860904070</c:v>
                </c:pt>
                <c:pt idx="207">
                  <c:v>2170087150</c:v>
                </c:pt>
                <c:pt idx="208">
                  <c:v>2967471347</c:v>
                </c:pt>
                <c:pt idx="209">
                  <c:v>3786088661</c:v>
                </c:pt>
                <c:pt idx="210">
                  <c:v>2849524584</c:v>
                </c:pt>
                <c:pt idx="211">
                  <c:v>3560666301</c:v>
                </c:pt>
                <c:pt idx="212">
                  <c:v>2873050248</c:v>
                </c:pt>
                <c:pt idx="213">
                  <c:v>2998761706</c:v>
                </c:pt>
                <c:pt idx="214">
                  <c:v>3327087708</c:v>
                </c:pt>
                <c:pt idx="215">
                  <c:v>3620807519</c:v>
                </c:pt>
                <c:pt idx="216">
                  <c:v>3144785097</c:v>
                </c:pt>
                <c:pt idx="217">
                  <c:v>2691714747</c:v>
                </c:pt>
                <c:pt idx="218">
                  <c:v>3537298622</c:v>
                </c:pt>
                <c:pt idx="219">
                  <c:v>3305339204</c:v>
                </c:pt>
                <c:pt idx="220">
                  <c:v>3437402571</c:v>
                </c:pt>
                <c:pt idx="221">
                  <c:v>3947680820</c:v>
                </c:pt>
                <c:pt idx="222">
                  <c:v>3439599439</c:v>
                </c:pt>
                <c:pt idx="223">
                  <c:v>3655165940</c:v>
                </c:pt>
                <c:pt idx="224">
                  <c:v>2953392885</c:v>
                </c:pt>
                <c:pt idx="225">
                  <c:v>3669415734</c:v>
                </c:pt>
                <c:pt idx="226">
                  <c:v>3598744735</c:v>
                </c:pt>
                <c:pt idx="227">
                  <c:v>3868607553</c:v>
                </c:pt>
                <c:pt idx="228">
                  <c:v>3118459782</c:v>
                </c:pt>
                <c:pt idx="229">
                  <c:v>2723547044</c:v>
                </c:pt>
                <c:pt idx="230">
                  <c:v>3464874457</c:v>
                </c:pt>
                <c:pt idx="231">
                  <c:v>3243329856</c:v>
                </c:pt>
                <c:pt idx="232">
                  <c:v>4035476208</c:v>
                </c:pt>
                <c:pt idx="233">
                  <c:v>3904270966</c:v>
                </c:pt>
                <c:pt idx="234">
                  <c:v>3851351267</c:v>
                </c:pt>
                <c:pt idx="235">
                  <c:v>3841322907</c:v>
                </c:pt>
                <c:pt idx="236">
                  <c:v>4182224906</c:v>
                </c:pt>
                <c:pt idx="237">
                  <c:v>4185487487</c:v>
                </c:pt>
                <c:pt idx="238">
                  <c:v>3691517771</c:v>
                </c:pt>
                <c:pt idx="239">
                  <c:v>4945378350</c:v>
                </c:pt>
                <c:pt idx="240">
                  <c:v>3866867643</c:v>
                </c:pt>
                <c:pt idx="241">
                  <c:v>3213906567</c:v>
                </c:pt>
                <c:pt idx="242">
                  <c:v>2924172997</c:v>
                </c:pt>
                <c:pt idx="243">
                  <c:v>1784828880</c:v>
                </c:pt>
                <c:pt idx="244">
                  <c:v>1728587284</c:v>
                </c:pt>
                <c:pt idx="245">
                  <c:v>2082656622</c:v>
                </c:pt>
                <c:pt idx="246">
                  <c:v>2446120192</c:v>
                </c:pt>
                <c:pt idx="247">
                  <c:v>2346794448</c:v>
                </c:pt>
                <c:pt idx="248">
                  <c:v>3001936350</c:v>
                </c:pt>
                <c:pt idx="249">
                  <c:v>3548587717</c:v>
                </c:pt>
                <c:pt idx="250">
                  <c:v>3338444303</c:v>
                </c:pt>
                <c:pt idx="251">
                  <c:v>6149742955</c:v>
                </c:pt>
                <c:pt idx="252">
                  <c:v>3024611651</c:v>
                </c:pt>
                <c:pt idx="253">
                  <c:v>3186365824</c:v>
                </c:pt>
                <c:pt idx="254">
                  <c:v>4443531853</c:v>
                </c:pt>
                <c:pt idx="255">
                  <c:v>4822197496</c:v>
                </c:pt>
                <c:pt idx="256">
                  <c:v>4653464152</c:v>
                </c:pt>
                <c:pt idx="257">
                  <c:v>6467723034</c:v>
                </c:pt>
                <c:pt idx="258">
                  <c:v>5889427435</c:v>
                </c:pt>
                <c:pt idx="259">
                  <c:v>6043649189</c:v>
                </c:pt>
                <c:pt idx="260">
                  <c:v>6728488952</c:v>
                </c:pt>
                <c:pt idx="261">
                  <c:v>6473273128</c:v>
                </c:pt>
                <c:pt idx="262">
                  <c:v>6455600480</c:v>
                </c:pt>
                <c:pt idx="263">
                  <c:v>11821601882</c:v>
                </c:pt>
                <c:pt idx="264">
                  <c:v>5333230700</c:v>
                </c:pt>
                <c:pt idx="265">
                  <c:v>5151007308</c:v>
                </c:pt>
                <c:pt idx="266">
                  <c:v>6585659662</c:v>
                </c:pt>
                <c:pt idx="267">
                  <c:v>6986812907</c:v>
                </c:pt>
                <c:pt idx="268">
                  <c:v>7140610860</c:v>
                </c:pt>
                <c:pt idx="269">
                  <c:v>7815395543</c:v>
                </c:pt>
                <c:pt idx="270">
                  <c:v>5822056582</c:v>
                </c:pt>
                <c:pt idx="271">
                  <c:v>5724585337</c:v>
                </c:pt>
                <c:pt idx="272">
                  <c:v>5709370446</c:v>
                </c:pt>
                <c:pt idx="273">
                  <c:v>5190919959</c:v>
                </c:pt>
                <c:pt idx="274">
                  <c:v>4137765080</c:v>
                </c:pt>
                <c:pt idx="275">
                  <c:v>5214729674</c:v>
                </c:pt>
                <c:pt idx="276">
                  <c:v>3424723788</c:v>
                </c:pt>
                <c:pt idx="277">
                  <c:v>3046524556</c:v>
                </c:pt>
                <c:pt idx="278">
                  <c:v>4299856361</c:v>
                </c:pt>
                <c:pt idx="279">
                  <c:v>2847091618</c:v>
                </c:pt>
                <c:pt idx="280">
                  <c:v>3933913020</c:v>
                </c:pt>
                <c:pt idx="281">
                  <c:v>4404485113</c:v>
                </c:pt>
                <c:pt idx="282">
                  <c:v>3034070176</c:v>
                </c:pt>
                <c:pt idx="283">
                  <c:v>3666298982</c:v>
                </c:pt>
                <c:pt idx="284">
                  <c:v>3612887225</c:v>
                </c:pt>
                <c:pt idx="285">
                  <c:v>4023266439</c:v>
                </c:pt>
                <c:pt idx="286">
                  <c:v>3381010617</c:v>
                </c:pt>
                <c:pt idx="287">
                  <c:v>4619835164</c:v>
                </c:pt>
                <c:pt idx="288">
                  <c:v>3446036495</c:v>
                </c:pt>
                <c:pt idx="289">
                  <c:v>2635481911</c:v>
                </c:pt>
                <c:pt idx="290">
                  <c:v>3010422289</c:v>
                </c:pt>
                <c:pt idx="291">
                  <c:v>3739679071</c:v>
                </c:pt>
                <c:pt idx="292">
                  <c:v>4224065920</c:v>
                </c:pt>
                <c:pt idx="293">
                  <c:v>3727725216</c:v>
                </c:pt>
                <c:pt idx="294">
                  <c:v>3943782833</c:v>
                </c:pt>
                <c:pt idx="295">
                  <c:v>4007720648</c:v>
                </c:pt>
                <c:pt idx="296">
                  <c:v>3987267433</c:v>
                </c:pt>
                <c:pt idx="297">
                  <c:v>4209875359</c:v>
                </c:pt>
                <c:pt idx="298">
                  <c:v>3857363143</c:v>
                </c:pt>
                <c:pt idx="299">
                  <c:v>5131174847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3-4E43-9B80-A41448A10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5657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'National-NonDistress'!$P$6:$P$329</c:f>
              <c:numCache>
                <c:formatCode>[$-409]mmm\-yy;@</c:formatCode>
                <c:ptCount val="32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</c:numCache>
            </c:numRef>
          </c:xVal>
          <c:yVal>
            <c:numRef>
              <c:f>'National-NonDistress'!$Q$6:$Q$329</c:f>
              <c:numCache>
                <c:formatCode>_(* #,##0_);_(* \(#,##0\);_(* "-"??_);_(@_)</c:formatCode>
                <c:ptCount val="324"/>
                <c:pt idx="0">
                  <c:v>78.380811482042105</c:v>
                </c:pt>
                <c:pt idx="1">
                  <c:v>78.014741033667093</c:v>
                </c:pt>
                <c:pt idx="2">
                  <c:v>77.830350176226204</c:v>
                </c:pt>
                <c:pt idx="3">
                  <c:v>78.678182585513596</c:v>
                </c:pt>
                <c:pt idx="4">
                  <c:v>79.836875237163696</c:v>
                </c:pt>
                <c:pt idx="5">
                  <c:v>81.029280262323098</c:v>
                </c:pt>
                <c:pt idx="6">
                  <c:v>80.748596797308394</c:v>
                </c:pt>
                <c:pt idx="7">
                  <c:v>80.029626561728804</c:v>
                </c:pt>
                <c:pt idx="8">
                  <c:v>79.713440847713599</c:v>
                </c:pt>
                <c:pt idx="9">
                  <c:v>80.716265172899</c:v>
                </c:pt>
                <c:pt idx="10">
                  <c:v>82.562167576084704</c:v>
                </c:pt>
                <c:pt idx="11">
                  <c:v>83.9224076817884</c:v>
                </c:pt>
                <c:pt idx="12">
                  <c:v>84.143069952924094</c:v>
                </c:pt>
                <c:pt idx="13">
                  <c:v>83.752916907814395</c:v>
                </c:pt>
                <c:pt idx="14">
                  <c:v>83.917817933222807</c:v>
                </c:pt>
                <c:pt idx="15">
                  <c:v>85.041871119768601</c:v>
                </c:pt>
                <c:pt idx="16">
                  <c:v>86.618751672577702</c:v>
                </c:pt>
                <c:pt idx="17">
                  <c:v>87.946485930850102</c:v>
                </c:pt>
                <c:pt idx="18">
                  <c:v>88.472774656418295</c:v>
                </c:pt>
                <c:pt idx="19">
                  <c:v>88.686798575083699</c:v>
                </c:pt>
                <c:pt idx="20">
                  <c:v>89.103138732595298</c:v>
                </c:pt>
                <c:pt idx="21">
                  <c:v>89.715336170449206</c:v>
                </c:pt>
                <c:pt idx="22">
                  <c:v>90.805408544801097</c:v>
                </c:pt>
                <c:pt idx="23">
                  <c:v>91.395227876502304</c:v>
                </c:pt>
                <c:pt idx="24">
                  <c:v>92.398642215152293</c:v>
                </c:pt>
                <c:pt idx="25">
                  <c:v>92.716710167104907</c:v>
                </c:pt>
                <c:pt idx="26">
                  <c:v>93.296985394352802</c:v>
                </c:pt>
                <c:pt idx="27">
                  <c:v>93.898621035059193</c:v>
                </c:pt>
                <c:pt idx="28">
                  <c:v>95.645084839410401</c:v>
                </c:pt>
                <c:pt idx="29">
                  <c:v>97.650213809432202</c:v>
                </c:pt>
                <c:pt idx="30">
                  <c:v>98.1494454958642</c:v>
                </c:pt>
                <c:pt idx="31">
                  <c:v>97.788920667853304</c:v>
                </c:pt>
                <c:pt idx="32">
                  <c:v>97.290331979462394</c:v>
                </c:pt>
                <c:pt idx="33">
                  <c:v>98.230305844486793</c:v>
                </c:pt>
                <c:pt idx="34">
                  <c:v>99.2665929059701</c:v>
                </c:pt>
                <c:pt idx="35">
                  <c:v>100</c:v>
                </c:pt>
                <c:pt idx="36">
                  <c:v>100.147526148252</c:v>
                </c:pt>
                <c:pt idx="37">
                  <c:v>100.37179446519001</c:v>
                </c:pt>
                <c:pt idx="38">
                  <c:v>100.483279262396</c:v>
                </c:pt>
                <c:pt idx="39">
                  <c:v>100.48418296065</c:v>
                </c:pt>
                <c:pt idx="40">
                  <c:v>100.82577238955101</c:v>
                </c:pt>
                <c:pt idx="41">
                  <c:v>102.23986593081899</c:v>
                </c:pt>
                <c:pt idx="42">
                  <c:v>103.984285972698</c:v>
                </c:pt>
                <c:pt idx="43">
                  <c:v>105.952332821813</c:v>
                </c:pt>
                <c:pt idx="44">
                  <c:v>106.93709429063399</c:v>
                </c:pt>
                <c:pt idx="45">
                  <c:v>106.48561441338801</c:v>
                </c:pt>
                <c:pt idx="46">
                  <c:v>105.37966112305099</c:v>
                </c:pt>
                <c:pt idx="47">
                  <c:v>104.12657291219701</c:v>
                </c:pt>
                <c:pt idx="48">
                  <c:v>104.453077883059</c:v>
                </c:pt>
                <c:pt idx="49">
                  <c:v>105.700782800017</c:v>
                </c:pt>
                <c:pt idx="50">
                  <c:v>107.66665312392701</c:v>
                </c:pt>
                <c:pt idx="51">
                  <c:v>108.560425936477</c:v>
                </c:pt>
                <c:pt idx="52">
                  <c:v>109.210649152613</c:v>
                </c:pt>
                <c:pt idx="53">
                  <c:v>109.698237463498</c:v>
                </c:pt>
                <c:pt idx="54">
                  <c:v>110.67926556781499</c:v>
                </c:pt>
                <c:pt idx="55">
                  <c:v>111.846150945039</c:v>
                </c:pt>
                <c:pt idx="56">
                  <c:v>113.29099271722001</c:v>
                </c:pt>
                <c:pt idx="57">
                  <c:v>115.00655332196899</c:v>
                </c:pt>
                <c:pt idx="58">
                  <c:v>116.791073910647</c:v>
                </c:pt>
                <c:pt idx="59">
                  <c:v>117.871543786185</c:v>
                </c:pt>
                <c:pt idx="60">
                  <c:v>117.705231690567</c:v>
                </c:pt>
                <c:pt idx="61">
                  <c:v>117.564921992404</c:v>
                </c:pt>
                <c:pt idx="62">
                  <c:v>118.48015551149599</c:v>
                </c:pt>
                <c:pt idx="63">
                  <c:v>120.19768775947399</c:v>
                </c:pt>
                <c:pt idx="64">
                  <c:v>121.792561102501</c:v>
                </c:pt>
                <c:pt idx="65">
                  <c:v>122.67869997514801</c:v>
                </c:pt>
                <c:pt idx="66">
                  <c:v>123.564810233665</c:v>
                </c:pt>
                <c:pt idx="67">
                  <c:v>124.79379214661699</c:v>
                </c:pt>
                <c:pt idx="68">
                  <c:v>126.449298056061</c:v>
                </c:pt>
                <c:pt idx="69">
                  <c:v>127.51638190078199</c:v>
                </c:pt>
                <c:pt idx="70">
                  <c:v>128.028602250294</c:v>
                </c:pt>
                <c:pt idx="71">
                  <c:v>128.60304765290101</c:v>
                </c:pt>
                <c:pt idx="72">
                  <c:v>129.728801154899</c:v>
                </c:pt>
                <c:pt idx="73">
                  <c:v>132.19632345338201</c:v>
                </c:pt>
                <c:pt idx="74">
                  <c:v>134.715305063496</c:v>
                </c:pt>
                <c:pt idx="75">
                  <c:v>137.240890236692</c:v>
                </c:pt>
                <c:pt idx="76">
                  <c:v>138.85385402716301</c:v>
                </c:pt>
                <c:pt idx="77">
                  <c:v>141.01542158018199</c:v>
                </c:pt>
                <c:pt idx="78">
                  <c:v>142.87370237730801</c:v>
                </c:pt>
                <c:pt idx="79">
                  <c:v>145.09705074725301</c:v>
                </c:pt>
                <c:pt idx="80">
                  <c:v>145.997670269141</c:v>
                </c:pt>
                <c:pt idx="81">
                  <c:v>145.612489530083</c:v>
                </c:pt>
                <c:pt idx="82">
                  <c:v>145.43440459792501</c:v>
                </c:pt>
                <c:pt idx="83">
                  <c:v>146.70332084713701</c:v>
                </c:pt>
                <c:pt idx="84">
                  <c:v>149.836438902677</c:v>
                </c:pt>
                <c:pt idx="85">
                  <c:v>153.59396193752599</c:v>
                </c:pt>
                <c:pt idx="86">
                  <c:v>156.97346290333999</c:v>
                </c:pt>
                <c:pt idx="87">
                  <c:v>159.10742422941999</c:v>
                </c:pt>
                <c:pt idx="88">
                  <c:v>160.90466946017199</c:v>
                </c:pt>
                <c:pt idx="89">
                  <c:v>162.40640413390599</c:v>
                </c:pt>
                <c:pt idx="90">
                  <c:v>164.07603759054899</c:v>
                </c:pt>
                <c:pt idx="91">
                  <c:v>166.24200006796499</c:v>
                </c:pt>
                <c:pt idx="92">
                  <c:v>168.00811456563301</c:v>
                </c:pt>
                <c:pt idx="93">
                  <c:v>169.17250785373199</c:v>
                </c:pt>
                <c:pt idx="94">
                  <c:v>169.24611018069601</c:v>
                </c:pt>
                <c:pt idx="95">
                  <c:v>170.83295102219</c:v>
                </c:pt>
                <c:pt idx="96">
                  <c:v>172.47002711405099</c:v>
                </c:pt>
                <c:pt idx="97">
                  <c:v>175.20771443003301</c:v>
                </c:pt>
                <c:pt idx="98">
                  <c:v>175.87372024409501</c:v>
                </c:pt>
                <c:pt idx="99">
                  <c:v>177.04980777860999</c:v>
                </c:pt>
                <c:pt idx="100">
                  <c:v>177.60317889788499</c:v>
                </c:pt>
                <c:pt idx="101">
                  <c:v>179.28784171640501</c:v>
                </c:pt>
                <c:pt idx="102">
                  <c:v>178.923279186629</c:v>
                </c:pt>
                <c:pt idx="103">
                  <c:v>178.20025323719</c:v>
                </c:pt>
                <c:pt idx="104">
                  <c:v>176.28130602254899</c:v>
                </c:pt>
                <c:pt idx="105">
                  <c:v>174.97935967337699</c:v>
                </c:pt>
                <c:pt idx="106">
                  <c:v>175.40548319645501</c:v>
                </c:pt>
                <c:pt idx="107">
                  <c:v>177.08266471826201</c:v>
                </c:pt>
                <c:pt idx="108">
                  <c:v>179.75389650671801</c:v>
                </c:pt>
                <c:pt idx="109">
                  <c:v>181.88349571097299</c:v>
                </c:pt>
                <c:pt idx="110">
                  <c:v>183.571940573002</c:v>
                </c:pt>
                <c:pt idx="111">
                  <c:v>185.09375997992299</c:v>
                </c:pt>
                <c:pt idx="112">
                  <c:v>185.43107524236001</c:v>
                </c:pt>
                <c:pt idx="113">
                  <c:v>186.51439045349801</c:v>
                </c:pt>
                <c:pt idx="114">
                  <c:v>186.37537093696201</c:v>
                </c:pt>
                <c:pt idx="115">
                  <c:v>187.36183143278501</c:v>
                </c:pt>
                <c:pt idx="116">
                  <c:v>185.62254684125901</c:v>
                </c:pt>
                <c:pt idx="117">
                  <c:v>182.40395264700999</c:v>
                </c:pt>
                <c:pt idx="118">
                  <c:v>179.39269768907499</c:v>
                </c:pt>
                <c:pt idx="119">
                  <c:v>178.85483756073</c:v>
                </c:pt>
                <c:pt idx="120">
                  <c:v>180.47600472966499</c:v>
                </c:pt>
                <c:pt idx="121">
                  <c:v>180.500037034645</c:v>
                </c:pt>
                <c:pt idx="122">
                  <c:v>178.57918413393099</c:v>
                </c:pt>
                <c:pt idx="123">
                  <c:v>175.21716720942899</c:v>
                </c:pt>
                <c:pt idx="124">
                  <c:v>173.64248465266701</c:v>
                </c:pt>
                <c:pt idx="125">
                  <c:v>173.090282536638</c:v>
                </c:pt>
                <c:pt idx="126">
                  <c:v>172.787823666988</c:v>
                </c:pt>
                <c:pt idx="127">
                  <c:v>171.755660031373</c:v>
                </c:pt>
                <c:pt idx="128">
                  <c:v>168.150880086662</c:v>
                </c:pt>
                <c:pt idx="129">
                  <c:v>163.96302327685899</c:v>
                </c:pt>
                <c:pt idx="130">
                  <c:v>158.082576199675</c:v>
                </c:pt>
                <c:pt idx="131">
                  <c:v>155.34224922886099</c:v>
                </c:pt>
                <c:pt idx="132">
                  <c:v>151.48432874423699</c:v>
                </c:pt>
                <c:pt idx="133">
                  <c:v>149.018534118715</c:v>
                </c:pt>
                <c:pt idx="134">
                  <c:v>144.27592299500299</c:v>
                </c:pt>
                <c:pt idx="135">
                  <c:v>141.14950323251799</c:v>
                </c:pt>
                <c:pt idx="136">
                  <c:v>139.249939362117</c:v>
                </c:pt>
                <c:pt idx="137">
                  <c:v>139.72534604718501</c:v>
                </c:pt>
                <c:pt idx="138">
                  <c:v>140.10387552904399</c:v>
                </c:pt>
                <c:pt idx="139">
                  <c:v>138.989928337641</c:v>
                </c:pt>
                <c:pt idx="140">
                  <c:v>135.088441627143</c:v>
                </c:pt>
                <c:pt idx="141">
                  <c:v>130.353270570261</c:v>
                </c:pt>
                <c:pt idx="142">
                  <c:v>128.41156836187599</c:v>
                </c:pt>
                <c:pt idx="143">
                  <c:v>129.01254856316001</c:v>
                </c:pt>
                <c:pt idx="144">
                  <c:v>131.268138256106</c:v>
                </c:pt>
                <c:pt idx="145">
                  <c:v>132.477000935733</c:v>
                </c:pt>
                <c:pt idx="146">
                  <c:v>131.80899875946901</c:v>
                </c:pt>
                <c:pt idx="147">
                  <c:v>129.252548818853</c:v>
                </c:pt>
                <c:pt idx="148">
                  <c:v>125.93315804105301</c:v>
                </c:pt>
                <c:pt idx="149">
                  <c:v>124.051238570295</c:v>
                </c:pt>
                <c:pt idx="150">
                  <c:v>123.853700998839</c:v>
                </c:pt>
                <c:pt idx="151">
                  <c:v>124.70339751034901</c:v>
                </c:pt>
                <c:pt idx="152">
                  <c:v>124.273130240051</c:v>
                </c:pt>
                <c:pt idx="153">
                  <c:v>123.30658224462</c:v>
                </c:pt>
                <c:pt idx="154">
                  <c:v>122.62369600023101</c:v>
                </c:pt>
                <c:pt idx="155">
                  <c:v>123.176916266067</c:v>
                </c:pt>
                <c:pt idx="156">
                  <c:v>122.402794976934</c:v>
                </c:pt>
                <c:pt idx="157">
                  <c:v>120.896163664152</c:v>
                </c:pt>
                <c:pt idx="158">
                  <c:v>119.640421625733</c:v>
                </c:pt>
                <c:pt idx="159">
                  <c:v>120.18723912446799</c:v>
                </c:pt>
                <c:pt idx="160">
                  <c:v>120.94267802092</c:v>
                </c:pt>
                <c:pt idx="161">
                  <c:v>120.796081016164</c:v>
                </c:pt>
                <c:pt idx="162">
                  <c:v>120.41517207738001</c:v>
                </c:pt>
                <c:pt idx="163">
                  <c:v>121.189241449194</c:v>
                </c:pt>
                <c:pt idx="164">
                  <c:v>122.807643026796</c:v>
                </c:pt>
                <c:pt idx="165">
                  <c:v>123.979156047666</c:v>
                </c:pt>
                <c:pt idx="166">
                  <c:v>124.094462220415</c:v>
                </c:pt>
                <c:pt idx="167">
                  <c:v>123.60302246606</c:v>
                </c:pt>
                <c:pt idx="168">
                  <c:v>122.166164033642</c:v>
                </c:pt>
                <c:pt idx="169">
                  <c:v>120.3546303226</c:v>
                </c:pt>
                <c:pt idx="170">
                  <c:v>120.313413180724</c:v>
                </c:pt>
                <c:pt idx="171">
                  <c:v>120.970118257441</c:v>
                </c:pt>
                <c:pt idx="172">
                  <c:v>122.451950470075</c:v>
                </c:pt>
                <c:pt idx="173">
                  <c:v>123.158792514268</c:v>
                </c:pt>
                <c:pt idx="174">
                  <c:v>124.232246691434</c:v>
                </c:pt>
                <c:pt idx="175">
                  <c:v>125.527267812726</c:v>
                </c:pt>
                <c:pt idx="176">
                  <c:v>126.740345328714</c:v>
                </c:pt>
                <c:pt idx="177">
                  <c:v>128.61867142522499</c:v>
                </c:pt>
                <c:pt idx="178">
                  <c:v>129.607963334674</c:v>
                </c:pt>
                <c:pt idx="179">
                  <c:v>130.385795112311</c:v>
                </c:pt>
                <c:pt idx="180">
                  <c:v>128.71900287891199</c:v>
                </c:pt>
                <c:pt idx="181">
                  <c:v>127.094440211185</c:v>
                </c:pt>
                <c:pt idx="182">
                  <c:v>126.828834032584</c:v>
                </c:pt>
                <c:pt idx="183">
                  <c:v>129.164670530276</c:v>
                </c:pt>
                <c:pt idx="184">
                  <c:v>132.068121241965</c:v>
                </c:pt>
                <c:pt idx="185">
                  <c:v>134.62712739312801</c:v>
                </c:pt>
                <c:pt idx="186">
                  <c:v>135.58171361745099</c:v>
                </c:pt>
                <c:pt idx="187">
                  <c:v>136.29788862005401</c:v>
                </c:pt>
                <c:pt idx="188">
                  <c:v>136.92018585150899</c:v>
                </c:pt>
                <c:pt idx="189">
                  <c:v>137.537500664741</c:v>
                </c:pt>
                <c:pt idx="190">
                  <c:v>138.428444269588</c:v>
                </c:pt>
                <c:pt idx="191">
                  <c:v>139.826312476168</c:v>
                </c:pt>
                <c:pt idx="192">
                  <c:v>141.92522104487301</c:v>
                </c:pt>
                <c:pt idx="193">
                  <c:v>142.66828947201699</c:v>
                </c:pt>
                <c:pt idx="194">
                  <c:v>143.134502917719</c:v>
                </c:pt>
                <c:pt idx="195">
                  <c:v>143.382487799936</c:v>
                </c:pt>
                <c:pt idx="196">
                  <c:v>145.498525927033</c:v>
                </c:pt>
                <c:pt idx="197">
                  <c:v>147.84307149791999</c:v>
                </c:pt>
                <c:pt idx="198">
                  <c:v>150.31669419879199</c:v>
                </c:pt>
                <c:pt idx="199">
                  <c:v>151.80177813623001</c:v>
                </c:pt>
                <c:pt idx="200">
                  <c:v>153.080823035495</c:v>
                </c:pt>
                <c:pt idx="201">
                  <c:v>153.61514565617099</c:v>
                </c:pt>
                <c:pt idx="202">
                  <c:v>154.588395968036</c:v>
                </c:pt>
                <c:pt idx="203">
                  <c:v>155.520575997712</c:v>
                </c:pt>
                <c:pt idx="204">
                  <c:v>157.136293115905</c:v>
                </c:pt>
                <c:pt idx="205">
                  <c:v>157.73525722215899</c:v>
                </c:pt>
                <c:pt idx="206">
                  <c:v>158.70016604490201</c:v>
                </c:pt>
                <c:pt idx="207">
                  <c:v>159.36335819459299</c:v>
                </c:pt>
                <c:pt idx="208">
                  <c:v>161.55643713795399</c:v>
                </c:pt>
                <c:pt idx="209">
                  <c:v>163.749704159869</c:v>
                </c:pt>
                <c:pt idx="210">
                  <c:v>166.092728399451</c:v>
                </c:pt>
                <c:pt idx="211">
                  <c:v>167.239256961173</c:v>
                </c:pt>
                <c:pt idx="212">
                  <c:v>167.352709931281</c:v>
                </c:pt>
                <c:pt idx="213">
                  <c:v>166.01020719386401</c:v>
                </c:pt>
                <c:pt idx="214">
                  <c:v>165.99956623749199</c:v>
                </c:pt>
                <c:pt idx="215">
                  <c:v>167.371333639955</c:v>
                </c:pt>
                <c:pt idx="216">
                  <c:v>170.731651795196</c:v>
                </c:pt>
                <c:pt idx="217">
                  <c:v>172.091668116178</c:v>
                </c:pt>
                <c:pt idx="218">
                  <c:v>172.24089928063401</c:v>
                </c:pt>
                <c:pt idx="219">
                  <c:v>170.92993406473201</c:v>
                </c:pt>
                <c:pt idx="220">
                  <c:v>172.31047588995401</c:v>
                </c:pt>
                <c:pt idx="221">
                  <c:v>174.913694069592</c:v>
                </c:pt>
                <c:pt idx="222">
                  <c:v>179.154894083893</c:v>
                </c:pt>
                <c:pt idx="223">
                  <c:v>181.73970367735899</c:v>
                </c:pt>
                <c:pt idx="224">
                  <c:v>183.23387834767999</c:v>
                </c:pt>
                <c:pt idx="225">
                  <c:v>182.150842540995</c:v>
                </c:pt>
                <c:pt idx="226">
                  <c:v>181.55711206711999</c:v>
                </c:pt>
                <c:pt idx="227">
                  <c:v>182.57718675156201</c:v>
                </c:pt>
                <c:pt idx="228">
                  <c:v>186.23347196123899</c:v>
                </c:pt>
                <c:pt idx="229">
                  <c:v>191.09438906842499</c:v>
                </c:pt>
                <c:pt idx="230">
                  <c:v>194.07944313941499</c:v>
                </c:pt>
                <c:pt idx="231">
                  <c:v>195.923934054169</c:v>
                </c:pt>
                <c:pt idx="232">
                  <c:v>197.93447028417501</c:v>
                </c:pt>
                <c:pt idx="233">
                  <c:v>202.19247331438299</c:v>
                </c:pt>
                <c:pt idx="234">
                  <c:v>204.65006780008301</c:v>
                </c:pt>
                <c:pt idx="235">
                  <c:v>204.93386586831801</c:v>
                </c:pt>
                <c:pt idx="236">
                  <c:v>202.89660905330899</c:v>
                </c:pt>
                <c:pt idx="237">
                  <c:v>202.224055711316</c:v>
                </c:pt>
                <c:pt idx="238">
                  <c:v>203.993367444261</c:v>
                </c:pt>
                <c:pt idx="239">
                  <c:v>207.21907141593601</c:v>
                </c:pt>
                <c:pt idx="240">
                  <c:v>209.71312316655701</c:v>
                </c:pt>
                <c:pt idx="241">
                  <c:v>208.92070378172201</c:v>
                </c:pt>
                <c:pt idx="242">
                  <c:v>206.55593852129201</c:v>
                </c:pt>
                <c:pt idx="243">
                  <c:v>205.77554340301199</c:v>
                </c:pt>
                <c:pt idx="244">
                  <c:v>207.73539046933999</c:v>
                </c:pt>
                <c:pt idx="245">
                  <c:v>212.45116610144399</c:v>
                </c:pt>
                <c:pt idx="246">
                  <c:v>215.00002306108999</c:v>
                </c:pt>
                <c:pt idx="247">
                  <c:v>216.121229764389</c:v>
                </c:pt>
                <c:pt idx="248">
                  <c:v>214.68454886732599</c:v>
                </c:pt>
                <c:pt idx="249">
                  <c:v>214.949685029276</c:v>
                </c:pt>
                <c:pt idx="250">
                  <c:v>216.09908028010301</c:v>
                </c:pt>
                <c:pt idx="251">
                  <c:v>218.12597851572801</c:v>
                </c:pt>
                <c:pt idx="252">
                  <c:v>219.733099029941</c:v>
                </c:pt>
                <c:pt idx="253">
                  <c:v>219.89973910061701</c:v>
                </c:pt>
                <c:pt idx="254">
                  <c:v>220.476374340002</c:v>
                </c:pt>
                <c:pt idx="255">
                  <c:v>220.619741047453</c:v>
                </c:pt>
                <c:pt idx="256">
                  <c:v>222.06940141506101</c:v>
                </c:pt>
                <c:pt idx="257">
                  <c:v>223.686739404761</c:v>
                </c:pt>
                <c:pt idx="258">
                  <c:v>225.806366799664</c:v>
                </c:pt>
                <c:pt idx="259">
                  <c:v>227.36948953367701</c:v>
                </c:pt>
                <c:pt idx="260">
                  <c:v>227.82679816683901</c:v>
                </c:pt>
                <c:pt idx="261">
                  <c:v>226.87539521193699</c:v>
                </c:pt>
                <c:pt idx="262">
                  <c:v>225.81135640976001</c:v>
                </c:pt>
                <c:pt idx="263">
                  <c:v>226.969518306851</c:v>
                </c:pt>
                <c:pt idx="264">
                  <c:v>229.94697704482601</c:v>
                </c:pt>
                <c:pt idx="265">
                  <c:v>233.86029410262699</c:v>
                </c:pt>
                <c:pt idx="266">
                  <c:v>235.59926863801101</c:v>
                </c:pt>
                <c:pt idx="267">
                  <c:v>234.71696163986999</c:v>
                </c:pt>
                <c:pt idx="268">
                  <c:v>231.97521904367599</c:v>
                </c:pt>
                <c:pt idx="269">
                  <c:v>230.84596511054099</c:v>
                </c:pt>
                <c:pt idx="270">
                  <c:v>230.649991873819</c:v>
                </c:pt>
                <c:pt idx="271">
                  <c:v>232.64206773148001</c:v>
                </c:pt>
                <c:pt idx="272">
                  <c:v>235.99681824869401</c:v>
                </c:pt>
                <c:pt idx="273">
                  <c:v>242.009799010091</c:v>
                </c:pt>
                <c:pt idx="274">
                  <c:v>246.04780164592401</c:v>
                </c:pt>
                <c:pt idx="275">
                  <c:v>248.26816594120899</c:v>
                </c:pt>
                <c:pt idx="276">
                  <c:v>247.29687476129001</c:v>
                </c:pt>
                <c:pt idx="277">
                  <c:v>246.267151436901</c:v>
                </c:pt>
                <c:pt idx="278">
                  <c:v>248.21038857983399</c:v>
                </c:pt>
                <c:pt idx="279">
                  <c:v>252.29787164405201</c:v>
                </c:pt>
                <c:pt idx="280">
                  <c:v>256.357987636453</c:v>
                </c:pt>
                <c:pt idx="281">
                  <c:v>260.80428550300098</c:v>
                </c:pt>
                <c:pt idx="282">
                  <c:v>264.52407666949802</c:v>
                </c:pt>
                <c:pt idx="283">
                  <c:v>268.61945576487898</c:v>
                </c:pt>
                <c:pt idx="284">
                  <c:v>270.99912882530299</c:v>
                </c:pt>
                <c:pt idx="285">
                  <c:v>277.10571479434401</c:v>
                </c:pt>
                <c:pt idx="286">
                  <c:v>281.33661245284497</c:v>
                </c:pt>
                <c:pt idx="287">
                  <c:v>285.386629014628</c:v>
                </c:pt>
                <c:pt idx="288">
                  <c:v>284.23156625047199</c:v>
                </c:pt>
                <c:pt idx="289">
                  <c:v>283.569457784142</c:v>
                </c:pt>
                <c:pt idx="290">
                  <c:v>287.10606173336498</c:v>
                </c:pt>
                <c:pt idx="291">
                  <c:v>296.20341840984798</c:v>
                </c:pt>
                <c:pt idx="292">
                  <c:v>302.72788646173302</c:v>
                </c:pt>
                <c:pt idx="293">
                  <c:v>305.31356447958802</c:v>
                </c:pt>
                <c:pt idx="294">
                  <c:v>303.992718971822</c:v>
                </c:pt>
                <c:pt idx="295">
                  <c:v>304.03989187373702</c:v>
                </c:pt>
                <c:pt idx="296">
                  <c:v>303.44046882945702</c:v>
                </c:pt>
                <c:pt idx="297">
                  <c:v>305.15236997168</c:v>
                </c:pt>
                <c:pt idx="298">
                  <c:v>302.07064094713797</c:v>
                </c:pt>
                <c:pt idx="299">
                  <c:v>300.302366433955</c:v>
                </c:pt>
                <c:pt idx="300">
                  <c:v>299.32474921043001</c:v>
                </c:pt>
                <c:pt idx="301">
                  <c:v>300.15891602860802</c:v>
                </c:pt>
                <c:pt idx="302">
                  <c:v>302.065213038195</c:v>
                </c:pt>
                <c:pt idx="303">
                  <c:v>302.17842407254801</c:v>
                </c:pt>
                <c:pt idx="304">
                  <c:v>305.07086922106299</c:v>
                </c:pt>
                <c:pt idx="305">
                  <c:v>306.96677483868501</c:v>
                </c:pt>
                <c:pt idx="306">
                  <c:v>312.54149266856501</c:v>
                </c:pt>
                <c:pt idx="307">
                  <c:v>312.93000723002399</c:v>
                </c:pt>
                <c:pt idx="308">
                  <c:v>314.54558277101597</c:v>
                </c:pt>
                <c:pt idx="309">
                  <c:v>311.919986753768</c:v>
                </c:pt>
                <c:pt idx="310">
                  <c:v>311.516724318363</c:v>
                </c:pt>
                <c:pt idx="311">
                  <c:v>308.18280262189501</c:v>
                </c:pt>
                <c:pt idx="312">
                  <c:v>311.04777329020499</c:v>
                </c:pt>
                <c:pt idx="313">
                  <c:v>310.12027627966199</c:v>
                </c:pt>
                <c:pt idx="314">
                  <c:v>313.63714312645499</c:v>
                </c:pt>
                <c:pt idx="315">
                  <c:v>312.64704717079502</c:v>
                </c:pt>
                <c:pt idx="316">
                  <c:v>313.412076274387</c:v>
                </c:pt>
                <c:pt idx="317">
                  <c:v>310.315151279519</c:v>
                </c:pt>
                <c:pt idx="318">
                  <c:v>310.06349052629298</c:v>
                </c:pt>
                <c:pt idx="319">
                  <c:v>309.44367424564598</c:v>
                </c:pt>
                <c:pt idx="320">
                  <c:v>313.48722761363399</c:v>
                </c:pt>
                <c:pt idx="321">
                  <c:v>317.20923388742</c:v>
                </c:pt>
                <c:pt idx="322">
                  <c:v>321.51864679515899</c:v>
                </c:pt>
                <c:pt idx="323">
                  <c:v>316.88270032752501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EF-43B7-8C98-9A81CEA760EB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'National-NonDistress'!$T$6:$T$121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'National-NonDistress'!$U$6:$U$121</c:f>
              <c:numCache>
                <c:formatCode>#,##0_);[Red]\(#,##0\)</c:formatCode>
                <c:ptCount val="116"/>
                <c:pt idx="0">
                  <c:v>63.829986744824502</c:v>
                </c:pt>
                <c:pt idx="1">
                  <c:v>64.2670136799684</c:v>
                </c:pt>
                <c:pt idx="2">
                  <c:v>66.495247716081494</c:v>
                </c:pt>
                <c:pt idx="3">
                  <c:v>68.603579966761004</c:v>
                </c:pt>
                <c:pt idx="4">
                  <c:v>68.961080156049206</c:v>
                </c:pt>
                <c:pt idx="5">
                  <c:v>71.512071476094107</c:v>
                </c:pt>
                <c:pt idx="6">
                  <c:v>73.353338933546596</c:v>
                </c:pt>
                <c:pt idx="7">
                  <c:v>78.259092083618796</c:v>
                </c:pt>
                <c:pt idx="8">
                  <c:v>77.304746832261202</c:v>
                </c:pt>
                <c:pt idx="9">
                  <c:v>80.636723372139201</c:v>
                </c:pt>
                <c:pt idx="10">
                  <c:v>79.610039935337198</c:v>
                </c:pt>
                <c:pt idx="11">
                  <c:v>84.160082074438904</c:v>
                </c:pt>
                <c:pt idx="12">
                  <c:v>83.383670418569295</c:v>
                </c:pt>
                <c:pt idx="13">
                  <c:v>87.450198706305699</c:v>
                </c:pt>
                <c:pt idx="14">
                  <c:v>88.920974291729806</c:v>
                </c:pt>
                <c:pt idx="15">
                  <c:v>90.847308278109907</c:v>
                </c:pt>
                <c:pt idx="16">
                  <c:v>92.737667384766596</c:v>
                </c:pt>
                <c:pt idx="17">
                  <c:v>96.948745556679498</c:v>
                </c:pt>
                <c:pt idx="18">
                  <c:v>96.893364231270098</c:v>
                </c:pt>
                <c:pt idx="19">
                  <c:v>100</c:v>
                </c:pt>
                <c:pt idx="20">
                  <c:v>99.977127624762105</c:v>
                </c:pt>
                <c:pt idx="21">
                  <c:v>101.606743045169</c:v>
                </c:pt>
                <c:pt idx="22">
                  <c:v>106.480629964399</c:v>
                </c:pt>
                <c:pt idx="23">
                  <c:v>103.23518487567</c:v>
                </c:pt>
                <c:pt idx="24">
                  <c:v>107.239380080952</c:v>
                </c:pt>
                <c:pt idx="25">
                  <c:v>109.19004890147001</c:v>
                </c:pt>
                <c:pt idx="26">
                  <c:v>112.812309297044</c:v>
                </c:pt>
                <c:pt idx="27">
                  <c:v>116.892109498875</c:v>
                </c:pt>
                <c:pt idx="28">
                  <c:v>118.150809974016</c:v>
                </c:pt>
                <c:pt idx="29">
                  <c:v>122.106487591901</c:v>
                </c:pt>
                <c:pt idx="30">
                  <c:v>125.76796129572899</c:v>
                </c:pt>
                <c:pt idx="31">
                  <c:v>128.51036267335701</c:v>
                </c:pt>
                <c:pt idx="32">
                  <c:v>133.59544522103999</c:v>
                </c:pt>
                <c:pt idx="33">
                  <c:v>140.51908698649001</c:v>
                </c:pt>
                <c:pt idx="34">
                  <c:v>144.62192841824</c:v>
                </c:pt>
                <c:pt idx="35">
                  <c:v>145.18118368249901</c:v>
                </c:pt>
                <c:pt idx="36">
                  <c:v>155.42103447904699</c:v>
                </c:pt>
                <c:pt idx="37">
                  <c:v>160.74283927585901</c:v>
                </c:pt>
                <c:pt idx="38">
                  <c:v>164.81639126306899</c:v>
                </c:pt>
                <c:pt idx="39">
                  <c:v>167.579186111067</c:v>
                </c:pt>
                <c:pt idx="40">
                  <c:v>171.80602686146599</c:v>
                </c:pt>
                <c:pt idx="41">
                  <c:v>176.08532244304001</c:v>
                </c:pt>
                <c:pt idx="42">
                  <c:v>175.54680369793201</c:v>
                </c:pt>
                <c:pt idx="43">
                  <c:v>175.202444459921</c:v>
                </c:pt>
                <c:pt idx="44">
                  <c:v>181.368427993647</c:v>
                </c:pt>
                <c:pt idx="45">
                  <c:v>184.37459390228099</c:v>
                </c:pt>
                <c:pt idx="46">
                  <c:v>185.28665797592799</c:v>
                </c:pt>
                <c:pt idx="47">
                  <c:v>178.35709489812399</c:v>
                </c:pt>
                <c:pt idx="48">
                  <c:v>179.82492017070501</c:v>
                </c:pt>
                <c:pt idx="49">
                  <c:v>175.13531920793801</c:v>
                </c:pt>
                <c:pt idx="50">
                  <c:v>172.29904481863699</c:v>
                </c:pt>
                <c:pt idx="51">
                  <c:v>160.01531803876901</c:v>
                </c:pt>
                <c:pt idx="52">
                  <c:v>147.051177457986</c:v>
                </c:pt>
                <c:pt idx="53">
                  <c:v>145.79080893685199</c:v>
                </c:pt>
                <c:pt idx="54">
                  <c:v>138.93744867914199</c:v>
                </c:pt>
                <c:pt idx="55">
                  <c:v>134.93500534196099</c:v>
                </c:pt>
                <c:pt idx="56">
                  <c:v>136.90122248979699</c:v>
                </c:pt>
                <c:pt idx="57">
                  <c:v>129.97228281901101</c:v>
                </c:pt>
                <c:pt idx="58">
                  <c:v>130.666368604789</c:v>
                </c:pt>
                <c:pt idx="59">
                  <c:v>130.85991332357199</c:v>
                </c:pt>
                <c:pt idx="60">
                  <c:v>126.411079240341</c:v>
                </c:pt>
                <c:pt idx="61">
                  <c:v>128.703950827721</c:v>
                </c:pt>
                <c:pt idx="62">
                  <c:v>130.81093319889399</c:v>
                </c:pt>
                <c:pt idx="63">
                  <c:v>131.856140040573</c:v>
                </c:pt>
                <c:pt idx="64">
                  <c:v>128.603052480419</c:v>
                </c:pt>
                <c:pt idx="65">
                  <c:v>132.63790757507999</c:v>
                </c:pt>
                <c:pt idx="66">
                  <c:v>135.10338845135001</c:v>
                </c:pt>
                <c:pt idx="67">
                  <c:v>140.37382958330801</c:v>
                </c:pt>
                <c:pt idx="68">
                  <c:v>134.40606401749901</c:v>
                </c:pt>
                <c:pt idx="69">
                  <c:v>145.164290603463</c:v>
                </c:pt>
                <c:pt idx="70">
                  <c:v>146.23686616218899</c:v>
                </c:pt>
                <c:pt idx="71">
                  <c:v>151.27531476847199</c:v>
                </c:pt>
                <c:pt idx="72">
                  <c:v>153.74990563829601</c:v>
                </c:pt>
                <c:pt idx="73">
                  <c:v>158.402727950974</c:v>
                </c:pt>
                <c:pt idx="74">
                  <c:v>163.061210810061</c:v>
                </c:pt>
                <c:pt idx="75">
                  <c:v>166.10277485809601</c:v>
                </c:pt>
                <c:pt idx="76">
                  <c:v>169.72359906775901</c:v>
                </c:pt>
                <c:pt idx="77">
                  <c:v>173.99842404287801</c:v>
                </c:pt>
                <c:pt idx="78">
                  <c:v>178.20143029880501</c:v>
                </c:pt>
                <c:pt idx="79">
                  <c:v>178.41243723225699</c:v>
                </c:pt>
                <c:pt idx="80">
                  <c:v>182.908514862967</c:v>
                </c:pt>
                <c:pt idx="81">
                  <c:v>186.41586522040399</c:v>
                </c:pt>
                <c:pt idx="82">
                  <c:v>193.773337473238</c:v>
                </c:pt>
                <c:pt idx="83">
                  <c:v>193.99141149525201</c:v>
                </c:pt>
                <c:pt idx="84">
                  <c:v>204.19182275770299</c:v>
                </c:pt>
                <c:pt idx="85">
                  <c:v>213.35809046364199</c:v>
                </c:pt>
                <c:pt idx="86">
                  <c:v>213.765103281904</c:v>
                </c:pt>
                <c:pt idx="87">
                  <c:v>219.55868832468499</c:v>
                </c:pt>
                <c:pt idx="88">
                  <c:v>217.8916384536</c:v>
                </c:pt>
                <c:pt idx="89">
                  <c:v>224.247883543217</c:v>
                </c:pt>
                <c:pt idx="90">
                  <c:v>226.06634197052301</c:v>
                </c:pt>
                <c:pt idx="91">
                  <c:v>229.566706804609</c:v>
                </c:pt>
                <c:pt idx="92">
                  <c:v>232.91402959407199</c:v>
                </c:pt>
                <c:pt idx="93">
                  <c:v>235.98558707366001</c:v>
                </c:pt>
                <c:pt idx="94">
                  <c:v>240.61084105688701</c:v>
                </c:pt>
                <c:pt idx="95">
                  <c:v>239.266087746088</c:v>
                </c:pt>
                <c:pt idx="96">
                  <c:v>248.58289424069599</c:v>
                </c:pt>
                <c:pt idx="97">
                  <c:v>244.00091598802399</c:v>
                </c:pt>
                <c:pt idx="98">
                  <c:v>248.94395892420201</c:v>
                </c:pt>
                <c:pt idx="99">
                  <c:v>262.305519798631</c:v>
                </c:pt>
                <c:pt idx="100">
                  <c:v>261.73258193196898</c:v>
                </c:pt>
                <c:pt idx="101">
                  <c:v>275.21715328164203</c:v>
                </c:pt>
                <c:pt idx="102">
                  <c:v>285.26103013098799</c:v>
                </c:pt>
                <c:pt idx="103">
                  <c:v>300.44238759489002</c:v>
                </c:pt>
                <c:pt idx="104">
                  <c:v>302.87693244847901</c:v>
                </c:pt>
                <c:pt idx="105">
                  <c:v>321.09965634759601</c:v>
                </c:pt>
                <c:pt idx="106">
                  <c:v>321.27256010329899</c:v>
                </c:pt>
                <c:pt idx="107">
                  <c:v>319.12152988623001</c:v>
                </c:pt>
                <c:pt idx="108">
                  <c:v>320.39516795047803</c:v>
                </c:pt>
                <c:pt idx="109">
                  <c:v>323.75875861872998</c:v>
                </c:pt>
                <c:pt idx="110">
                  <c:v>334.71064489205003</c:v>
                </c:pt>
                <c:pt idx="111">
                  <c:v>328.13860019606398</c:v>
                </c:pt>
                <c:pt idx="112">
                  <c:v>332.67337595441899</c:v>
                </c:pt>
                <c:pt idx="113">
                  <c:v>331.91976912054201</c:v>
                </c:pt>
                <c:pt idx="114">
                  <c:v>334.15819041621398</c:v>
                </c:pt>
                <c:pt idx="115">
                  <c:v>322.142316053939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EF-43B7-8C98-9A81CEA76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565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'National-NonDistress'!$P$6:$P$329</c:f>
              <c:numCache>
                <c:formatCode>[$-409]mmm\-yy;@</c:formatCode>
                <c:ptCount val="32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</c:numCache>
            </c:numRef>
          </c:xVal>
          <c:yVal>
            <c:numRef>
              <c:f>'National-NonDistress'!$R$6:$R$329</c:f>
              <c:numCache>
                <c:formatCode>#,##0_);[Red]\(#,##0\)</c:formatCode>
                <c:ptCount val="324"/>
                <c:pt idx="0">
                  <c:v>84.7250510569163</c:v>
                </c:pt>
                <c:pt idx="1">
                  <c:v>83.592794717739906</c:v>
                </c:pt>
                <c:pt idx="2">
                  <c:v>83.665677011676493</c:v>
                </c:pt>
                <c:pt idx="3">
                  <c:v>85.103435668473693</c:v>
                </c:pt>
                <c:pt idx="4">
                  <c:v>86.802254971648296</c:v>
                </c:pt>
                <c:pt idx="5">
                  <c:v>86.447923147907204</c:v>
                </c:pt>
                <c:pt idx="6">
                  <c:v>85.414747350850405</c:v>
                </c:pt>
                <c:pt idx="7">
                  <c:v>83.420722778105201</c:v>
                </c:pt>
                <c:pt idx="8">
                  <c:v>84.869512965465006</c:v>
                </c:pt>
                <c:pt idx="9">
                  <c:v>85.969514968904505</c:v>
                </c:pt>
                <c:pt idx="10">
                  <c:v>90.123007388391997</c:v>
                </c:pt>
                <c:pt idx="11">
                  <c:v>91.461553408026205</c:v>
                </c:pt>
                <c:pt idx="12">
                  <c:v>91.892614116361301</c:v>
                </c:pt>
                <c:pt idx="13">
                  <c:v>88.220623146087902</c:v>
                </c:pt>
                <c:pt idx="14">
                  <c:v>86.980630181976295</c:v>
                </c:pt>
                <c:pt idx="15">
                  <c:v>87.017293643063795</c:v>
                </c:pt>
                <c:pt idx="16">
                  <c:v>92.137307378080905</c:v>
                </c:pt>
                <c:pt idx="17">
                  <c:v>94.642261792791899</c:v>
                </c:pt>
                <c:pt idx="18">
                  <c:v>97.350143110531704</c:v>
                </c:pt>
                <c:pt idx="19">
                  <c:v>95.286365950679397</c:v>
                </c:pt>
                <c:pt idx="20">
                  <c:v>95.327139076792307</c:v>
                </c:pt>
                <c:pt idx="21">
                  <c:v>93.661976798623598</c:v>
                </c:pt>
                <c:pt idx="22">
                  <c:v>95.895319768204999</c:v>
                </c:pt>
                <c:pt idx="23">
                  <c:v>96.013503331047801</c:v>
                </c:pt>
                <c:pt idx="24">
                  <c:v>98.303939025388104</c:v>
                </c:pt>
                <c:pt idx="25">
                  <c:v>97.718984846547301</c:v>
                </c:pt>
                <c:pt idx="26">
                  <c:v>98.406736534547406</c:v>
                </c:pt>
                <c:pt idx="27">
                  <c:v>97.0870697910281</c:v>
                </c:pt>
                <c:pt idx="28">
                  <c:v>98.602249585226801</c:v>
                </c:pt>
                <c:pt idx="29">
                  <c:v>101.51743055529001</c:v>
                </c:pt>
                <c:pt idx="30">
                  <c:v>105.494380422245</c:v>
                </c:pt>
                <c:pt idx="31">
                  <c:v>106.553613847991</c:v>
                </c:pt>
                <c:pt idx="32">
                  <c:v>104.585815028528</c:v>
                </c:pt>
                <c:pt idx="33">
                  <c:v>101.55857107158999</c:v>
                </c:pt>
                <c:pt idx="34">
                  <c:v>99.8184620458089</c:v>
                </c:pt>
                <c:pt idx="35">
                  <c:v>100</c:v>
                </c:pt>
                <c:pt idx="36">
                  <c:v>101.77751185934</c:v>
                </c:pt>
                <c:pt idx="37">
                  <c:v>104.258209285123</c:v>
                </c:pt>
                <c:pt idx="38">
                  <c:v>105.09941579423899</c:v>
                </c:pt>
                <c:pt idx="39">
                  <c:v>103.74648610508901</c:v>
                </c:pt>
                <c:pt idx="40">
                  <c:v>102.94454953254601</c:v>
                </c:pt>
                <c:pt idx="41">
                  <c:v>103.670045546541</c:v>
                </c:pt>
                <c:pt idx="42">
                  <c:v>106.36341065852901</c:v>
                </c:pt>
                <c:pt idx="43">
                  <c:v>108.334506911562</c:v>
                </c:pt>
                <c:pt idx="44">
                  <c:v>108.086817481024</c:v>
                </c:pt>
                <c:pt idx="45">
                  <c:v>104.530759133252</c:v>
                </c:pt>
                <c:pt idx="46">
                  <c:v>103.250551339591</c:v>
                </c:pt>
                <c:pt idx="47">
                  <c:v>103.20783919446799</c:v>
                </c:pt>
                <c:pt idx="48">
                  <c:v>104.672858171369</c:v>
                </c:pt>
                <c:pt idx="49">
                  <c:v>103.41605593436201</c:v>
                </c:pt>
                <c:pt idx="50">
                  <c:v>101.83181528837</c:v>
                </c:pt>
                <c:pt idx="51">
                  <c:v>100.740959456181</c:v>
                </c:pt>
                <c:pt idx="52">
                  <c:v>100.532811232358</c:v>
                </c:pt>
                <c:pt idx="53">
                  <c:v>101.383602923053</c:v>
                </c:pt>
                <c:pt idx="54">
                  <c:v>102.243897828851</c:v>
                </c:pt>
                <c:pt idx="55">
                  <c:v>105.135379679587</c:v>
                </c:pt>
                <c:pt idx="56">
                  <c:v>107.25608508991201</c:v>
                </c:pt>
                <c:pt idx="57">
                  <c:v>109.691949595022</c:v>
                </c:pt>
                <c:pt idx="58">
                  <c:v>109.530228976057</c:v>
                </c:pt>
                <c:pt idx="59">
                  <c:v>109.234993721668</c:v>
                </c:pt>
                <c:pt idx="60">
                  <c:v>107.762065305311</c:v>
                </c:pt>
                <c:pt idx="61">
                  <c:v>108.72251176730001</c:v>
                </c:pt>
                <c:pt idx="62">
                  <c:v>111.12456018795299</c:v>
                </c:pt>
                <c:pt idx="63">
                  <c:v>113.524913157418</c:v>
                </c:pt>
                <c:pt idx="64">
                  <c:v>114.525044729943</c:v>
                </c:pt>
                <c:pt idx="65">
                  <c:v>114.044371823259</c:v>
                </c:pt>
                <c:pt idx="66">
                  <c:v>113.22946489986001</c:v>
                </c:pt>
                <c:pt idx="67">
                  <c:v>112.807732483134</c:v>
                </c:pt>
                <c:pt idx="68">
                  <c:v>113.71335003148199</c:v>
                </c:pt>
                <c:pt idx="69">
                  <c:v>114.998265907761</c:v>
                </c:pt>
                <c:pt idx="70">
                  <c:v>116.171834025175</c:v>
                </c:pt>
                <c:pt idx="71">
                  <c:v>116.622717192057</c:v>
                </c:pt>
                <c:pt idx="72">
                  <c:v>116.969802836052</c:v>
                </c:pt>
                <c:pt idx="73">
                  <c:v>119.061134751862</c:v>
                </c:pt>
                <c:pt idx="74">
                  <c:v>121.73257969919</c:v>
                </c:pt>
                <c:pt idx="75">
                  <c:v>123.93038478963101</c:v>
                </c:pt>
                <c:pt idx="76">
                  <c:v>124.731110224627</c:v>
                </c:pt>
                <c:pt idx="77">
                  <c:v>125.68492979893399</c:v>
                </c:pt>
                <c:pt idx="78">
                  <c:v>126.106760650759</c:v>
                </c:pt>
                <c:pt idx="79">
                  <c:v>127.864800613116</c:v>
                </c:pt>
                <c:pt idx="80">
                  <c:v>129.50679239410201</c:v>
                </c:pt>
                <c:pt idx="81">
                  <c:v>131.32042452236001</c:v>
                </c:pt>
                <c:pt idx="82">
                  <c:v>131.36188650464101</c:v>
                </c:pt>
                <c:pt idx="83">
                  <c:v>132.06502044078499</c:v>
                </c:pt>
                <c:pt idx="84">
                  <c:v>131.41272999680999</c:v>
                </c:pt>
                <c:pt idx="85">
                  <c:v>133.752273659254</c:v>
                </c:pt>
                <c:pt idx="86">
                  <c:v>135.366630534851</c:v>
                </c:pt>
                <c:pt idx="87">
                  <c:v>137.707055739434</c:v>
                </c:pt>
                <c:pt idx="88">
                  <c:v>139.25204956600399</c:v>
                </c:pt>
                <c:pt idx="89">
                  <c:v>140.70725693183499</c:v>
                </c:pt>
                <c:pt idx="90">
                  <c:v>144.03527955317099</c:v>
                </c:pt>
                <c:pt idx="91">
                  <c:v>147.74292614356301</c:v>
                </c:pt>
                <c:pt idx="92">
                  <c:v>151.921423972089</c:v>
                </c:pt>
                <c:pt idx="93">
                  <c:v>152.392103332657</c:v>
                </c:pt>
                <c:pt idx="94">
                  <c:v>151.37570046823501</c:v>
                </c:pt>
                <c:pt idx="95">
                  <c:v>150.94473554206101</c:v>
                </c:pt>
                <c:pt idx="96">
                  <c:v>151.513389035275</c:v>
                </c:pt>
                <c:pt idx="97">
                  <c:v>153.800715143389</c:v>
                </c:pt>
                <c:pt idx="98">
                  <c:v>154.41582746140901</c:v>
                </c:pt>
                <c:pt idx="99">
                  <c:v>155.34426429812601</c:v>
                </c:pt>
                <c:pt idx="100">
                  <c:v>154.964799178183</c:v>
                </c:pt>
                <c:pt idx="101">
                  <c:v>156.24610697313599</c:v>
                </c:pt>
                <c:pt idx="102">
                  <c:v>155.969142991767</c:v>
                </c:pt>
                <c:pt idx="103">
                  <c:v>157.05440371591899</c:v>
                </c:pt>
                <c:pt idx="104">
                  <c:v>156.337325666163</c:v>
                </c:pt>
                <c:pt idx="105">
                  <c:v>157.168550391167</c:v>
                </c:pt>
                <c:pt idx="106">
                  <c:v>158.27912991707001</c:v>
                </c:pt>
                <c:pt idx="107">
                  <c:v>162.23608522163099</c:v>
                </c:pt>
                <c:pt idx="108">
                  <c:v>164.52095707626501</c:v>
                </c:pt>
                <c:pt idx="109">
                  <c:v>167.29242621762199</c:v>
                </c:pt>
                <c:pt idx="110">
                  <c:v>167.21558215739</c:v>
                </c:pt>
                <c:pt idx="111">
                  <c:v>168.94239489722099</c:v>
                </c:pt>
                <c:pt idx="112">
                  <c:v>168.80642701048501</c:v>
                </c:pt>
                <c:pt idx="113">
                  <c:v>171.11867285062601</c:v>
                </c:pt>
                <c:pt idx="114">
                  <c:v>170.48985415446001</c:v>
                </c:pt>
                <c:pt idx="115">
                  <c:v>170.75058129380199</c:v>
                </c:pt>
                <c:pt idx="116">
                  <c:v>166.85461404321401</c:v>
                </c:pt>
                <c:pt idx="117">
                  <c:v>162.67926058607901</c:v>
                </c:pt>
                <c:pt idx="118">
                  <c:v>156.725509003306</c:v>
                </c:pt>
                <c:pt idx="119">
                  <c:v>154.288986135469</c:v>
                </c:pt>
                <c:pt idx="120">
                  <c:v>154.10949733659299</c:v>
                </c:pt>
                <c:pt idx="121">
                  <c:v>159.20968807460301</c:v>
                </c:pt>
                <c:pt idx="122">
                  <c:v>162.087630377973</c:v>
                </c:pt>
                <c:pt idx="123">
                  <c:v>161.67866471928801</c:v>
                </c:pt>
                <c:pt idx="124">
                  <c:v>156.80824557672901</c:v>
                </c:pt>
                <c:pt idx="125">
                  <c:v>154.09222077578801</c:v>
                </c:pt>
                <c:pt idx="126">
                  <c:v>154.16455348512301</c:v>
                </c:pt>
                <c:pt idx="127">
                  <c:v>156.34637681500499</c:v>
                </c:pt>
                <c:pt idx="128">
                  <c:v>153.80272416690099</c:v>
                </c:pt>
                <c:pt idx="129">
                  <c:v>145.26691558983299</c:v>
                </c:pt>
                <c:pt idx="130">
                  <c:v>134.999415865223</c:v>
                </c:pt>
                <c:pt idx="131">
                  <c:v>130.973704345583</c:v>
                </c:pt>
                <c:pt idx="132">
                  <c:v>128.70959368733199</c:v>
                </c:pt>
                <c:pt idx="133">
                  <c:v>126.45435908479701</c:v>
                </c:pt>
                <c:pt idx="134">
                  <c:v>118.65541350926701</c:v>
                </c:pt>
                <c:pt idx="135">
                  <c:v>114.526923320347</c:v>
                </c:pt>
                <c:pt idx="136">
                  <c:v>110.849776308937</c:v>
                </c:pt>
                <c:pt idx="137">
                  <c:v>111.80009097667801</c:v>
                </c:pt>
                <c:pt idx="138">
                  <c:v>109.847677759324</c:v>
                </c:pt>
                <c:pt idx="139">
                  <c:v>108.046446519162</c:v>
                </c:pt>
                <c:pt idx="140">
                  <c:v>104.42218249291599</c:v>
                </c:pt>
                <c:pt idx="141">
                  <c:v>101.982397058415</c:v>
                </c:pt>
                <c:pt idx="142">
                  <c:v>101.107261917331</c:v>
                </c:pt>
                <c:pt idx="143">
                  <c:v>101.31562745925</c:v>
                </c:pt>
                <c:pt idx="144">
                  <c:v>100.884733078862</c:v>
                </c:pt>
                <c:pt idx="145">
                  <c:v>100.448496859758</c:v>
                </c:pt>
                <c:pt idx="146">
                  <c:v>102.16881766285</c:v>
                </c:pt>
                <c:pt idx="147">
                  <c:v>106.197139054937</c:v>
                </c:pt>
                <c:pt idx="148">
                  <c:v>108.61854666292299</c:v>
                </c:pt>
                <c:pt idx="149">
                  <c:v>108.23966385409101</c:v>
                </c:pt>
                <c:pt idx="150">
                  <c:v>104.71078690327001</c:v>
                </c:pt>
                <c:pt idx="151">
                  <c:v>103.303870232741</c:v>
                </c:pt>
                <c:pt idx="152">
                  <c:v>103.432761039841</c:v>
                </c:pt>
                <c:pt idx="153">
                  <c:v>106.63093379102899</c:v>
                </c:pt>
                <c:pt idx="154">
                  <c:v>109.65408738153199</c:v>
                </c:pt>
                <c:pt idx="155">
                  <c:v>112.653452821442</c:v>
                </c:pt>
                <c:pt idx="156">
                  <c:v>111.337056317083</c:v>
                </c:pt>
                <c:pt idx="157">
                  <c:v>106.70887711796399</c:v>
                </c:pt>
                <c:pt idx="158">
                  <c:v>102.245162319541</c:v>
                </c:pt>
                <c:pt idx="159">
                  <c:v>101.365783053138</c:v>
                </c:pt>
                <c:pt idx="160">
                  <c:v>103.30209515971001</c:v>
                </c:pt>
                <c:pt idx="161">
                  <c:v>105.823727008406</c:v>
                </c:pt>
                <c:pt idx="162">
                  <c:v>108.304040760181</c:v>
                </c:pt>
                <c:pt idx="163">
                  <c:v>110.615718066268</c:v>
                </c:pt>
                <c:pt idx="164">
                  <c:v>112.149162028037</c:v>
                </c:pt>
                <c:pt idx="165">
                  <c:v>114.27789481654</c:v>
                </c:pt>
                <c:pt idx="166">
                  <c:v>114.11549275508</c:v>
                </c:pt>
                <c:pt idx="167">
                  <c:v>114.454253502152</c:v>
                </c:pt>
                <c:pt idx="168">
                  <c:v>111.23171232489899</c:v>
                </c:pt>
                <c:pt idx="169">
                  <c:v>109.359073711764</c:v>
                </c:pt>
                <c:pt idx="170">
                  <c:v>108.40255812749299</c:v>
                </c:pt>
                <c:pt idx="171">
                  <c:v>110.018318805939</c:v>
                </c:pt>
                <c:pt idx="172">
                  <c:v>111.068623427509</c:v>
                </c:pt>
                <c:pt idx="173">
                  <c:v>112.66549900627</c:v>
                </c:pt>
                <c:pt idx="174">
                  <c:v>114.48865485492701</c:v>
                </c:pt>
                <c:pt idx="175">
                  <c:v>116.987722329485</c:v>
                </c:pt>
                <c:pt idx="176">
                  <c:v>117.524093864561</c:v>
                </c:pt>
                <c:pt idx="177">
                  <c:v>117.68430590426</c:v>
                </c:pt>
                <c:pt idx="178">
                  <c:v>116.705100851192</c:v>
                </c:pt>
                <c:pt idx="179">
                  <c:v>117.365212280732</c:v>
                </c:pt>
                <c:pt idx="180">
                  <c:v>116.094573229405</c:v>
                </c:pt>
                <c:pt idx="181">
                  <c:v>117.266903624592</c:v>
                </c:pt>
                <c:pt idx="182">
                  <c:v>118.47385346584601</c:v>
                </c:pt>
                <c:pt idx="183">
                  <c:v>122.340829530872</c:v>
                </c:pt>
                <c:pt idx="184">
                  <c:v>123.596983593752</c:v>
                </c:pt>
                <c:pt idx="185">
                  <c:v>124.77166960008</c:v>
                </c:pt>
                <c:pt idx="186">
                  <c:v>123.86142845461001</c:v>
                </c:pt>
                <c:pt idx="187">
                  <c:v>124.33418226155</c:v>
                </c:pt>
                <c:pt idx="188">
                  <c:v>124.848326105328</c:v>
                </c:pt>
                <c:pt idx="189">
                  <c:v>126.05221754481801</c:v>
                </c:pt>
                <c:pt idx="190">
                  <c:v>127.463043958603</c:v>
                </c:pt>
                <c:pt idx="191">
                  <c:v>128.36617022871101</c:v>
                </c:pt>
                <c:pt idx="192">
                  <c:v>130.03078682933099</c:v>
                </c:pt>
                <c:pt idx="193">
                  <c:v>130.735424994271</c:v>
                </c:pt>
                <c:pt idx="194">
                  <c:v>132.960788199787</c:v>
                </c:pt>
                <c:pt idx="195">
                  <c:v>134.40403087391701</c:v>
                </c:pt>
                <c:pt idx="196">
                  <c:v>136.103397358324</c:v>
                </c:pt>
                <c:pt idx="197">
                  <c:v>137.10427126748999</c:v>
                </c:pt>
                <c:pt idx="198">
                  <c:v>137.33925926570299</c:v>
                </c:pt>
                <c:pt idx="199">
                  <c:v>138.69855296860601</c:v>
                </c:pt>
                <c:pt idx="200">
                  <c:v>140.51301962739299</c:v>
                </c:pt>
                <c:pt idx="201">
                  <c:v>142.099708251637</c:v>
                </c:pt>
                <c:pt idx="202">
                  <c:v>143.59575732757099</c:v>
                </c:pt>
                <c:pt idx="203">
                  <c:v>145.461868039546</c:v>
                </c:pt>
                <c:pt idx="204">
                  <c:v>147.95459408731401</c:v>
                </c:pt>
                <c:pt idx="205">
                  <c:v>148.94453501523199</c:v>
                </c:pt>
                <c:pt idx="206">
                  <c:v>150.363008342911</c:v>
                </c:pt>
                <c:pt idx="207">
                  <c:v>150.66387765417599</c:v>
                </c:pt>
                <c:pt idx="208">
                  <c:v>151.91219690198801</c:v>
                </c:pt>
                <c:pt idx="209">
                  <c:v>152.08340725212901</c:v>
                </c:pt>
                <c:pt idx="210">
                  <c:v>153.64505881476799</c:v>
                </c:pt>
                <c:pt idx="211">
                  <c:v>155.20542567461999</c:v>
                </c:pt>
                <c:pt idx="212">
                  <c:v>155.82027503512899</c:v>
                </c:pt>
                <c:pt idx="213">
                  <c:v>153.99550724513901</c:v>
                </c:pt>
                <c:pt idx="214">
                  <c:v>153.14673505709499</c:v>
                </c:pt>
                <c:pt idx="215">
                  <c:v>154.84211011322199</c:v>
                </c:pt>
                <c:pt idx="216">
                  <c:v>159.10928846515199</c:v>
                </c:pt>
                <c:pt idx="217">
                  <c:v>161.084205609549</c:v>
                </c:pt>
                <c:pt idx="218">
                  <c:v>160.90881733626199</c:v>
                </c:pt>
                <c:pt idx="219">
                  <c:v>158.73657962659101</c:v>
                </c:pt>
                <c:pt idx="220">
                  <c:v>159.661712218942</c:v>
                </c:pt>
                <c:pt idx="221">
                  <c:v>162.37636877534399</c:v>
                </c:pt>
                <c:pt idx="222">
                  <c:v>166.42242906591301</c:v>
                </c:pt>
                <c:pt idx="223">
                  <c:v>168.98978994710001</c:v>
                </c:pt>
                <c:pt idx="224">
                  <c:v>170.38718585679501</c:v>
                </c:pt>
                <c:pt idx="225">
                  <c:v>168.892220792335</c:v>
                </c:pt>
                <c:pt idx="226">
                  <c:v>167.053000284403</c:v>
                </c:pt>
                <c:pt idx="227">
                  <c:v>165.42952082102701</c:v>
                </c:pt>
                <c:pt idx="228">
                  <c:v>166.87422133222401</c:v>
                </c:pt>
                <c:pt idx="229">
                  <c:v>170.33482647206199</c:v>
                </c:pt>
                <c:pt idx="230">
                  <c:v>174.49707798118001</c:v>
                </c:pt>
                <c:pt idx="231">
                  <c:v>176.64637612464699</c:v>
                </c:pt>
                <c:pt idx="232">
                  <c:v>176.527438133902</c:v>
                </c:pt>
                <c:pt idx="233">
                  <c:v>176.26779793338099</c:v>
                </c:pt>
                <c:pt idx="234">
                  <c:v>175.571666077141</c:v>
                </c:pt>
                <c:pt idx="235">
                  <c:v>177.26266553010799</c:v>
                </c:pt>
                <c:pt idx="236">
                  <c:v>178.872278457687</c:v>
                </c:pt>
                <c:pt idx="237">
                  <c:v>181.64055563854799</c:v>
                </c:pt>
                <c:pt idx="238">
                  <c:v>181.12601330678501</c:v>
                </c:pt>
                <c:pt idx="239">
                  <c:v>181.80617439203701</c:v>
                </c:pt>
                <c:pt idx="240">
                  <c:v>183.04427932825701</c:v>
                </c:pt>
                <c:pt idx="241">
                  <c:v>188.38473943464001</c:v>
                </c:pt>
                <c:pt idx="242">
                  <c:v>191.392608798769</c:v>
                </c:pt>
                <c:pt idx="243">
                  <c:v>191.09043663518901</c:v>
                </c:pt>
                <c:pt idx="244">
                  <c:v>188.24022213769601</c:v>
                </c:pt>
                <c:pt idx="245">
                  <c:v>187.87168321873301</c:v>
                </c:pt>
                <c:pt idx="246">
                  <c:v>190.55639164923301</c:v>
                </c:pt>
                <c:pt idx="247">
                  <c:v>194.340076810451</c:v>
                </c:pt>
                <c:pt idx="248">
                  <c:v>197.208577498734</c:v>
                </c:pt>
                <c:pt idx="249">
                  <c:v>197.778194579819</c:v>
                </c:pt>
                <c:pt idx="250">
                  <c:v>196.48148865533801</c:v>
                </c:pt>
                <c:pt idx="251">
                  <c:v>195.63790155028201</c:v>
                </c:pt>
                <c:pt idx="252">
                  <c:v>196.70117512991601</c:v>
                </c:pt>
                <c:pt idx="253">
                  <c:v>199.880388844175</c:v>
                </c:pt>
                <c:pt idx="254">
                  <c:v>204.12772041815199</c:v>
                </c:pt>
                <c:pt idx="255">
                  <c:v>204.662220889499</c:v>
                </c:pt>
                <c:pt idx="256">
                  <c:v>205.57483538917899</c:v>
                </c:pt>
                <c:pt idx="257">
                  <c:v>206.119017377191</c:v>
                </c:pt>
                <c:pt idx="258">
                  <c:v>206.69927822375499</c:v>
                </c:pt>
                <c:pt idx="259">
                  <c:v>204.30315739707501</c:v>
                </c:pt>
                <c:pt idx="260">
                  <c:v>202.79668916148</c:v>
                </c:pt>
                <c:pt idx="261">
                  <c:v>202.387940541609</c:v>
                </c:pt>
                <c:pt idx="262">
                  <c:v>205.98615056408801</c:v>
                </c:pt>
                <c:pt idx="263">
                  <c:v>210.19334844660901</c:v>
                </c:pt>
                <c:pt idx="264">
                  <c:v>216.605814959626</c:v>
                </c:pt>
                <c:pt idx="265">
                  <c:v>220.51631082915699</c:v>
                </c:pt>
                <c:pt idx="266">
                  <c:v>221.682678682773</c:v>
                </c:pt>
                <c:pt idx="267">
                  <c:v>215.11389774466099</c:v>
                </c:pt>
                <c:pt idx="268">
                  <c:v>207.33093383232901</c:v>
                </c:pt>
                <c:pt idx="269">
                  <c:v>205.72456345430001</c:v>
                </c:pt>
                <c:pt idx="270">
                  <c:v>206.714226849082</c:v>
                </c:pt>
                <c:pt idx="271">
                  <c:v>209.91913185931099</c:v>
                </c:pt>
                <c:pt idx="272">
                  <c:v>211.99871921043299</c:v>
                </c:pt>
                <c:pt idx="273">
                  <c:v>219.638491673056</c:v>
                </c:pt>
                <c:pt idx="274">
                  <c:v>225.014903298105</c:v>
                </c:pt>
                <c:pt idx="275">
                  <c:v>230.80325458709899</c:v>
                </c:pt>
                <c:pt idx="276">
                  <c:v>230.71863583331299</c:v>
                </c:pt>
                <c:pt idx="277">
                  <c:v>229.38156177575101</c:v>
                </c:pt>
                <c:pt idx="278">
                  <c:v>229.70356567877599</c:v>
                </c:pt>
                <c:pt idx="279">
                  <c:v>233.770738864794</c:v>
                </c:pt>
                <c:pt idx="280">
                  <c:v>238.085071429202</c:v>
                </c:pt>
                <c:pt idx="281">
                  <c:v>241.246265555191</c:v>
                </c:pt>
                <c:pt idx="282">
                  <c:v>246.48912143803099</c:v>
                </c:pt>
                <c:pt idx="283">
                  <c:v>252.10791349152501</c:v>
                </c:pt>
                <c:pt idx="284">
                  <c:v>258.72211494179498</c:v>
                </c:pt>
                <c:pt idx="285">
                  <c:v>267.19604792219201</c:v>
                </c:pt>
                <c:pt idx="286">
                  <c:v>269.25723985139098</c:v>
                </c:pt>
                <c:pt idx="287">
                  <c:v>269.26762680696402</c:v>
                </c:pt>
                <c:pt idx="288">
                  <c:v>262.43799689392603</c:v>
                </c:pt>
                <c:pt idx="289">
                  <c:v>259.98464372091098</c:v>
                </c:pt>
                <c:pt idx="290">
                  <c:v>264.39316973349298</c:v>
                </c:pt>
                <c:pt idx="291">
                  <c:v>283.04919556678198</c:v>
                </c:pt>
                <c:pt idx="292">
                  <c:v>293.072003668197</c:v>
                </c:pt>
                <c:pt idx="293">
                  <c:v>294.95135369048</c:v>
                </c:pt>
                <c:pt idx="294">
                  <c:v>286.39048797444502</c:v>
                </c:pt>
                <c:pt idx="295">
                  <c:v>282.87045920141401</c:v>
                </c:pt>
                <c:pt idx="296">
                  <c:v>280.74533993954998</c:v>
                </c:pt>
                <c:pt idx="297">
                  <c:v>284.43481318856999</c:v>
                </c:pt>
                <c:pt idx="298">
                  <c:v>275.10246946451201</c:v>
                </c:pt>
                <c:pt idx="299">
                  <c:v>268.129540777187</c:v>
                </c:pt>
                <c:pt idx="300">
                  <c:v>259.619439652496</c:v>
                </c:pt>
                <c:pt idx="301">
                  <c:v>257.73659204659998</c:v>
                </c:pt>
                <c:pt idx="302">
                  <c:v>252.91070761803701</c:v>
                </c:pt>
                <c:pt idx="303">
                  <c:v>253.83961336429201</c:v>
                </c:pt>
                <c:pt idx="304">
                  <c:v>260.46210509899601</c:v>
                </c:pt>
                <c:pt idx="305">
                  <c:v>267.92919473461598</c:v>
                </c:pt>
                <c:pt idx="306">
                  <c:v>274.40521674231002</c:v>
                </c:pt>
                <c:pt idx="307">
                  <c:v>263.38189371659001</c:v>
                </c:pt>
                <c:pt idx="308">
                  <c:v>252.964193382449</c:v>
                </c:pt>
                <c:pt idx="309">
                  <c:v>236.38932402614901</c:v>
                </c:pt>
                <c:pt idx="310">
                  <c:v>237.23920424352599</c:v>
                </c:pt>
                <c:pt idx="311">
                  <c:v>234.283739587459</c:v>
                </c:pt>
                <c:pt idx="312">
                  <c:v>246.29593582091999</c:v>
                </c:pt>
                <c:pt idx="313">
                  <c:v>243.61149524354499</c:v>
                </c:pt>
                <c:pt idx="314">
                  <c:v>252.11877276265699</c:v>
                </c:pt>
                <c:pt idx="315">
                  <c:v>245.252419135211</c:v>
                </c:pt>
                <c:pt idx="316">
                  <c:v>246.74770721994801</c:v>
                </c:pt>
                <c:pt idx="317">
                  <c:v>238.693312401452</c:v>
                </c:pt>
                <c:pt idx="318">
                  <c:v>242.11329591427301</c:v>
                </c:pt>
                <c:pt idx="319">
                  <c:v>237.39466454954999</c:v>
                </c:pt>
                <c:pt idx="320">
                  <c:v>243.080493865569</c:v>
                </c:pt>
                <c:pt idx="321">
                  <c:v>241.512311628183</c:v>
                </c:pt>
                <c:pt idx="322">
                  <c:v>249.864168518111</c:v>
                </c:pt>
                <c:pt idx="323">
                  <c:v>246.19198199188099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3A-428C-9CE5-4673838CABDF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'National-NonDistress'!$T$6:$T$121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'National-NonDistress'!$V$6:$V$121</c:f>
              <c:numCache>
                <c:formatCode>#,##0_);[Red]\(#,##0\)</c:formatCode>
                <c:ptCount val="116"/>
                <c:pt idx="0">
                  <c:v>64.299861331283907</c:v>
                </c:pt>
                <c:pt idx="1">
                  <c:v>63.783486446294397</c:v>
                </c:pt>
                <c:pt idx="2">
                  <c:v>70.434123039004504</c:v>
                </c:pt>
                <c:pt idx="3">
                  <c:v>72.229808567401307</c:v>
                </c:pt>
                <c:pt idx="4">
                  <c:v>72.113701868626904</c:v>
                </c:pt>
                <c:pt idx="5">
                  <c:v>74.468284758789096</c:v>
                </c:pt>
                <c:pt idx="6">
                  <c:v>79.920379962929402</c:v>
                </c:pt>
                <c:pt idx="7">
                  <c:v>84.366859148645403</c:v>
                </c:pt>
                <c:pt idx="8">
                  <c:v>83.2363237445837</c:v>
                </c:pt>
                <c:pt idx="9">
                  <c:v>86.2246303616906</c:v>
                </c:pt>
                <c:pt idx="10">
                  <c:v>84.416210215251894</c:v>
                </c:pt>
                <c:pt idx="11">
                  <c:v>91.973159067071407</c:v>
                </c:pt>
                <c:pt idx="12">
                  <c:v>86.595284095174904</c:v>
                </c:pt>
                <c:pt idx="13">
                  <c:v>93.800808359330503</c:v>
                </c:pt>
                <c:pt idx="14">
                  <c:v>95.355322751891094</c:v>
                </c:pt>
                <c:pt idx="15">
                  <c:v>95.251237742860695</c:v>
                </c:pt>
                <c:pt idx="16">
                  <c:v>96.900795976798307</c:v>
                </c:pt>
                <c:pt idx="17">
                  <c:v>101.22910859118799</c:v>
                </c:pt>
                <c:pt idx="18">
                  <c:v>103.39232064235399</c:v>
                </c:pt>
                <c:pt idx="19">
                  <c:v>100</c:v>
                </c:pt>
                <c:pt idx="20">
                  <c:v>104.621549579229</c:v>
                </c:pt>
                <c:pt idx="21">
                  <c:v>102.58074870594599</c:v>
                </c:pt>
                <c:pt idx="22">
                  <c:v>107.520332042985</c:v>
                </c:pt>
                <c:pt idx="23">
                  <c:v>102.071198265734</c:v>
                </c:pt>
                <c:pt idx="24">
                  <c:v>101.541235199816</c:v>
                </c:pt>
                <c:pt idx="25">
                  <c:v>100.70066163963401</c:v>
                </c:pt>
                <c:pt idx="26">
                  <c:v>107.090917552094</c:v>
                </c:pt>
                <c:pt idx="27">
                  <c:v>108.232108674508</c:v>
                </c:pt>
                <c:pt idx="28">
                  <c:v>111.378493104783</c:v>
                </c:pt>
                <c:pt idx="29">
                  <c:v>113.64520561221499</c:v>
                </c:pt>
                <c:pt idx="30">
                  <c:v>113.85485692257301</c:v>
                </c:pt>
                <c:pt idx="31">
                  <c:v>116.341454566773</c:v>
                </c:pt>
                <c:pt idx="32">
                  <c:v>121.43739280269099</c:v>
                </c:pt>
                <c:pt idx="33">
                  <c:v>125.387085795261</c:v>
                </c:pt>
                <c:pt idx="34">
                  <c:v>129.10378958227099</c:v>
                </c:pt>
                <c:pt idx="35">
                  <c:v>130.20608742318001</c:v>
                </c:pt>
                <c:pt idx="36">
                  <c:v>135.22131671477899</c:v>
                </c:pt>
                <c:pt idx="37">
                  <c:v>139.596849044397</c:v>
                </c:pt>
                <c:pt idx="38">
                  <c:v>149.99695862671999</c:v>
                </c:pt>
                <c:pt idx="39">
                  <c:v>149.32294575303499</c:v>
                </c:pt>
                <c:pt idx="40">
                  <c:v>151.70158001811399</c:v>
                </c:pt>
                <c:pt idx="41">
                  <c:v>153.99360046976599</c:v>
                </c:pt>
                <c:pt idx="42">
                  <c:v>157.58368582226899</c:v>
                </c:pt>
                <c:pt idx="43">
                  <c:v>160.77493992049301</c:v>
                </c:pt>
                <c:pt idx="44">
                  <c:v>166.53718080637199</c:v>
                </c:pt>
                <c:pt idx="45">
                  <c:v>171.49362081154999</c:v>
                </c:pt>
                <c:pt idx="46">
                  <c:v>168.14014561207</c:v>
                </c:pt>
                <c:pt idx="47">
                  <c:v>158.029387287638</c:v>
                </c:pt>
                <c:pt idx="48">
                  <c:v>163.37335825057701</c:v>
                </c:pt>
                <c:pt idx="49">
                  <c:v>158.926474717714</c:v>
                </c:pt>
                <c:pt idx="50">
                  <c:v>163.096687259211</c:v>
                </c:pt>
                <c:pt idx="51">
                  <c:v>136.64382169811901</c:v>
                </c:pt>
                <c:pt idx="52">
                  <c:v>118.797024692284</c:v>
                </c:pt>
                <c:pt idx="53">
                  <c:v>116.484650250096</c:v>
                </c:pt>
                <c:pt idx="54">
                  <c:v>104.11380224151</c:v>
                </c:pt>
                <c:pt idx="55">
                  <c:v>109.105044799845</c:v>
                </c:pt>
                <c:pt idx="56">
                  <c:v>106.04144456001301</c:v>
                </c:pt>
                <c:pt idx="57">
                  <c:v>116.37124352939399</c:v>
                </c:pt>
                <c:pt idx="58">
                  <c:v>110.501740155595</c:v>
                </c:pt>
                <c:pt idx="59">
                  <c:v>125.086168030995</c:v>
                </c:pt>
                <c:pt idx="60">
                  <c:v>110.115239723462</c:v>
                </c:pt>
                <c:pt idx="61">
                  <c:v>116.120939328178</c:v>
                </c:pt>
                <c:pt idx="62">
                  <c:v>121.38944906351399</c:v>
                </c:pt>
                <c:pt idx="63">
                  <c:v>123.27720966571999</c:v>
                </c:pt>
                <c:pt idx="64">
                  <c:v>116.789616732428</c:v>
                </c:pt>
                <c:pt idx="65">
                  <c:v>124.39489684676001</c:v>
                </c:pt>
                <c:pt idx="66">
                  <c:v>127.400387058839</c:v>
                </c:pt>
                <c:pt idx="67">
                  <c:v>130.054677435401</c:v>
                </c:pt>
                <c:pt idx="68">
                  <c:v>129.39103797388</c:v>
                </c:pt>
                <c:pt idx="69">
                  <c:v>136.07680950303299</c:v>
                </c:pt>
                <c:pt idx="70">
                  <c:v>136.36603609323899</c:v>
                </c:pt>
                <c:pt idx="71">
                  <c:v>142.994316327614</c:v>
                </c:pt>
                <c:pt idx="72">
                  <c:v>144.824781515159</c:v>
                </c:pt>
                <c:pt idx="73">
                  <c:v>150.81586883566601</c:v>
                </c:pt>
                <c:pt idx="74">
                  <c:v>153.02201984755999</c:v>
                </c:pt>
                <c:pt idx="75">
                  <c:v>158.199143618844</c:v>
                </c:pt>
                <c:pt idx="76">
                  <c:v>163.38006867677299</c:v>
                </c:pt>
                <c:pt idx="77">
                  <c:v>166.044890480389</c:v>
                </c:pt>
                <c:pt idx="78">
                  <c:v>169.06319231427699</c:v>
                </c:pt>
                <c:pt idx="79">
                  <c:v>169.96071079727699</c:v>
                </c:pt>
                <c:pt idx="80">
                  <c:v>175.04707274381801</c:v>
                </c:pt>
                <c:pt idx="81">
                  <c:v>177.89009688073801</c:v>
                </c:pt>
                <c:pt idx="82">
                  <c:v>186.25714100441999</c:v>
                </c:pt>
                <c:pt idx="83">
                  <c:v>181.16929809127001</c:v>
                </c:pt>
                <c:pt idx="84">
                  <c:v>189.35701379133201</c:v>
                </c:pt>
                <c:pt idx="85">
                  <c:v>192.18158798341099</c:v>
                </c:pt>
                <c:pt idx="86">
                  <c:v>196.454931830584</c:v>
                </c:pt>
                <c:pt idx="87">
                  <c:v>198.26372181346201</c:v>
                </c:pt>
                <c:pt idx="88">
                  <c:v>209.30859892511401</c:v>
                </c:pt>
                <c:pt idx="89">
                  <c:v>206.15872002619699</c:v>
                </c:pt>
                <c:pt idx="90">
                  <c:v>215.37910033284399</c:v>
                </c:pt>
                <c:pt idx="91">
                  <c:v>213.79711128189001</c:v>
                </c:pt>
                <c:pt idx="92">
                  <c:v>224.547249330135</c:v>
                </c:pt>
                <c:pt idx="93">
                  <c:v>225.18121365562899</c:v>
                </c:pt>
                <c:pt idx="94">
                  <c:v>222.753402709223</c:v>
                </c:pt>
                <c:pt idx="95">
                  <c:v>229.023786448995</c:v>
                </c:pt>
                <c:pt idx="96">
                  <c:v>243.205634153944</c:v>
                </c:pt>
                <c:pt idx="97">
                  <c:v>226.76759798346399</c:v>
                </c:pt>
                <c:pt idx="98">
                  <c:v>234.404713767403</c:v>
                </c:pt>
                <c:pt idx="99">
                  <c:v>255.139781618825</c:v>
                </c:pt>
                <c:pt idx="100">
                  <c:v>252.51453164347299</c:v>
                </c:pt>
                <c:pt idx="101">
                  <c:v>264.76915976292997</c:v>
                </c:pt>
                <c:pt idx="102">
                  <c:v>284.20130103585097</c:v>
                </c:pt>
                <c:pt idx="103">
                  <c:v>294.87672009436</c:v>
                </c:pt>
                <c:pt idx="104">
                  <c:v>292.610206037941</c:v>
                </c:pt>
                <c:pt idx="105">
                  <c:v>324.74320756434201</c:v>
                </c:pt>
                <c:pt idx="106">
                  <c:v>312.81468849095501</c:v>
                </c:pt>
                <c:pt idx="107">
                  <c:v>304.14857372167501</c:v>
                </c:pt>
                <c:pt idx="108">
                  <c:v>282.12522701847502</c:v>
                </c:pt>
                <c:pt idx="109">
                  <c:v>300.598279776813</c:v>
                </c:pt>
                <c:pt idx="110">
                  <c:v>286.207191151713</c:v>
                </c:pt>
                <c:pt idx="111">
                  <c:v>269.59405293098001</c:v>
                </c:pt>
                <c:pt idx="112">
                  <c:v>285.12261939112898</c:v>
                </c:pt>
                <c:pt idx="113">
                  <c:v>283.51400683141298</c:v>
                </c:pt>
                <c:pt idx="114">
                  <c:v>273.28400728411901</c:v>
                </c:pt>
                <c:pt idx="115">
                  <c:v>251.727783052105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3A-428C-9CE5-4673838CA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565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Segment'!$K$6:$K$329</c:f>
              <c:numCache>
                <c:formatCode>[$-409]mmm\-yy;@</c:formatCode>
                <c:ptCount val="32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</c:numCache>
            </c:numRef>
          </c:xVal>
          <c:yVal>
            <c:numRef>
              <c:f>'U.S. EW - By Segment'!$M$6:$M$329</c:f>
              <c:numCache>
                <c:formatCode>#,##0_);[Red]\(#,##0\)</c:formatCode>
                <c:ptCount val="324"/>
                <c:pt idx="0">
                  <c:v>84.7250510569163</c:v>
                </c:pt>
                <c:pt idx="1">
                  <c:v>83.592794717739906</c:v>
                </c:pt>
                <c:pt idx="2">
                  <c:v>83.665677011676493</c:v>
                </c:pt>
                <c:pt idx="3">
                  <c:v>85.103435668473693</c:v>
                </c:pt>
                <c:pt idx="4">
                  <c:v>86.802254971648296</c:v>
                </c:pt>
                <c:pt idx="5">
                  <c:v>86.447923147907204</c:v>
                </c:pt>
                <c:pt idx="6">
                  <c:v>85.414747350850405</c:v>
                </c:pt>
                <c:pt idx="7">
                  <c:v>83.420722778105201</c:v>
                </c:pt>
                <c:pt idx="8">
                  <c:v>84.869512965465006</c:v>
                </c:pt>
                <c:pt idx="9">
                  <c:v>85.969514968904505</c:v>
                </c:pt>
                <c:pt idx="10">
                  <c:v>90.123007388391997</c:v>
                </c:pt>
                <c:pt idx="11">
                  <c:v>91.461553408026205</c:v>
                </c:pt>
                <c:pt idx="12">
                  <c:v>91.892614116361301</c:v>
                </c:pt>
                <c:pt idx="13">
                  <c:v>88.220623146087902</c:v>
                </c:pt>
                <c:pt idx="14">
                  <c:v>86.980630181976295</c:v>
                </c:pt>
                <c:pt idx="15">
                  <c:v>87.017293643063795</c:v>
                </c:pt>
                <c:pt idx="16">
                  <c:v>92.137307378080905</c:v>
                </c:pt>
                <c:pt idx="17">
                  <c:v>94.642261792791899</c:v>
                </c:pt>
                <c:pt idx="18">
                  <c:v>97.350143110531704</c:v>
                </c:pt>
                <c:pt idx="19">
                  <c:v>95.286365950679397</c:v>
                </c:pt>
                <c:pt idx="20">
                  <c:v>95.327139076792307</c:v>
                </c:pt>
                <c:pt idx="21">
                  <c:v>93.661976798623598</c:v>
                </c:pt>
                <c:pt idx="22">
                  <c:v>95.895319768204999</c:v>
                </c:pt>
                <c:pt idx="23">
                  <c:v>96.013503331047801</c:v>
                </c:pt>
                <c:pt idx="24">
                  <c:v>98.303939025388104</c:v>
                </c:pt>
                <c:pt idx="25">
                  <c:v>97.718984846547301</c:v>
                </c:pt>
                <c:pt idx="26">
                  <c:v>98.406736534547406</c:v>
                </c:pt>
                <c:pt idx="27">
                  <c:v>97.0870697910281</c:v>
                </c:pt>
                <c:pt idx="28">
                  <c:v>98.602249585226801</c:v>
                </c:pt>
                <c:pt idx="29">
                  <c:v>101.51743055529001</c:v>
                </c:pt>
                <c:pt idx="30">
                  <c:v>105.494380422245</c:v>
                </c:pt>
                <c:pt idx="31">
                  <c:v>106.553613847991</c:v>
                </c:pt>
                <c:pt idx="32">
                  <c:v>104.585815028528</c:v>
                </c:pt>
                <c:pt idx="33">
                  <c:v>101.55857107158999</c:v>
                </c:pt>
                <c:pt idx="34">
                  <c:v>99.8184620458089</c:v>
                </c:pt>
                <c:pt idx="35">
                  <c:v>100</c:v>
                </c:pt>
                <c:pt idx="36">
                  <c:v>101.77751185934</c:v>
                </c:pt>
                <c:pt idx="37">
                  <c:v>104.258209285123</c:v>
                </c:pt>
                <c:pt idx="38">
                  <c:v>105.09941579423899</c:v>
                </c:pt>
                <c:pt idx="39">
                  <c:v>103.74648610508901</c:v>
                </c:pt>
                <c:pt idx="40">
                  <c:v>102.94454953254601</c:v>
                </c:pt>
                <c:pt idx="41">
                  <c:v>103.670045546541</c:v>
                </c:pt>
                <c:pt idx="42">
                  <c:v>106.36341065852901</c:v>
                </c:pt>
                <c:pt idx="43">
                  <c:v>108.334506911562</c:v>
                </c:pt>
                <c:pt idx="44">
                  <c:v>108.086817481024</c:v>
                </c:pt>
                <c:pt idx="45">
                  <c:v>104.530759133252</c:v>
                </c:pt>
                <c:pt idx="46">
                  <c:v>103.250551339591</c:v>
                </c:pt>
                <c:pt idx="47">
                  <c:v>103.20783919446799</c:v>
                </c:pt>
                <c:pt idx="48">
                  <c:v>104.672858171369</c:v>
                </c:pt>
                <c:pt idx="49">
                  <c:v>103.41605593436201</c:v>
                </c:pt>
                <c:pt idx="50">
                  <c:v>101.83181528837</c:v>
                </c:pt>
                <c:pt idx="51">
                  <c:v>100.740959456181</c:v>
                </c:pt>
                <c:pt idx="52">
                  <c:v>100.532811232358</c:v>
                </c:pt>
                <c:pt idx="53">
                  <c:v>101.383602923053</c:v>
                </c:pt>
                <c:pt idx="54">
                  <c:v>102.243897828851</c:v>
                </c:pt>
                <c:pt idx="55">
                  <c:v>105.135379679587</c:v>
                </c:pt>
                <c:pt idx="56">
                  <c:v>107.25608508991201</c:v>
                </c:pt>
                <c:pt idx="57">
                  <c:v>109.691949595022</c:v>
                </c:pt>
                <c:pt idx="58">
                  <c:v>109.530228976057</c:v>
                </c:pt>
                <c:pt idx="59">
                  <c:v>109.234993721668</c:v>
                </c:pt>
                <c:pt idx="60">
                  <c:v>107.762065305311</c:v>
                </c:pt>
                <c:pt idx="61">
                  <c:v>108.72251176730001</c:v>
                </c:pt>
                <c:pt idx="62">
                  <c:v>111.12456018795299</c:v>
                </c:pt>
                <c:pt idx="63">
                  <c:v>113.524913157418</c:v>
                </c:pt>
                <c:pt idx="64">
                  <c:v>114.525044729943</c:v>
                </c:pt>
                <c:pt idx="65">
                  <c:v>114.044371823259</c:v>
                </c:pt>
                <c:pt idx="66">
                  <c:v>113.22946489986001</c:v>
                </c:pt>
                <c:pt idx="67">
                  <c:v>112.807732483134</c:v>
                </c:pt>
                <c:pt idx="68">
                  <c:v>113.71335003148199</c:v>
                </c:pt>
                <c:pt idx="69">
                  <c:v>114.998265907761</c:v>
                </c:pt>
                <c:pt idx="70">
                  <c:v>116.171834025175</c:v>
                </c:pt>
                <c:pt idx="71">
                  <c:v>116.622717192057</c:v>
                </c:pt>
                <c:pt idx="72">
                  <c:v>116.969802836052</c:v>
                </c:pt>
                <c:pt idx="73">
                  <c:v>119.061134751862</c:v>
                </c:pt>
                <c:pt idx="74">
                  <c:v>121.73257969919</c:v>
                </c:pt>
                <c:pt idx="75">
                  <c:v>123.93038478963101</c:v>
                </c:pt>
                <c:pt idx="76">
                  <c:v>124.731110224627</c:v>
                </c:pt>
                <c:pt idx="77">
                  <c:v>125.68492979893399</c:v>
                </c:pt>
                <c:pt idx="78">
                  <c:v>126.106760650759</c:v>
                </c:pt>
                <c:pt idx="79">
                  <c:v>127.864800613116</c:v>
                </c:pt>
                <c:pt idx="80">
                  <c:v>129.50679239410201</c:v>
                </c:pt>
                <c:pt idx="81">
                  <c:v>131.32042452236001</c:v>
                </c:pt>
                <c:pt idx="82">
                  <c:v>131.36188650464101</c:v>
                </c:pt>
                <c:pt idx="83">
                  <c:v>132.06502044078499</c:v>
                </c:pt>
                <c:pt idx="84">
                  <c:v>131.41272999680999</c:v>
                </c:pt>
                <c:pt idx="85">
                  <c:v>133.752273659254</c:v>
                </c:pt>
                <c:pt idx="86">
                  <c:v>135.366630534851</c:v>
                </c:pt>
                <c:pt idx="87">
                  <c:v>137.707055739434</c:v>
                </c:pt>
                <c:pt idx="88">
                  <c:v>139.25204956600399</c:v>
                </c:pt>
                <c:pt idx="89">
                  <c:v>140.70725693183499</c:v>
                </c:pt>
                <c:pt idx="90">
                  <c:v>144.03527955317099</c:v>
                </c:pt>
                <c:pt idx="91">
                  <c:v>147.74292614356301</c:v>
                </c:pt>
                <c:pt idx="92">
                  <c:v>151.921423972089</c:v>
                </c:pt>
                <c:pt idx="93">
                  <c:v>152.392103332657</c:v>
                </c:pt>
                <c:pt idx="94">
                  <c:v>151.37570046823501</c:v>
                </c:pt>
                <c:pt idx="95">
                  <c:v>150.94473554206101</c:v>
                </c:pt>
                <c:pt idx="96">
                  <c:v>151.513389035275</c:v>
                </c:pt>
                <c:pt idx="97">
                  <c:v>153.800715143389</c:v>
                </c:pt>
                <c:pt idx="98">
                  <c:v>154.41582746140901</c:v>
                </c:pt>
                <c:pt idx="99">
                  <c:v>155.34426429812601</c:v>
                </c:pt>
                <c:pt idx="100">
                  <c:v>154.964799178183</c:v>
                </c:pt>
                <c:pt idx="101">
                  <c:v>156.24610697313599</c:v>
                </c:pt>
                <c:pt idx="102">
                  <c:v>155.969142991767</c:v>
                </c:pt>
                <c:pt idx="103">
                  <c:v>157.05440371591899</c:v>
                </c:pt>
                <c:pt idx="104">
                  <c:v>156.337325666163</c:v>
                </c:pt>
                <c:pt idx="105">
                  <c:v>157.168550391167</c:v>
                </c:pt>
                <c:pt idx="106">
                  <c:v>158.27912991707001</c:v>
                </c:pt>
                <c:pt idx="107">
                  <c:v>162.23608522163099</c:v>
                </c:pt>
                <c:pt idx="108">
                  <c:v>164.52095707626501</c:v>
                </c:pt>
                <c:pt idx="109">
                  <c:v>167.29242621762199</c:v>
                </c:pt>
                <c:pt idx="110">
                  <c:v>167.21558215739</c:v>
                </c:pt>
                <c:pt idx="111">
                  <c:v>168.94239489722099</c:v>
                </c:pt>
                <c:pt idx="112">
                  <c:v>168.80642701048501</c:v>
                </c:pt>
                <c:pt idx="113">
                  <c:v>171.11867285062601</c:v>
                </c:pt>
                <c:pt idx="114">
                  <c:v>170.48985415446001</c:v>
                </c:pt>
                <c:pt idx="115">
                  <c:v>170.75058129380199</c:v>
                </c:pt>
                <c:pt idx="116">
                  <c:v>166.85461404321401</c:v>
                </c:pt>
                <c:pt idx="117">
                  <c:v>162.67926058607901</c:v>
                </c:pt>
                <c:pt idx="118">
                  <c:v>156.725509003306</c:v>
                </c:pt>
                <c:pt idx="119">
                  <c:v>154.288986135469</c:v>
                </c:pt>
                <c:pt idx="120">
                  <c:v>154.10949733659299</c:v>
                </c:pt>
                <c:pt idx="121">
                  <c:v>159.20968807460301</c:v>
                </c:pt>
                <c:pt idx="122">
                  <c:v>162.087630377973</c:v>
                </c:pt>
                <c:pt idx="123">
                  <c:v>161.67866471928801</c:v>
                </c:pt>
                <c:pt idx="124">
                  <c:v>156.80824557672901</c:v>
                </c:pt>
                <c:pt idx="125">
                  <c:v>154.09222077578801</c:v>
                </c:pt>
                <c:pt idx="126">
                  <c:v>154.16455348512301</c:v>
                </c:pt>
                <c:pt idx="127">
                  <c:v>156.34637681500499</c:v>
                </c:pt>
                <c:pt idx="128">
                  <c:v>153.80272416690099</c:v>
                </c:pt>
                <c:pt idx="129">
                  <c:v>145.26691558983299</c:v>
                </c:pt>
                <c:pt idx="130">
                  <c:v>134.999415865223</c:v>
                </c:pt>
                <c:pt idx="131">
                  <c:v>130.973704345583</c:v>
                </c:pt>
                <c:pt idx="132">
                  <c:v>128.70959368733199</c:v>
                </c:pt>
                <c:pt idx="133">
                  <c:v>126.45435908479701</c:v>
                </c:pt>
                <c:pt idx="134">
                  <c:v>118.65541350926701</c:v>
                </c:pt>
                <c:pt idx="135">
                  <c:v>114.526923320347</c:v>
                </c:pt>
                <c:pt idx="136">
                  <c:v>110.849776308937</c:v>
                </c:pt>
                <c:pt idx="137">
                  <c:v>111.80009097667801</c:v>
                </c:pt>
                <c:pt idx="138">
                  <c:v>109.847677759324</c:v>
                </c:pt>
                <c:pt idx="139">
                  <c:v>108.046446519162</c:v>
                </c:pt>
                <c:pt idx="140">
                  <c:v>104.42218249291599</c:v>
                </c:pt>
                <c:pt idx="141">
                  <c:v>101.982397058415</c:v>
                </c:pt>
                <c:pt idx="142">
                  <c:v>101.107261917331</c:v>
                </c:pt>
                <c:pt idx="143">
                  <c:v>101.31562745925</c:v>
                </c:pt>
                <c:pt idx="144">
                  <c:v>100.884733078862</c:v>
                </c:pt>
                <c:pt idx="145">
                  <c:v>100.448496859758</c:v>
                </c:pt>
                <c:pt idx="146">
                  <c:v>102.16881766285</c:v>
                </c:pt>
                <c:pt idx="147">
                  <c:v>106.197139054937</c:v>
                </c:pt>
                <c:pt idx="148">
                  <c:v>108.61854666292299</c:v>
                </c:pt>
                <c:pt idx="149">
                  <c:v>108.23966385409101</c:v>
                </c:pt>
                <c:pt idx="150">
                  <c:v>104.71078690327001</c:v>
                </c:pt>
                <c:pt idx="151">
                  <c:v>103.303870232741</c:v>
                </c:pt>
                <c:pt idx="152">
                  <c:v>103.432761039841</c:v>
                </c:pt>
                <c:pt idx="153">
                  <c:v>106.63093379102899</c:v>
                </c:pt>
                <c:pt idx="154">
                  <c:v>109.65408738153199</c:v>
                </c:pt>
                <c:pt idx="155">
                  <c:v>112.653452821442</c:v>
                </c:pt>
                <c:pt idx="156">
                  <c:v>111.337056317083</c:v>
                </c:pt>
                <c:pt idx="157">
                  <c:v>106.70887711796399</c:v>
                </c:pt>
                <c:pt idx="158">
                  <c:v>102.245162319541</c:v>
                </c:pt>
                <c:pt idx="159">
                  <c:v>101.365783053138</c:v>
                </c:pt>
                <c:pt idx="160">
                  <c:v>103.30209515971001</c:v>
                </c:pt>
                <c:pt idx="161">
                  <c:v>105.823727008406</c:v>
                </c:pt>
                <c:pt idx="162">
                  <c:v>108.304040760181</c:v>
                </c:pt>
                <c:pt idx="163">
                  <c:v>110.615718066268</c:v>
                </c:pt>
                <c:pt idx="164">
                  <c:v>112.149162028037</c:v>
                </c:pt>
                <c:pt idx="165">
                  <c:v>114.27789481654</c:v>
                </c:pt>
                <c:pt idx="166">
                  <c:v>114.11549275508</c:v>
                </c:pt>
                <c:pt idx="167">
                  <c:v>114.454253502152</c:v>
                </c:pt>
                <c:pt idx="168">
                  <c:v>111.23171232489899</c:v>
                </c:pt>
                <c:pt idx="169">
                  <c:v>109.359073711764</c:v>
                </c:pt>
                <c:pt idx="170">
                  <c:v>108.40255812749299</c:v>
                </c:pt>
                <c:pt idx="171">
                  <c:v>110.018318805939</c:v>
                </c:pt>
                <c:pt idx="172">
                  <c:v>111.068623427509</c:v>
                </c:pt>
                <c:pt idx="173">
                  <c:v>112.66549900627</c:v>
                </c:pt>
                <c:pt idx="174">
                  <c:v>114.48865485492701</c:v>
                </c:pt>
                <c:pt idx="175">
                  <c:v>116.987722329485</c:v>
                </c:pt>
                <c:pt idx="176">
                  <c:v>117.524093864561</c:v>
                </c:pt>
                <c:pt idx="177">
                  <c:v>117.68430590426</c:v>
                </c:pt>
                <c:pt idx="178">
                  <c:v>116.705100851192</c:v>
                </c:pt>
                <c:pt idx="179">
                  <c:v>117.365212280732</c:v>
                </c:pt>
                <c:pt idx="180">
                  <c:v>116.094573229405</c:v>
                </c:pt>
                <c:pt idx="181">
                  <c:v>117.266903624592</c:v>
                </c:pt>
                <c:pt idx="182">
                  <c:v>118.47385346584601</c:v>
                </c:pt>
                <c:pt idx="183">
                  <c:v>122.340829530872</c:v>
                </c:pt>
                <c:pt idx="184">
                  <c:v>123.596983593752</c:v>
                </c:pt>
                <c:pt idx="185">
                  <c:v>124.77166960008</c:v>
                </c:pt>
                <c:pt idx="186">
                  <c:v>123.86142845461001</c:v>
                </c:pt>
                <c:pt idx="187">
                  <c:v>124.33418226155</c:v>
                </c:pt>
                <c:pt idx="188">
                  <c:v>124.848326105328</c:v>
                </c:pt>
                <c:pt idx="189">
                  <c:v>126.05221754481801</c:v>
                </c:pt>
                <c:pt idx="190">
                  <c:v>127.463043958603</c:v>
                </c:pt>
                <c:pt idx="191">
                  <c:v>128.36617022871101</c:v>
                </c:pt>
                <c:pt idx="192">
                  <c:v>130.03078682933099</c:v>
                </c:pt>
                <c:pt idx="193">
                  <c:v>130.735424994271</c:v>
                </c:pt>
                <c:pt idx="194">
                  <c:v>132.960788199787</c:v>
                </c:pt>
                <c:pt idx="195">
                  <c:v>134.40403087391701</c:v>
                </c:pt>
                <c:pt idx="196">
                  <c:v>136.103397358324</c:v>
                </c:pt>
                <c:pt idx="197">
                  <c:v>137.10427126748999</c:v>
                </c:pt>
                <c:pt idx="198">
                  <c:v>137.33925926570299</c:v>
                </c:pt>
                <c:pt idx="199">
                  <c:v>138.69855296860601</c:v>
                </c:pt>
                <c:pt idx="200">
                  <c:v>140.51301962739299</c:v>
                </c:pt>
                <c:pt idx="201">
                  <c:v>142.099708251637</c:v>
                </c:pt>
                <c:pt idx="202">
                  <c:v>143.59575732757099</c:v>
                </c:pt>
                <c:pt idx="203">
                  <c:v>145.461868039546</c:v>
                </c:pt>
                <c:pt idx="204">
                  <c:v>147.95459408731401</c:v>
                </c:pt>
                <c:pt idx="205">
                  <c:v>148.94453501523199</c:v>
                </c:pt>
                <c:pt idx="206">
                  <c:v>150.363008342911</c:v>
                </c:pt>
                <c:pt idx="207">
                  <c:v>150.66387765417599</c:v>
                </c:pt>
                <c:pt idx="208">
                  <c:v>151.91219690198801</c:v>
                </c:pt>
                <c:pt idx="209">
                  <c:v>152.08340725212901</c:v>
                </c:pt>
                <c:pt idx="210">
                  <c:v>153.64505881476799</c:v>
                </c:pt>
                <c:pt idx="211">
                  <c:v>155.20542567461999</c:v>
                </c:pt>
                <c:pt idx="212">
                  <c:v>155.82027503512899</c:v>
                </c:pt>
                <c:pt idx="213">
                  <c:v>153.99550724513901</c:v>
                </c:pt>
                <c:pt idx="214">
                  <c:v>153.14673505709499</c:v>
                </c:pt>
                <c:pt idx="215">
                  <c:v>154.84211011322199</c:v>
                </c:pt>
                <c:pt idx="216">
                  <c:v>159.10928846515199</c:v>
                </c:pt>
                <c:pt idx="217">
                  <c:v>161.084205609549</c:v>
                </c:pt>
                <c:pt idx="218">
                  <c:v>160.90881733626199</c:v>
                </c:pt>
                <c:pt idx="219">
                  <c:v>158.73657962659101</c:v>
                </c:pt>
                <c:pt idx="220">
                  <c:v>159.661712218942</c:v>
                </c:pt>
                <c:pt idx="221">
                  <c:v>162.37636877534399</c:v>
                </c:pt>
                <c:pt idx="222">
                  <c:v>166.42242906591301</c:v>
                </c:pt>
                <c:pt idx="223">
                  <c:v>168.98978994710001</c:v>
                </c:pt>
                <c:pt idx="224">
                  <c:v>170.38718585679501</c:v>
                </c:pt>
                <c:pt idx="225">
                  <c:v>168.892220792335</c:v>
                </c:pt>
                <c:pt idx="226">
                  <c:v>167.053000284403</c:v>
                </c:pt>
                <c:pt idx="227">
                  <c:v>165.42952082102701</c:v>
                </c:pt>
                <c:pt idx="228">
                  <c:v>166.87422133222401</c:v>
                </c:pt>
                <c:pt idx="229">
                  <c:v>170.33482647206199</c:v>
                </c:pt>
                <c:pt idx="230">
                  <c:v>174.49707798118001</c:v>
                </c:pt>
                <c:pt idx="231">
                  <c:v>176.64637612464699</c:v>
                </c:pt>
                <c:pt idx="232">
                  <c:v>176.527438133902</c:v>
                </c:pt>
                <c:pt idx="233">
                  <c:v>176.26779793338099</c:v>
                </c:pt>
                <c:pt idx="234">
                  <c:v>175.571666077141</c:v>
                </c:pt>
                <c:pt idx="235">
                  <c:v>177.26266553010799</c:v>
                </c:pt>
                <c:pt idx="236">
                  <c:v>178.872278457687</c:v>
                </c:pt>
                <c:pt idx="237">
                  <c:v>181.64055563854799</c:v>
                </c:pt>
                <c:pt idx="238">
                  <c:v>181.12601330678501</c:v>
                </c:pt>
                <c:pt idx="239">
                  <c:v>181.80617439203701</c:v>
                </c:pt>
                <c:pt idx="240">
                  <c:v>183.04427932825701</c:v>
                </c:pt>
                <c:pt idx="241">
                  <c:v>188.38473943464001</c:v>
                </c:pt>
                <c:pt idx="242">
                  <c:v>191.392608798769</c:v>
                </c:pt>
                <c:pt idx="243">
                  <c:v>191.09043663518901</c:v>
                </c:pt>
                <c:pt idx="244">
                  <c:v>188.24022213769601</c:v>
                </c:pt>
                <c:pt idx="245">
                  <c:v>187.87168321873301</c:v>
                </c:pt>
                <c:pt idx="246">
                  <c:v>190.55639164923301</c:v>
                </c:pt>
                <c:pt idx="247">
                  <c:v>194.340076810451</c:v>
                </c:pt>
                <c:pt idx="248">
                  <c:v>197.208577498734</c:v>
                </c:pt>
                <c:pt idx="249">
                  <c:v>197.778194579819</c:v>
                </c:pt>
                <c:pt idx="250">
                  <c:v>196.48148865533801</c:v>
                </c:pt>
                <c:pt idx="251">
                  <c:v>195.63790155028201</c:v>
                </c:pt>
                <c:pt idx="252">
                  <c:v>196.70117512991601</c:v>
                </c:pt>
                <c:pt idx="253">
                  <c:v>199.880388844175</c:v>
                </c:pt>
                <c:pt idx="254">
                  <c:v>204.12772041815199</c:v>
                </c:pt>
                <c:pt idx="255">
                  <c:v>204.662220889499</c:v>
                </c:pt>
                <c:pt idx="256">
                  <c:v>205.57483538917899</c:v>
                </c:pt>
                <c:pt idx="257">
                  <c:v>206.119017377191</c:v>
                </c:pt>
                <c:pt idx="258">
                  <c:v>206.69927822375499</c:v>
                </c:pt>
                <c:pt idx="259">
                  <c:v>204.30315739707501</c:v>
                </c:pt>
                <c:pt idx="260">
                  <c:v>202.79668916148</c:v>
                </c:pt>
                <c:pt idx="261">
                  <c:v>202.387940541609</c:v>
                </c:pt>
                <c:pt idx="262">
                  <c:v>205.98615056408801</c:v>
                </c:pt>
                <c:pt idx="263">
                  <c:v>210.19334844660901</c:v>
                </c:pt>
                <c:pt idx="264">
                  <c:v>216.605814959626</c:v>
                </c:pt>
                <c:pt idx="265">
                  <c:v>220.51631082915699</c:v>
                </c:pt>
                <c:pt idx="266">
                  <c:v>221.682678682773</c:v>
                </c:pt>
                <c:pt idx="267">
                  <c:v>215.11389774466099</c:v>
                </c:pt>
                <c:pt idx="268">
                  <c:v>207.33093383232901</c:v>
                </c:pt>
                <c:pt idx="269">
                  <c:v>205.72456345430001</c:v>
                </c:pt>
                <c:pt idx="270">
                  <c:v>206.714226849082</c:v>
                </c:pt>
                <c:pt idx="271">
                  <c:v>209.91913185931099</c:v>
                </c:pt>
                <c:pt idx="272">
                  <c:v>211.99871921043299</c:v>
                </c:pt>
                <c:pt idx="273">
                  <c:v>219.638491673056</c:v>
                </c:pt>
                <c:pt idx="274">
                  <c:v>225.014903298105</c:v>
                </c:pt>
                <c:pt idx="275">
                  <c:v>230.80325458709899</c:v>
                </c:pt>
                <c:pt idx="276">
                  <c:v>230.71863583331299</c:v>
                </c:pt>
                <c:pt idx="277">
                  <c:v>229.38156177575101</c:v>
                </c:pt>
                <c:pt idx="278">
                  <c:v>229.70356567877599</c:v>
                </c:pt>
                <c:pt idx="279">
                  <c:v>233.770738864794</c:v>
                </c:pt>
                <c:pt idx="280">
                  <c:v>238.085071429202</c:v>
                </c:pt>
                <c:pt idx="281">
                  <c:v>241.246265555191</c:v>
                </c:pt>
                <c:pt idx="282">
                  <c:v>246.48912143803099</c:v>
                </c:pt>
                <c:pt idx="283">
                  <c:v>252.10791349152501</c:v>
                </c:pt>
                <c:pt idx="284">
                  <c:v>258.72211494179498</c:v>
                </c:pt>
                <c:pt idx="285">
                  <c:v>267.19604792219201</c:v>
                </c:pt>
                <c:pt idx="286">
                  <c:v>269.25723985139098</c:v>
                </c:pt>
                <c:pt idx="287">
                  <c:v>269.26762680696402</c:v>
                </c:pt>
                <c:pt idx="288">
                  <c:v>262.43799689392603</c:v>
                </c:pt>
                <c:pt idx="289">
                  <c:v>259.98464372091098</c:v>
                </c:pt>
                <c:pt idx="290">
                  <c:v>264.39316973349298</c:v>
                </c:pt>
                <c:pt idx="291">
                  <c:v>283.04919556678198</c:v>
                </c:pt>
                <c:pt idx="292">
                  <c:v>293.072003668197</c:v>
                </c:pt>
                <c:pt idx="293">
                  <c:v>294.95135369048</c:v>
                </c:pt>
                <c:pt idx="294">
                  <c:v>286.39048797444502</c:v>
                </c:pt>
                <c:pt idx="295">
                  <c:v>282.87045920141401</c:v>
                </c:pt>
                <c:pt idx="296">
                  <c:v>280.74533993954998</c:v>
                </c:pt>
                <c:pt idx="297">
                  <c:v>284.43481318856999</c:v>
                </c:pt>
                <c:pt idx="298">
                  <c:v>275.10246946451201</c:v>
                </c:pt>
                <c:pt idx="299">
                  <c:v>268.129540777187</c:v>
                </c:pt>
                <c:pt idx="300">
                  <c:v>259.619439652496</c:v>
                </c:pt>
                <c:pt idx="301">
                  <c:v>257.73659204659998</c:v>
                </c:pt>
                <c:pt idx="302">
                  <c:v>252.91070761803701</c:v>
                </c:pt>
                <c:pt idx="303">
                  <c:v>253.83961336429201</c:v>
                </c:pt>
                <c:pt idx="304">
                  <c:v>260.46210509899601</c:v>
                </c:pt>
                <c:pt idx="305">
                  <c:v>267.92919473461598</c:v>
                </c:pt>
                <c:pt idx="306">
                  <c:v>274.40521674231002</c:v>
                </c:pt>
                <c:pt idx="307">
                  <c:v>263.38189371659001</c:v>
                </c:pt>
                <c:pt idx="308">
                  <c:v>252.964193382449</c:v>
                </c:pt>
                <c:pt idx="309">
                  <c:v>236.38932402614901</c:v>
                </c:pt>
                <c:pt idx="310">
                  <c:v>237.23920424352599</c:v>
                </c:pt>
                <c:pt idx="311">
                  <c:v>234.283739587459</c:v>
                </c:pt>
                <c:pt idx="312">
                  <c:v>246.29593582091999</c:v>
                </c:pt>
                <c:pt idx="313">
                  <c:v>243.61149524354499</c:v>
                </c:pt>
                <c:pt idx="314">
                  <c:v>252.11877276265699</c:v>
                </c:pt>
                <c:pt idx="315">
                  <c:v>245.252419135211</c:v>
                </c:pt>
                <c:pt idx="316">
                  <c:v>246.74770721994801</c:v>
                </c:pt>
                <c:pt idx="317">
                  <c:v>238.693312401452</c:v>
                </c:pt>
                <c:pt idx="318">
                  <c:v>242.11329591427301</c:v>
                </c:pt>
                <c:pt idx="319">
                  <c:v>237.39466454954999</c:v>
                </c:pt>
                <c:pt idx="320">
                  <c:v>243.080493865569</c:v>
                </c:pt>
                <c:pt idx="321">
                  <c:v>241.512311628183</c:v>
                </c:pt>
                <c:pt idx="322">
                  <c:v>249.864168518111</c:v>
                </c:pt>
                <c:pt idx="323">
                  <c:v>246.19198199188099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04-4A95-AF57-D702F267D4B5}"/>
            </c:ext>
          </c:extLst>
        </c:ser>
        <c:ser>
          <c:idx val="4"/>
          <c:order val="1"/>
          <c:tx>
            <c:strRef>
              <c:f>'U.S. EW - By Segment'!$Q$5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Segment'!$K$6:$K$329</c:f>
              <c:numCache>
                <c:formatCode>[$-409]mmm\-yy;@</c:formatCode>
                <c:ptCount val="32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</c:numCache>
            </c:numRef>
          </c:xVal>
          <c:yVal>
            <c:numRef>
              <c:f>'U.S. EW - By Segment'!$Q$6:$Q$329</c:f>
              <c:numCache>
                <c:formatCode>#,##0_);[Red]\(#,##0\)</c:formatCode>
                <c:ptCount val="324"/>
                <c:pt idx="0">
                  <c:v>76.101048519613599</c:v>
                </c:pt>
                <c:pt idx="1">
                  <c:v>76.254260179604302</c:v>
                </c:pt>
                <c:pt idx="2">
                  <c:v>76.104569933196004</c:v>
                </c:pt>
                <c:pt idx="3">
                  <c:v>76.841826318561203</c:v>
                </c:pt>
                <c:pt idx="4">
                  <c:v>77.7695548477123</c:v>
                </c:pt>
                <c:pt idx="5">
                  <c:v>79.364295109927795</c:v>
                </c:pt>
                <c:pt idx="6">
                  <c:v>79.348495566999901</c:v>
                </c:pt>
                <c:pt idx="7">
                  <c:v>79.068184881018198</c:v>
                </c:pt>
                <c:pt idx="8">
                  <c:v>78.447614775330294</c:v>
                </c:pt>
                <c:pt idx="9">
                  <c:v>79.511650977058196</c:v>
                </c:pt>
                <c:pt idx="10">
                  <c:v>80.925518691015299</c:v>
                </c:pt>
                <c:pt idx="11">
                  <c:v>82.367283087832604</c:v>
                </c:pt>
                <c:pt idx="12">
                  <c:v>82.532986370055994</c:v>
                </c:pt>
                <c:pt idx="13">
                  <c:v>82.7629310174962</c:v>
                </c:pt>
                <c:pt idx="14">
                  <c:v>83.200203834039897</c:v>
                </c:pt>
                <c:pt idx="15">
                  <c:v>84.473912011278003</c:v>
                </c:pt>
                <c:pt idx="16">
                  <c:v>85.373486745837695</c:v>
                </c:pt>
                <c:pt idx="17">
                  <c:v>86.318618797062399</c:v>
                </c:pt>
                <c:pt idx="18">
                  <c:v>86.395622954584894</c:v>
                </c:pt>
                <c:pt idx="19">
                  <c:v>86.983226766138799</c:v>
                </c:pt>
                <c:pt idx="20">
                  <c:v>87.438821885504495</c:v>
                </c:pt>
                <c:pt idx="21">
                  <c:v>88.369594892172501</c:v>
                </c:pt>
                <c:pt idx="22">
                  <c:v>89.318447373279298</c:v>
                </c:pt>
                <c:pt idx="23">
                  <c:v>90.219477417079005</c:v>
                </c:pt>
                <c:pt idx="24">
                  <c:v>91.2248980899017</c:v>
                </c:pt>
                <c:pt idx="25">
                  <c:v>91.746518992619599</c:v>
                </c:pt>
                <c:pt idx="26">
                  <c:v>92.236156638097796</c:v>
                </c:pt>
                <c:pt idx="27">
                  <c:v>93.119202758932403</c:v>
                </c:pt>
                <c:pt idx="28">
                  <c:v>94.9931858169289</c:v>
                </c:pt>
                <c:pt idx="29">
                  <c:v>96.863755003188899</c:v>
                </c:pt>
                <c:pt idx="30">
                  <c:v>96.838033381178604</c:v>
                </c:pt>
                <c:pt idx="31">
                  <c:v>95.978082266324407</c:v>
                </c:pt>
                <c:pt idx="32">
                  <c:v>95.561076099342102</c:v>
                </c:pt>
                <c:pt idx="33">
                  <c:v>97.107187877925099</c:v>
                </c:pt>
                <c:pt idx="34">
                  <c:v>98.905109795879397</c:v>
                </c:pt>
                <c:pt idx="35">
                  <c:v>100</c:v>
                </c:pt>
                <c:pt idx="36">
                  <c:v>100.034398073234</c:v>
                </c:pt>
                <c:pt idx="37">
                  <c:v>99.859048770143104</c:v>
                </c:pt>
                <c:pt idx="38">
                  <c:v>99.7144243909637</c:v>
                </c:pt>
                <c:pt idx="39">
                  <c:v>99.749052136173304</c:v>
                </c:pt>
                <c:pt idx="40">
                  <c:v>100.294458173221</c:v>
                </c:pt>
                <c:pt idx="41">
                  <c:v>101.826690892329</c:v>
                </c:pt>
                <c:pt idx="42">
                  <c:v>103.612741745036</c:v>
                </c:pt>
                <c:pt idx="43">
                  <c:v>105.57252007111801</c:v>
                </c:pt>
                <c:pt idx="44">
                  <c:v>106.69082385639101</c:v>
                </c:pt>
                <c:pt idx="45">
                  <c:v>106.449241440845</c:v>
                </c:pt>
                <c:pt idx="46">
                  <c:v>105.429881776263</c:v>
                </c:pt>
                <c:pt idx="47">
                  <c:v>104.077558442266</c:v>
                </c:pt>
                <c:pt idx="48">
                  <c:v>104.548987146605</c:v>
                </c:pt>
                <c:pt idx="49">
                  <c:v>106.16116771164</c:v>
                </c:pt>
                <c:pt idx="50">
                  <c:v>108.580420403329</c:v>
                </c:pt>
                <c:pt idx="51">
                  <c:v>109.689569906744</c:v>
                </c:pt>
                <c:pt idx="52">
                  <c:v>110.474287939871</c:v>
                </c:pt>
                <c:pt idx="53">
                  <c:v>110.954440727204</c:v>
                </c:pt>
                <c:pt idx="54">
                  <c:v>111.907606575961</c:v>
                </c:pt>
                <c:pt idx="55">
                  <c:v>112.80055168547599</c:v>
                </c:pt>
                <c:pt idx="56">
                  <c:v>114.065278623494</c:v>
                </c:pt>
                <c:pt idx="57">
                  <c:v>115.784443690049</c:v>
                </c:pt>
                <c:pt idx="58">
                  <c:v>118.00179160480501</c:v>
                </c:pt>
                <c:pt idx="59">
                  <c:v>119.484380493495</c:v>
                </c:pt>
                <c:pt idx="60">
                  <c:v>119.564652914466</c:v>
                </c:pt>
                <c:pt idx="61">
                  <c:v>119.178474232632</c:v>
                </c:pt>
                <c:pt idx="62">
                  <c:v>119.67035729692201</c:v>
                </c:pt>
                <c:pt idx="63">
                  <c:v>121.17541896033001</c:v>
                </c:pt>
                <c:pt idx="64">
                  <c:v>122.855039936726</c:v>
                </c:pt>
                <c:pt idx="65">
                  <c:v>124.05792932932501</c:v>
                </c:pt>
                <c:pt idx="66">
                  <c:v>125.378566434085</c:v>
                </c:pt>
                <c:pt idx="67">
                  <c:v>127.01674687702101</c:v>
                </c:pt>
                <c:pt idx="68">
                  <c:v>128.852905939734</c:v>
                </c:pt>
                <c:pt idx="69">
                  <c:v>129.891561605167</c:v>
                </c:pt>
                <c:pt idx="70">
                  <c:v>130.352673876772</c:v>
                </c:pt>
                <c:pt idx="71">
                  <c:v>131.02968523910701</c:v>
                </c:pt>
                <c:pt idx="72">
                  <c:v>132.302378084498</c:v>
                </c:pt>
                <c:pt idx="73">
                  <c:v>134.767623214336</c:v>
                </c:pt>
                <c:pt idx="74">
                  <c:v>137.18441797845799</c:v>
                </c:pt>
                <c:pt idx="75">
                  <c:v>139.737910215612</c:v>
                </c:pt>
                <c:pt idx="76">
                  <c:v>141.58330156658101</c:v>
                </c:pt>
                <c:pt idx="77">
                  <c:v>144.011249729144</c:v>
                </c:pt>
                <c:pt idx="78">
                  <c:v>146.187232046242</c:v>
                </c:pt>
                <c:pt idx="79">
                  <c:v>148.53124376690701</c:v>
                </c:pt>
                <c:pt idx="80">
                  <c:v>149.31276151789601</c:v>
                </c:pt>
                <c:pt idx="81">
                  <c:v>148.59970835615599</c:v>
                </c:pt>
                <c:pt idx="82">
                  <c:v>148.44422892659401</c:v>
                </c:pt>
                <c:pt idx="83">
                  <c:v>149.89697447975601</c:v>
                </c:pt>
                <c:pt idx="84">
                  <c:v>153.72832066389299</c:v>
                </c:pt>
                <c:pt idx="85">
                  <c:v>157.72094322884101</c:v>
                </c:pt>
                <c:pt idx="86">
                  <c:v>161.50132432513701</c:v>
                </c:pt>
                <c:pt idx="87">
                  <c:v>163.73694287980999</c:v>
                </c:pt>
                <c:pt idx="88">
                  <c:v>165.83015381577701</c:v>
                </c:pt>
                <c:pt idx="89">
                  <c:v>167.55311564201099</c:v>
                </c:pt>
                <c:pt idx="90">
                  <c:v>168.958668839235</c:v>
                </c:pt>
                <c:pt idx="91">
                  <c:v>170.75232444320201</c:v>
                </c:pt>
                <c:pt idx="92">
                  <c:v>171.709439693474</c:v>
                </c:pt>
                <c:pt idx="93">
                  <c:v>172.96544351596901</c:v>
                </c:pt>
                <c:pt idx="94">
                  <c:v>173.286942844918</c:v>
                </c:pt>
                <c:pt idx="95">
                  <c:v>175.47710865456801</c:v>
                </c:pt>
                <c:pt idx="96">
                  <c:v>177.248681784643</c:v>
                </c:pt>
                <c:pt idx="97">
                  <c:v>179.88524775218301</c:v>
                </c:pt>
                <c:pt idx="98">
                  <c:v>180.34432804192599</c:v>
                </c:pt>
                <c:pt idx="99">
                  <c:v>181.515338945525</c:v>
                </c:pt>
                <c:pt idx="100">
                  <c:v>182.354996977257</c:v>
                </c:pt>
                <c:pt idx="101">
                  <c:v>184.24915362481701</c:v>
                </c:pt>
                <c:pt idx="102">
                  <c:v>184.05927323928699</c:v>
                </c:pt>
                <c:pt idx="103">
                  <c:v>182.95707138518699</c:v>
                </c:pt>
                <c:pt idx="104">
                  <c:v>180.68028643063499</c:v>
                </c:pt>
                <c:pt idx="105">
                  <c:v>178.71263729181501</c:v>
                </c:pt>
                <c:pt idx="106">
                  <c:v>178.82707249273801</c:v>
                </c:pt>
                <c:pt idx="107">
                  <c:v>179.84339970757301</c:v>
                </c:pt>
                <c:pt idx="108">
                  <c:v>182.66477267522299</c:v>
                </c:pt>
                <c:pt idx="109">
                  <c:v>184.70441083523701</c:v>
                </c:pt>
                <c:pt idx="110">
                  <c:v>186.89924643203699</c:v>
                </c:pt>
                <c:pt idx="111">
                  <c:v>188.31696121848699</c:v>
                </c:pt>
                <c:pt idx="112">
                  <c:v>188.735801073657</c:v>
                </c:pt>
                <c:pt idx="113">
                  <c:v>189.44277774724799</c:v>
                </c:pt>
                <c:pt idx="114">
                  <c:v>189.329683745675</c:v>
                </c:pt>
                <c:pt idx="115">
                  <c:v>190.484376866693</c:v>
                </c:pt>
                <c:pt idx="116">
                  <c:v>189.24038677202901</c:v>
                </c:pt>
                <c:pt idx="117">
                  <c:v>186.413348085173</c:v>
                </c:pt>
                <c:pt idx="118">
                  <c:v>184.07936794278399</c:v>
                </c:pt>
                <c:pt idx="119">
                  <c:v>183.863272010016</c:v>
                </c:pt>
                <c:pt idx="120">
                  <c:v>185.61938843939399</c:v>
                </c:pt>
                <c:pt idx="121">
                  <c:v>184.55818694870001</c:v>
                </c:pt>
                <c:pt idx="122">
                  <c:v>181.78524764391699</c:v>
                </c:pt>
                <c:pt idx="123">
                  <c:v>178.015481933518</c:v>
                </c:pt>
                <c:pt idx="124">
                  <c:v>176.98983472654501</c:v>
                </c:pt>
                <c:pt idx="125">
                  <c:v>176.80552702496499</c:v>
                </c:pt>
                <c:pt idx="126">
                  <c:v>176.408722109677</c:v>
                </c:pt>
                <c:pt idx="127">
                  <c:v>174.85196673196899</c:v>
                </c:pt>
                <c:pt idx="128">
                  <c:v>171.050011189293</c:v>
                </c:pt>
                <c:pt idx="129">
                  <c:v>167.423008607822</c:v>
                </c:pt>
                <c:pt idx="130">
                  <c:v>162.109826270924</c:v>
                </c:pt>
                <c:pt idx="131">
                  <c:v>159.446776665756</c:v>
                </c:pt>
                <c:pt idx="132">
                  <c:v>155.33300130798901</c:v>
                </c:pt>
                <c:pt idx="133">
                  <c:v>152.91689403207599</c:v>
                </c:pt>
                <c:pt idx="134">
                  <c:v>148.61152387293299</c:v>
                </c:pt>
                <c:pt idx="135">
                  <c:v>145.59602423865701</c:v>
                </c:pt>
                <c:pt idx="136">
                  <c:v>143.85283340026999</c:v>
                </c:pt>
                <c:pt idx="137">
                  <c:v>144.34196502818901</c:v>
                </c:pt>
                <c:pt idx="138">
                  <c:v>145.44049762439201</c:v>
                </c:pt>
                <c:pt idx="139">
                  <c:v>145.051812809007</c:v>
                </c:pt>
                <c:pt idx="140">
                  <c:v>141.66236151170699</c:v>
                </c:pt>
                <c:pt idx="141">
                  <c:v>136.64860034359799</c:v>
                </c:pt>
                <c:pt idx="142">
                  <c:v>134.26390327407699</c:v>
                </c:pt>
                <c:pt idx="143">
                  <c:v>134.54696976306599</c:v>
                </c:pt>
                <c:pt idx="144">
                  <c:v>136.90392264020301</c:v>
                </c:pt>
                <c:pt idx="145">
                  <c:v>138.25931184999001</c:v>
                </c:pt>
                <c:pt idx="146">
                  <c:v>137.24121476710599</c:v>
                </c:pt>
                <c:pt idx="147">
                  <c:v>133.60083860361701</c:v>
                </c:pt>
                <c:pt idx="148">
                  <c:v>129.307910849607</c:v>
                </c:pt>
                <c:pt idx="149">
                  <c:v>127.186494106022</c:v>
                </c:pt>
                <c:pt idx="150">
                  <c:v>127.85604112768399</c:v>
                </c:pt>
                <c:pt idx="151">
                  <c:v>129.299198198889</c:v>
                </c:pt>
                <c:pt idx="152">
                  <c:v>128.80796273225801</c:v>
                </c:pt>
                <c:pt idx="153">
                  <c:v>126.69564531646</c:v>
                </c:pt>
                <c:pt idx="154">
                  <c:v>124.99223650968899</c:v>
                </c:pt>
                <c:pt idx="155">
                  <c:v>124.83368509416501</c:v>
                </c:pt>
                <c:pt idx="156">
                  <c:v>124.16420886357101</c:v>
                </c:pt>
                <c:pt idx="157">
                  <c:v>123.514069283054</c:v>
                </c:pt>
                <c:pt idx="158">
                  <c:v>123.106886365077</c:v>
                </c:pt>
                <c:pt idx="159">
                  <c:v>124.103190944735</c:v>
                </c:pt>
                <c:pt idx="160">
                  <c:v>124.51579071034401</c:v>
                </c:pt>
                <c:pt idx="161">
                  <c:v>123.72468195328101</c:v>
                </c:pt>
                <c:pt idx="162">
                  <c:v>122.69302367833301</c:v>
                </c:pt>
                <c:pt idx="163">
                  <c:v>123.101646346918</c:v>
                </c:pt>
                <c:pt idx="164">
                  <c:v>124.629674469089</c:v>
                </c:pt>
                <c:pt idx="165">
                  <c:v>125.564604193002</c:v>
                </c:pt>
                <c:pt idx="166">
                  <c:v>125.698816109923</c:v>
                </c:pt>
                <c:pt idx="167">
                  <c:v>125.013211218461</c:v>
                </c:pt>
                <c:pt idx="168">
                  <c:v>123.997270625342</c:v>
                </c:pt>
                <c:pt idx="169">
                  <c:v>122.23984462061701</c:v>
                </c:pt>
                <c:pt idx="170">
                  <c:v>122.474660254898</c:v>
                </c:pt>
                <c:pt idx="171">
                  <c:v>122.97249802835</c:v>
                </c:pt>
                <c:pt idx="172">
                  <c:v>124.61047616570001</c:v>
                </c:pt>
                <c:pt idx="173">
                  <c:v>125.11570656982801</c:v>
                </c:pt>
                <c:pt idx="174">
                  <c:v>126.022486740281</c:v>
                </c:pt>
                <c:pt idx="175">
                  <c:v>126.97655883792901</c:v>
                </c:pt>
                <c:pt idx="176">
                  <c:v>128.31731680402501</c:v>
                </c:pt>
                <c:pt idx="177">
                  <c:v>130.499576990365</c:v>
                </c:pt>
                <c:pt idx="178">
                  <c:v>131.91042610508401</c:v>
                </c:pt>
                <c:pt idx="179">
                  <c:v>132.65684782252501</c:v>
                </c:pt>
                <c:pt idx="180">
                  <c:v>130.91158213275801</c:v>
                </c:pt>
                <c:pt idx="181">
                  <c:v>128.76016952631599</c:v>
                </c:pt>
                <c:pt idx="182">
                  <c:v>128.20385340591</c:v>
                </c:pt>
                <c:pt idx="183">
                  <c:v>130.18416192478</c:v>
                </c:pt>
                <c:pt idx="184">
                  <c:v>133.331772791242</c:v>
                </c:pt>
                <c:pt idx="185">
                  <c:v>136.150149359002</c:v>
                </c:pt>
                <c:pt idx="186">
                  <c:v>137.59213175985499</c:v>
                </c:pt>
                <c:pt idx="187">
                  <c:v>138.40734937006101</c:v>
                </c:pt>
                <c:pt idx="188">
                  <c:v>139.00304266192501</c:v>
                </c:pt>
                <c:pt idx="189">
                  <c:v>139.422550406802</c:v>
                </c:pt>
                <c:pt idx="190">
                  <c:v>140.12237077494899</c:v>
                </c:pt>
                <c:pt idx="191">
                  <c:v>141.692031970437</c:v>
                </c:pt>
                <c:pt idx="192">
                  <c:v>143.94300530684001</c:v>
                </c:pt>
                <c:pt idx="193">
                  <c:v>144.77028172341599</c:v>
                </c:pt>
                <c:pt idx="194">
                  <c:v>144.82956511728901</c:v>
                </c:pt>
                <c:pt idx="195">
                  <c:v>144.76945092274099</c:v>
                </c:pt>
                <c:pt idx="196">
                  <c:v>146.89017522716901</c:v>
                </c:pt>
                <c:pt idx="197">
                  <c:v>149.47683354716401</c:v>
                </c:pt>
                <c:pt idx="198">
                  <c:v>152.46192897808399</c:v>
                </c:pt>
                <c:pt idx="199">
                  <c:v>153.989639443317</c:v>
                </c:pt>
                <c:pt idx="200">
                  <c:v>155.08798890458999</c:v>
                </c:pt>
                <c:pt idx="201">
                  <c:v>155.31323141931699</c:v>
                </c:pt>
                <c:pt idx="202">
                  <c:v>156.11531119102</c:v>
                </c:pt>
                <c:pt idx="203">
                  <c:v>156.865123240147</c:v>
                </c:pt>
                <c:pt idx="204">
                  <c:v>158.34645222800299</c:v>
                </c:pt>
                <c:pt idx="205">
                  <c:v>158.97523978615601</c:v>
                </c:pt>
                <c:pt idx="206">
                  <c:v>159.89123431347599</c:v>
                </c:pt>
                <c:pt idx="207">
                  <c:v>160.69858382428501</c:v>
                </c:pt>
                <c:pt idx="208">
                  <c:v>163.01334023194099</c:v>
                </c:pt>
                <c:pt idx="209">
                  <c:v>165.58789992610099</c:v>
                </c:pt>
                <c:pt idx="210">
                  <c:v>168.07142503853601</c:v>
                </c:pt>
                <c:pt idx="211">
                  <c:v>169.11434267112199</c:v>
                </c:pt>
                <c:pt idx="212">
                  <c:v>169.12428736048099</c:v>
                </c:pt>
                <c:pt idx="213">
                  <c:v>167.91537182352999</c:v>
                </c:pt>
                <c:pt idx="214">
                  <c:v>168.12139795603301</c:v>
                </c:pt>
                <c:pt idx="215">
                  <c:v>169.363860511719</c:v>
                </c:pt>
                <c:pt idx="216">
                  <c:v>172.54873927690201</c:v>
                </c:pt>
                <c:pt idx="217">
                  <c:v>173.80596864107801</c:v>
                </c:pt>
                <c:pt idx="218">
                  <c:v>174.151733324357</c:v>
                </c:pt>
                <c:pt idx="219">
                  <c:v>173.01417607281999</c:v>
                </c:pt>
                <c:pt idx="220">
                  <c:v>174.45011877975</c:v>
                </c:pt>
                <c:pt idx="221">
                  <c:v>176.950858426286</c:v>
                </c:pt>
                <c:pt idx="222">
                  <c:v>181.21993932032001</c:v>
                </c:pt>
                <c:pt idx="223">
                  <c:v>183.72356389944099</c:v>
                </c:pt>
                <c:pt idx="224">
                  <c:v>185.19327651950701</c:v>
                </c:pt>
                <c:pt idx="225">
                  <c:v>184.20509781149701</c:v>
                </c:pt>
                <c:pt idx="226">
                  <c:v>183.956981832667</c:v>
                </c:pt>
                <c:pt idx="227">
                  <c:v>185.742282418287</c:v>
                </c:pt>
                <c:pt idx="228">
                  <c:v>189.98978100872799</c:v>
                </c:pt>
                <c:pt idx="229">
                  <c:v>195.196524254563</c:v>
                </c:pt>
                <c:pt idx="230">
                  <c:v>197.80626960086499</c:v>
                </c:pt>
                <c:pt idx="231">
                  <c:v>199.59804104644101</c:v>
                </c:pt>
                <c:pt idx="232">
                  <c:v>202.460188518313</c:v>
                </c:pt>
                <c:pt idx="233">
                  <c:v>208.46474751500301</c:v>
                </c:pt>
                <c:pt idx="234">
                  <c:v>212.233086763345</c:v>
                </c:pt>
                <c:pt idx="235">
                  <c:v>211.92074510787199</c:v>
                </c:pt>
                <c:pt idx="236">
                  <c:v>208.52611025767499</c:v>
                </c:pt>
                <c:pt idx="237">
                  <c:v>206.55011259968899</c:v>
                </c:pt>
                <c:pt idx="238">
                  <c:v>208.97379625749301</c:v>
                </c:pt>
                <c:pt idx="239">
                  <c:v>212.926306780158</c:v>
                </c:pt>
                <c:pt idx="240">
                  <c:v>215.63276720120899</c:v>
                </c:pt>
                <c:pt idx="241">
                  <c:v>212.87715789019799</c:v>
                </c:pt>
                <c:pt idx="242">
                  <c:v>208.91982130056601</c:v>
                </c:pt>
                <c:pt idx="243">
                  <c:v>208.14997280566899</c:v>
                </c:pt>
                <c:pt idx="244">
                  <c:v>211.35527635854501</c:v>
                </c:pt>
                <c:pt idx="245">
                  <c:v>217.55867493231801</c:v>
                </c:pt>
                <c:pt idx="246">
                  <c:v>220.13420441613599</c:v>
                </c:pt>
                <c:pt idx="247">
                  <c:v>220.46684633611801</c:v>
                </c:pt>
                <c:pt idx="248">
                  <c:v>217.81468316008599</c:v>
                </c:pt>
                <c:pt idx="249">
                  <c:v>218.08083595296199</c:v>
                </c:pt>
                <c:pt idx="250">
                  <c:v>219.940829986507</c:v>
                </c:pt>
                <c:pt idx="251">
                  <c:v>222.82117166459801</c:v>
                </c:pt>
                <c:pt idx="252">
                  <c:v>224.39123945111001</c:v>
                </c:pt>
                <c:pt idx="253">
                  <c:v>223.555815426626</c:v>
                </c:pt>
                <c:pt idx="254">
                  <c:v>222.95869587374801</c:v>
                </c:pt>
                <c:pt idx="255">
                  <c:v>223.08157405095201</c:v>
                </c:pt>
                <c:pt idx="256">
                  <c:v>224.53785965913599</c:v>
                </c:pt>
                <c:pt idx="257">
                  <c:v>226.48917650324199</c:v>
                </c:pt>
                <c:pt idx="258">
                  <c:v>228.99282010674199</c:v>
                </c:pt>
                <c:pt idx="259">
                  <c:v>231.913505195239</c:v>
                </c:pt>
                <c:pt idx="260">
                  <c:v>232.884796051748</c:v>
                </c:pt>
                <c:pt idx="261">
                  <c:v>231.84545558684499</c:v>
                </c:pt>
                <c:pt idx="262">
                  <c:v>229.27371426140999</c:v>
                </c:pt>
                <c:pt idx="263">
                  <c:v>229.58054285596401</c:v>
                </c:pt>
                <c:pt idx="264">
                  <c:v>231.728708117358</c:v>
                </c:pt>
                <c:pt idx="265">
                  <c:v>235.714282961359</c:v>
                </c:pt>
                <c:pt idx="266">
                  <c:v>237.71079437195399</c:v>
                </c:pt>
                <c:pt idx="267">
                  <c:v>238.01877770925401</c:v>
                </c:pt>
                <c:pt idx="268">
                  <c:v>236.39035488992499</c:v>
                </c:pt>
                <c:pt idx="269">
                  <c:v>235.35756062134899</c:v>
                </c:pt>
                <c:pt idx="270">
                  <c:v>235.02527517346701</c:v>
                </c:pt>
                <c:pt idx="271">
                  <c:v>236.673840381377</c:v>
                </c:pt>
                <c:pt idx="272">
                  <c:v>240.28047770867801</c:v>
                </c:pt>
                <c:pt idx="273">
                  <c:v>245.65736520735601</c:v>
                </c:pt>
                <c:pt idx="274">
                  <c:v>249.34655358285201</c:v>
                </c:pt>
                <c:pt idx="275">
                  <c:v>250.81191224668501</c:v>
                </c:pt>
                <c:pt idx="276">
                  <c:v>249.973733651206</c:v>
                </c:pt>
                <c:pt idx="277">
                  <c:v>249.22598039679099</c:v>
                </c:pt>
                <c:pt idx="278">
                  <c:v>251.456744778451</c:v>
                </c:pt>
                <c:pt idx="279">
                  <c:v>255.394634295136</c:v>
                </c:pt>
                <c:pt idx="280">
                  <c:v>259.12815353518198</c:v>
                </c:pt>
                <c:pt idx="281">
                  <c:v>263.74342204467598</c:v>
                </c:pt>
                <c:pt idx="282">
                  <c:v>267.255716993693</c:v>
                </c:pt>
                <c:pt idx="283">
                  <c:v>271.26860719957398</c:v>
                </c:pt>
                <c:pt idx="284">
                  <c:v>272.92913210669201</c:v>
                </c:pt>
                <c:pt idx="285">
                  <c:v>278.32014662742898</c:v>
                </c:pt>
                <c:pt idx="286">
                  <c:v>282.64569004818901</c:v>
                </c:pt>
                <c:pt idx="287">
                  <c:v>287.32884729771001</c:v>
                </c:pt>
                <c:pt idx="288">
                  <c:v>287.69720986619598</c:v>
                </c:pt>
                <c:pt idx="289">
                  <c:v>287.89148299419099</c:v>
                </c:pt>
                <c:pt idx="290">
                  <c:v>291.629356207961</c:v>
                </c:pt>
                <c:pt idx="291">
                  <c:v>298.94965755583502</c:v>
                </c:pt>
                <c:pt idx="292">
                  <c:v>304.43300768164801</c:v>
                </c:pt>
                <c:pt idx="293">
                  <c:v>306.72704460085299</c:v>
                </c:pt>
                <c:pt idx="294">
                  <c:v>306.59704400188099</c:v>
                </c:pt>
                <c:pt idx="295">
                  <c:v>307.41218270000297</c:v>
                </c:pt>
                <c:pt idx="296">
                  <c:v>307.26955338050902</c:v>
                </c:pt>
                <c:pt idx="297">
                  <c:v>308.92282960182303</c:v>
                </c:pt>
                <c:pt idx="298">
                  <c:v>307.297327044285</c:v>
                </c:pt>
                <c:pt idx="299">
                  <c:v>306.92355485403999</c:v>
                </c:pt>
                <c:pt idx="300">
                  <c:v>307.17664642887399</c:v>
                </c:pt>
                <c:pt idx="301">
                  <c:v>308.153748326916</c:v>
                </c:pt>
                <c:pt idx="302">
                  <c:v>310.42941876578197</c:v>
                </c:pt>
                <c:pt idx="303">
                  <c:v>309.95662881334601</c:v>
                </c:pt>
                <c:pt idx="304">
                  <c:v>312.31531330493902</c:v>
                </c:pt>
                <c:pt idx="305">
                  <c:v>314.02493588280498</c:v>
                </c:pt>
                <c:pt idx="306">
                  <c:v>320.00524959856199</c:v>
                </c:pt>
                <c:pt idx="307">
                  <c:v>322.51920787010403</c:v>
                </c:pt>
                <c:pt idx="308">
                  <c:v>325.85329291200901</c:v>
                </c:pt>
                <c:pt idx="309">
                  <c:v>324.93889192810599</c:v>
                </c:pt>
                <c:pt idx="310">
                  <c:v>324.259755949061</c:v>
                </c:pt>
                <c:pt idx="311">
                  <c:v>321.75685825501603</c:v>
                </c:pt>
                <c:pt idx="312">
                  <c:v>323.19677081104498</c:v>
                </c:pt>
                <c:pt idx="313">
                  <c:v>323.03698902829098</c:v>
                </c:pt>
                <c:pt idx="314">
                  <c:v>324.98569552809698</c:v>
                </c:pt>
                <c:pt idx="315">
                  <c:v>324.95522726567799</c:v>
                </c:pt>
                <c:pt idx="316">
                  <c:v>324.80212594922</c:v>
                </c:pt>
                <c:pt idx="317">
                  <c:v>323.09096719937901</c:v>
                </c:pt>
                <c:pt idx="318">
                  <c:v>322.50651643282299</c:v>
                </c:pt>
                <c:pt idx="319">
                  <c:v>323.810977436298</c:v>
                </c:pt>
                <c:pt idx="320">
                  <c:v>327.71928967879501</c:v>
                </c:pt>
                <c:pt idx="321">
                  <c:v>332.49341979394097</c:v>
                </c:pt>
                <c:pt idx="322">
                  <c:v>335.45282984488102</c:v>
                </c:pt>
                <c:pt idx="323">
                  <c:v>330.72027035400799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04-4A95-AF57-D702F267D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565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Segment'!$K$6:$K$353</c:f>
              <c:numCache>
                <c:formatCode>[$-409]mmm\-yy;@</c:formatCode>
                <c:ptCount val="348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  <c:pt idx="345">
                  <c:v>45580</c:v>
                </c:pt>
                <c:pt idx="346">
                  <c:v>45611</c:v>
                </c:pt>
                <c:pt idx="347">
                  <c:v>45641</c:v>
                </c:pt>
              </c:numCache>
            </c:numRef>
          </c:xVal>
          <c:yVal>
            <c:numRef>
              <c:f>'U.S. VW - By Segment'!$L$6:$L$353</c:f>
              <c:numCache>
                <c:formatCode>0</c:formatCode>
                <c:ptCount val="348"/>
                <c:pt idx="0">
                  <c:v>64.250725593936593</c:v>
                </c:pt>
                <c:pt idx="1">
                  <c:v>63.905166715850903</c:v>
                </c:pt>
                <c:pt idx="2">
                  <c:v>63.671899052687102</c:v>
                </c:pt>
                <c:pt idx="3">
                  <c:v>63.704460407128103</c:v>
                </c:pt>
                <c:pt idx="4">
                  <c:v>63.5001655667457</c:v>
                </c:pt>
                <c:pt idx="5">
                  <c:v>63.675170606384597</c:v>
                </c:pt>
                <c:pt idx="6">
                  <c:v>63.788618015907602</c:v>
                </c:pt>
                <c:pt idx="7">
                  <c:v>63.511862604217399</c:v>
                </c:pt>
                <c:pt idx="8">
                  <c:v>63.271178940573002</c:v>
                </c:pt>
                <c:pt idx="9">
                  <c:v>62.811052384464197</c:v>
                </c:pt>
                <c:pt idx="10">
                  <c:v>64.472106619398801</c:v>
                </c:pt>
                <c:pt idx="11">
                  <c:v>67.128861711181003</c:v>
                </c:pt>
                <c:pt idx="12">
                  <c:v>70.589364549681406</c:v>
                </c:pt>
                <c:pt idx="13">
                  <c:v>72.006981857599797</c:v>
                </c:pt>
                <c:pt idx="14">
                  <c:v>72.354703225257197</c:v>
                </c:pt>
                <c:pt idx="15">
                  <c:v>71.771220343202998</c:v>
                </c:pt>
                <c:pt idx="16">
                  <c:v>72.006028457375194</c:v>
                </c:pt>
                <c:pt idx="17">
                  <c:v>72.521606548067695</c:v>
                </c:pt>
                <c:pt idx="18">
                  <c:v>73.503295760915606</c:v>
                </c:pt>
                <c:pt idx="19">
                  <c:v>73.738346650686594</c:v>
                </c:pt>
                <c:pt idx="20">
                  <c:v>74.811313720766506</c:v>
                </c:pt>
                <c:pt idx="21">
                  <c:v>75.652027532549297</c:v>
                </c:pt>
                <c:pt idx="22">
                  <c:v>79.084252261075804</c:v>
                </c:pt>
                <c:pt idx="23">
                  <c:v>81.535316778546203</c:v>
                </c:pt>
                <c:pt idx="24">
                  <c:v>85.664427843168298</c:v>
                </c:pt>
                <c:pt idx="25">
                  <c:v>84.465871814078596</c:v>
                </c:pt>
                <c:pt idx="26">
                  <c:v>82.984773781555106</c:v>
                </c:pt>
                <c:pt idx="27">
                  <c:v>81.088510461317099</c:v>
                </c:pt>
                <c:pt idx="28">
                  <c:v>83.205606322067595</c:v>
                </c:pt>
                <c:pt idx="29">
                  <c:v>86.366580485546507</c:v>
                </c:pt>
                <c:pt idx="30">
                  <c:v>87.082824824573606</c:v>
                </c:pt>
                <c:pt idx="31">
                  <c:v>87.161245440941101</c:v>
                </c:pt>
                <c:pt idx="32">
                  <c:v>86.537972303948195</c:v>
                </c:pt>
                <c:pt idx="33">
                  <c:v>87.745608437202606</c:v>
                </c:pt>
                <c:pt idx="34">
                  <c:v>88.018349002907698</c:v>
                </c:pt>
                <c:pt idx="35">
                  <c:v>88.035102206188597</c:v>
                </c:pt>
                <c:pt idx="36">
                  <c:v>87.595119575964603</c:v>
                </c:pt>
                <c:pt idx="37">
                  <c:v>86.650436334607505</c:v>
                </c:pt>
                <c:pt idx="38">
                  <c:v>84.974456727523304</c:v>
                </c:pt>
                <c:pt idx="39">
                  <c:v>83.508886352404502</c:v>
                </c:pt>
                <c:pt idx="40">
                  <c:v>83.206162929288894</c:v>
                </c:pt>
                <c:pt idx="41">
                  <c:v>84.895810075345096</c:v>
                </c:pt>
                <c:pt idx="42">
                  <c:v>86.689936183169095</c:v>
                </c:pt>
                <c:pt idx="43">
                  <c:v>88.768614059620603</c:v>
                </c:pt>
                <c:pt idx="44">
                  <c:v>89.422523186678703</c:v>
                </c:pt>
                <c:pt idx="45">
                  <c:v>90.170030034953498</c:v>
                </c:pt>
                <c:pt idx="46">
                  <c:v>90.307717888066193</c:v>
                </c:pt>
                <c:pt idx="47">
                  <c:v>90.561105407483595</c:v>
                </c:pt>
                <c:pt idx="48">
                  <c:v>91.245985812023207</c:v>
                </c:pt>
                <c:pt idx="49">
                  <c:v>88.419123351634894</c:v>
                </c:pt>
                <c:pt idx="50">
                  <c:v>86.109414866796897</c:v>
                </c:pt>
                <c:pt idx="51">
                  <c:v>84.290919319333696</c:v>
                </c:pt>
                <c:pt idx="52">
                  <c:v>87.834730731394998</c:v>
                </c:pt>
                <c:pt idx="53">
                  <c:v>92.113170580041796</c:v>
                </c:pt>
                <c:pt idx="54">
                  <c:v>95.215103539271396</c:v>
                </c:pt>
                <c:pt idx="55">
                  <c:v>96.749355889827399</c:v>
                </c:pt>
                <c:pt idx="56">
                  <c:v>98.168699219287902</c:v>
                </c:pt>
                <c:pt idx="57">
                  <c:v>99.602387394713801</c:v>
                </c:pt>
                <c:pt idx="58">
                  <c:v>100.396225320816</c:v>
                </c:pt>
                <c:pt idx="59">
                  <c:v>100</c:v>
                </c:pt>
                <c:pt idx="60">
                  <c:v>99.721399663368601</c:v>
                </c:pt>
                <c:pt idx="61">
                  <c:v>98.982952014253797</c:v>
                </c:pt>
                <c:pt idx="62">
                  <c:v>98.945770379862097</c:v>
                </c:pt>
                <c:pt idx="63">
                  <c:v>99.034260287533996</c:v>
                </c:pt>
                <c:pt idx="64">
                  <c:v>99.509535994280995</c:v>
                </c:pt>
                <c:pt idx="65">
                  <c:v>99.882029305158696</c:v>
                </c:pt>
                <c:pt idx="66">
                  <c:v>100.54487101704299</c:v>
                </c:pt>
                <c:pt idx="67">
                  <c:v>100.727829052294</c:v>
                </c:pt>
                <c:pt idx="68">
                  <c:v>100.49007262671699</c:v>
                </c:pt>
                <c:pt idx="69">
                  <c:v>98.684902893429097</c:v>
                </c:pt>
                <c:pt idx="70">
                  <c:v>96.994129290399897</c:v>
                </c:pt>
                <c:pt idx="71">
                  <c:v>95.428926536696494</c:v>
                </c:pt>
                <c:pt idx="72">
                  <c:v>96.080019319153294</c:v>
                </c:pt>
                <c:pt idx="73">
                  <c:v>97.192486866293507</c:v>
                </c:pt>
                <c:pt idx="74">
                  <c:v>98.247311607216204</c:v>
                </c:pt>
                <c:pt idx="75">
                  <c:v>97.413168117970301</c:v>
                </c:pt>
                <c:pt idx="76">
                  <c:v>96.926726334848496</c:v>
                </c:pt>
                <c:pt idx="77">
                  <c:v>96.913729373080201</c:v>
                </c:pt>
                <c:pt idx="78">
                  <c:v>97.818011186749601</c:v>
                </c:pt>
                <c:pt idx="79">
                  <c:v>98.278942703654494</c:v>
                </c:pt>
                <c:pt idx="80">
                  <c:v>98.628365663130296</c:v>
                </c:pt>
                <c:pt idx="81">
                  <c:v>99.062461055564299</c:v>
                </c:pt>
                <c:pt idx="82">
                  <c:v>100.581018140735</c:v>
                </c:pt>
                <c:pt idx="83">
                  <c:v>102.54677712238001</c:v>
                </c:pt>
                <c:pt idx="84">
                  <c:v>105.335659198706</c:v>
                </c:pt>
                <c:pt idx="85">
                  <c:v>106.364013286315</c:v>
                </c:pt>
                <c:pt idx="86">
                  <c:v>106.588602568299</c:v>
                </c:pt>
                <c:pt idx="87">
                  <c:v>105.02896281494201</c:v>
                </c:pt>
                <c:pt idx="88">
                  <c:v>105.48039145760799</c:v>
                </c:pt>
                <c:pt idx="89">
                  <c:v>105.47167513614799</c:v>
                </c:pt>
                <c:pt idx="90">
                  <c:v>105.94984888034401</c:v>
                </c:pt>
                <c:pt idx="91">
                  <c:v>103.734267079707</c:v>
                </c:pt>
                <c:pt idx="92">
                  <c:v>102.59055090315</c:v>
                </c:pt>
                <c:pt idx="93">
                  <c:v>102.34267506413001</c:v>
                </c:pt>
                <c:pt idx="94">
                  <c:v>103.24307439062601</c:v>
                </c:pt>
                <c:pt idx="95">
                  <c:v>104.36151524557</c:v>
                </c:pt>
                <c:pt idx="96">
                  <c:v>104.963997728363</c:v>
                </c:pt>
                <c:pt idx="97">
                  <c:v>108.452690380124</c:v>
                </c:pt>
                <c:pt idx="98">
                  <c:v>110.598722524678</c:v>
                </c:pt>
                <c:pt idx="99">
                  <c:v>113.38438786073</c:v>
                </c:pt>
                <c:pt idx="100">
                  <c:v>113.767333770093</c:v>
                </c:pt>
                <c:pt idx="101">
                  <c:v>116.42044263387101</c:v>
                </c:pt>
                <c:pt idx="102">
                  <c:v>119.215428952267</c:v>
                </c:pt>
                <c:pt idx="103">
                  <c:v>121.99304212726101</c:v>
                </c:pt>
                <c:pt idx="104">
                  <c:v>123.632447314752</c:v>
                </c:pt>
                <c:pt idx="105">
                  <c:v>124.526401421925</c:v>
                </c:pt>
                <c:pt idx="106">
                  <c:v>123.96593700361601</c:v>
                </c:pt>
                <c:pt idx="107">
                  <c:v>123.46791263457099</c:v>
                </c:pt>
                <c:pt idx="108">
                  <c:v>122.83803719918799</c:v>
                </c:pt>
                <c:pt idx="109">
                  <c:v>126.02982063271401</c:v>
                </c:pt>
                <c:pt idx="110">
                  <c:v>127.99699306267701</c:v>
                </c:pt>
                <c:pt idx="111">
                  <c:v>129.95076594886399</c:v>
                </c:pt>
                <c:pt idx="112">
                  <c:v>129.32163678139401</c:v>
                </c:pt>
                <c:pt idx="113">
                  <c:v>130.12952142406701</c:v>
                </c:pt>
                <c:pt idx="114">
                  <c:v>131.842782317087</c:v>
                </c:pt>
                <c:pt idx="115">
                  <c:v>133.63842088979001</c:v>
                </c:pt>
                <c:pt idx="116">
                  <c:v>135.903163264504</c:v>
                </c:pt>
                <c:pt idx="117">
                  <c:v>138.00851814594799</c:v>
                </c:pt>
                <c:pt idx="118">
                  <c:v>139.92788555953101</c:v>
                </c:pt>
                <c:pt idx="119">
                  <c:v>140.29335524777099</c:v>
                </c:pt>
                <c:pt idx="120">
                  <c:v>140.584436665803</c:v>
                </c:pt>
                <c:pt idx="121">
                  <c:v>141.90395495658299</c:v>
                </c:pt>
                <c:pt idx="122">
                  <c:v>144.778312099141</c:v>
                </c:pt>
                <c:pt idx="123">
                  <c:v>147.38267841339999</c:v>
                </c:pt>
                <c:pt idx="124">
                  <c:v>149.246092084537</c:v>
                </c:pt>
                <c:pt idx="125">
                  <c:v>150.86723593044599</c:v>
                </c:pt>
                <c:pt idx="126">
                  <c:v>153.010440060782</c:v>
                </c:pt>
                <c:pt idx="127">
                  <c:v>154.68364195385601</c:v>
                </c:pt>
                <c:pt idx="128">
                  <c:v>154.74832267515501</c:v>
                </c:pt>
                <c:pt idx="129">
                  <c:v>154.52683474843701</c:v>
                </c:pt>
                <c:pt idx="130">
                  <c:v>155.23482460730301</c:v>
                </c:pt>
                <c:pt idx="131">
                  <c:v>157.98008096148899</c:v>
                </c:pt>
                <c:pt idx="132">
                  <c:v>159.93401188620999</c:v>
                </c:pt>
                <c:pt idx="133">
                  <c:v>162.08065902049401</c:v>
                </c:pt>
                <c:pt idx="134">
                  <c:v>162.615126640277</c:v>
                </c:pt>
                <c:pt idx="135">
                  <c:v>164.928153759206</c:v>
                </c:pt>
                <c:pt idx="136">
                  <c:v>166.82201129103399</c:v>
                </c:pt>
                <c:pt idx="137">
                  <c:v>169.70340315382401</c:v>
                </c:pt>
                <c:pt idx="138">
                  <c:v>171.569551994205</c:v>
                </c:pt>
                <c:pt idx="139">
                  <c:v>172.738549429171</c:v>
                </c:pt>
                <c:pt idx="140">
                  <c:v>173.071775270454</c:v>
                </c:pt>
                <c:pt idx="141">
                  <c:v>172.60035707760099</c:v>
                </c:pt>
                <c:pt idx="142">
                  <c:v>172.43241925507499</c:v>
                </c:pt>
                <c:pt idx="143">
                  <c:v>171.20217476923901</c:v>
                </c:pt>
                <c:pt idx="144">
                  <c:v>169.40235982343901</c:v>
                </c:pt>
                <c:pt idx="145">
                  <c:v>163.35222294500201</c:v>
                </c:pt>
                <c:pt idx="146">
                  <c:v>157.83585659692</c:v>
                </c:pt>
                <c:pt idx="147">
                  <c:v>153.020092701832</c:v>
                </c:pt>
                <c:pt idx="148">
                  <c:v>155.96083121855</c:v>
                </c:pt>
                <c:pt idx="149">
                  <c:v>160.107194628586</c:v>
                </c:pt>
                <c:pt idx="150">
                  <c:v>163.61598910836</c:v>
                </c:pt>
                <c:pt idx="151">
                  <c:v>159.75725134491799</c:v>
                </c:pt>
                <c:pt idx="152">
                  <c:v>156.20864583032599</c:v>
                </c:pt>
                <c:pt idx="153">
                  <c:v>153.47184341193901</c:v>
                </c:pt>
                <c:pt idx="154">
                  <c:v>153.028651047957</c:v>
                </c:pt>
                <c:pt idx="155">
                  <c:v>151.74427896039001</c:v>
                </c:pt>
                <c:pt idx="156">
                  <c:v>150.95661911846099</c:v>
                </c:pt>
                <c:pt idx="157">
                  <c:v>147.867762401753</c:v>
                </c:pt>
                <c:pt idx="158">
                  <c:v>142.48557020325899</c:v>
                </c:pt>
                <c:pt idx="159">
                  <c:v>134.966680784109</c:v>
                </c:pt>
                <c:pt idx="160">
                  <c:v>124.917298693308</c:v>
                </c:pt>
                <c:pt idx="161">
                  <c:v>117.261487585943</c:v>
                </c:pt>
                <c:pt idx="162">
                  <c:v>111.50905986454799</c:v>
                </c:pt>
                <c:pt idx="163">
                  <c:v>112.86296476744501</c:v>
                </c:pt>
                <c:pt idx="164">
                  <c:v>114.18797268539799</c:v>
                </c:pt>
                <c:pt idx="165">
                  <c:v>113.78776357559499</c:v>
                </c:pt>
                <c:pt idx="166">
                  <c:v>109.891221610385</c:v>
                </c:pt>
                <c:pt idx="167">
                  <c:v>105.915928658924</c:v>
                </c:pt>
                <c:pt idx="168">
                  <c:v>104.59287356262401</c:v>
                </c:pt>
                <c:pt idx="169">
                  <c:v>105.87649194176601</c:v>
                </c:pt>
                <c:pt idx="170">
                  <c:v>109.37904059163399</c:v>
                </c:pt>
                <c:pt idx="171">
                  <c:v>114.04244084506</c:v>
                </c:pt>
                <c:pt idx="172">
                  <c:v>117.292274948746</c:v>
                </c:pt>
                <c:pt idx="173">
                  <c:v>117.837792488798</c:v>
                </c:pt>
                <c:pt idx="174">
                  <c:v>116.34982522200799</c:v>
                </c:pt>
                <c:pt idx="175">
                  <c:v>115.810645724628</c:v>
                </c:pt>
                <c:pt idx="176">
                  <c:v>116.56003416297</c:v>
                </c:pt>
                <c:pt idx="177">
                  <c:v>118.01509510099601</c:v>
                </c:pt>
                <c:pt idx="178">
                  <c:v>117.537154914179</c:v>
                </c:pt>
                <c:pt idx="179">
                  <c:v>118.291607012718</c:v>
                </c:pt>
                <c:pt idx="180">
                  <c:v>119.36776729781199</c:v>
                </c:pt>
                <c:pt idx="181">
                  <c:v>122.29440039420599</c:v>
                </c:pt>
                <c:pt idx="182">
                  <c:v>122.266904886956</c:v>
                </c:pt>
                <c:pt idx="183">
                  <c:v>121.349771728655</c:v>
                </c:pt>
                <c:pt idx="184">
                  <c:v>119.973945780001</c:v>
                </c:pt>
                <c:pt idx="185">
                  <c:v>119.99199299530601</c:v>
                </c:pt>
                <c:pt idx="186">
                  <c:v>118.55244728466199</c:v>
                </c:pt>
                <c:pt idx="187">
                  <c:v>117.87849520282499</c:v>
                </c:pt>
                <c:pt idx="188">
                  <c:v>118.334918061699</c:v>
                </c:pt>
                <c:pt idx="189">
                  <c:v>121.268234017599</c:v>
                </c:pt>
                <c:pt idx="190">
                  <c:v>123.784370728528</c:v>
                </c:pt>
                <c:pt idx="191">
                  <c:v>125.80282763955999</c:v>
                </c:pt>
                <c:pt idx="192">
                  <c:v>126.474514917197</c:v>
                </c:pt>
                <c:pt idx="193">
                  <c:v>127.135798532382</c:v>
                </c:pt>
                <c:pt idx="194">
                  <c:v>125.64639201964999</c:v>
                </c:pt>
                <c:pt idx="195">
                  <c:v>125.102549274862</c:v>
                </c:pt>
                <c:pt idx="196">
                  <c:v>123.73364854278999</c:v>
                </c:pt>
                <c:pt idx="197">
                  <c:v>125.064690676475</c:v>
                </c:pt>
                <c:pt idx="198">
                  <c:v>126.08667990598499</c:v>
                </c:pt>
                <c:pt idx="199">
                  <c:v>127.708964722673</c:v>
                </c:pt>
                <c:pt idx="200">
                  <c:v>127.575970381703</c:v>
                </c:pt>
                <c:pt idx="201">
                  <c:v>127.978565735231</c:v>
                </c:pt>
                <c:pt idx="202">
                  <c:v>128.16379487571899</c:v>
                </c:pt>
                <c:pt idx="203">
                  <c:v>129.433085986328</c:v>
                </c:pt>
                <c:pt idx="204">
                  <c:v>129.32549503598699</c:v>
                </c:pt>
                <c:pt idx="205">
                  <c:v>129.89720516381399</c:v>
                </c:pt>
                <c:pt idx="206">
                  <c:v>130.83959182968101</c:v>
                </c:pt>
                <c:pt idx="207">
                  <c:v>132.372536268457</c:v>
                </c:pt>
                <c:pt idx="208">
                  <c:v>135.051200289251</c:v>
                </c:pt>
                <c:pt idx="209">
                  <c:v>137.42970145170401</c:v>
                </c:pt>
                <c:pt idx="210">
                  <c:v>141.727861774941</c:v>
                </c:pt>
                <c:pt idx="211">
                  <c:v>143.61707068710601</c:v>
                </c:pt>
                <c:pt idx="212">
                  <c:v>146.68971482600199</c:v>
                </c:pt>
                <c:pt idx="213">
                  <c:v>147.44367236009401</c:v>
                </c:pt>
                <c:pt idx="214">
                  <c:v>148.61413116189999</c:v>
                </c:pt>
                <c:pt idx="215">
                  <c:v>146.947617878606</c:v>
                </c:pt>
                <c:pt idx="216">
                  <c:v>145.82205313633401</c:v>
                </c:pt>
                <c:pt idx="217">
                  <c:v>143.88307157504701</c:v>
                </c:pt>
                <c:pt idx="218">
                  <c:v>143.933127762076</c:v>
                </c:pt>
                <c:pt idx="219">
                  <c:v>144.95621553832399</c:v>
                </c:pt>
                <c:pt idx="220">
                  <c:v>148.054960260109</c:v>
                </c:pt>
                <c:pt idx="221">
                  <c:v>150.86416899469799</c:v>
                </c:pt>
                <c:pt idx="222">
                  <c:v>152.38784066837499</c:v>
                </c:pt>
                <c:pt idx="223">
                  <c:v>153.42969482197199</c:v>
                </c:pt>
                <c:pt idx="224">
                  <c:v>153.96525685362701</c:v>
                </c:pt>
                <c:pt idx="225">
                  <c:v>155.3369342325</c:v>
                </c:pt>
                <c:pt idx="226">
                  <c:v>156.09397104983</c:v>
                </c:pt>
                <c:pt idx="227">
                  <c:v>159.35385711033501</c:v>
                </c:pt>
                <c:pt idx="228">
                  <c:v>162.56433126713901</c:v>
                </c:pt>
                <c:pt idx="229">
                  <c:v>167.02023234829801</c:v>
                </c:pt>
                <c:pt idx="230">
                  <c:v>165.847249837596</c:v>
                </c:pt>
                <c:pt idx="231">
                  <c:v>166.451495914714</c:v>
                </c:pt>
                <c:pt idx="232">
                  <c:v>166.305159556283</c:v>
                </c:pt>
                <c:pt idx="233">
                  <c:v>169.336772628516</c:v>
                </c:pt>
                <c:pt idx="234">
                  <c:v>169.47355632277501</c:v>
                </c:pt>
                <c:pt idx="235">
                  <c:v>168.89353510516699</c:v>
                </c:pt>
                <c:pt idx="236">
                  <c:v>169.200911074717</c:v>
                </c:pt>
                <c:pt idx="237">
                  <c:v>168.84165186103601</c:v>
                </c:pt>
                <c:pt idx="238">
                  <c:v>169.25894005363301</c:v>
                </c:pt>
                <c:pt idx="239">
                  <c:v>167.808763288047</c:v>
                </c:pt>
                <c:pt idx="240">
                  <c:v>167.126934604545</c:v>
                </c:pt>
                <c:pt idx="241">
                  <c:v>165.04408376567699</c:v>
                </c:pt>
                <c:pt idx="242">
                  <c:v>164.20371325785101</c:v>
                </c:pt>
                <c:pt idx="243">
                  <c:v>164.000960378998</c:v>
                </c:pt>
                <c:pt idx="244">
                  <c:v>167.23107223442199</c:v>
                </c:pt>
                <c:pt idx="245">
                  <c:v>170.753294876947</c:v>
                </c:pt>
                <c:pt idx="246">
                  <c:v>174.77037964911401</c:v>
                </c:pt>
                <c:pt idx="247">
                  <c:v>176.06178137264101</c:v>
                </c:pt>
                <c:pt idx="248">
                  <c:v>176.394668734509</c:v>
                </c:pt>
                <c:pt idx="249">
                  <c:v>177.63380676472701</c:v>
                </c:pt>
                <c:pt idx="250">
                  <c:v>177.94811662014399</c:v>
                </c:pt>
                <c:pt idx="251">
                  <c:v>177.30940628046201</c:v>
                </c:pt>
                <c:pt idx="252">
                  <c:v>173.92747253984101</c:v>
                </c:pt>
                <c:pt idx="253">
                  <c:v>172.027916988838</c:v>
                </c:pt>
                <c:pt idx="254">
                  <c:v>173.43563558455301</c:v>
                </c:pt>
                <c:pt idx="255">
                  <c:v>178.38855689784299</c:v>
                </c:pt>
                <c:pt idx="256">
                  <c:v>183.46004396695301</c:v>
                </c:pt>
                <c:pt idx="257">
                  <c:v>186.73378828025099</c:v>
                </c:pt>
                <c:pt idx="258">
                  <c:v>184.597165378472</c:v>
                </c:pt>
                <c:pt idx="259">
                  <c:v>183.40084575274599</c:v>
                </c:pt>
                <c:pt idx="260">
                  <c:v>182.776237037469</c:v>
                </c:pt>
                <c:pt idx="261">
                  <c:v>186.30076158975399</c:v>
                </c:pt>
                <c:pt idx="262">
                  <c:v>187.03949081914499</c:v>
                </c:pt>
                <c:pt idx="263">
                  <c:v>185.52624686358399</c:v>
                </c:pt>
                <c:pt idx="264">
                  <c:v>182.330434205367</c:v>
                </c:pt>
                <c:pt idx="265">
                  <c:v>183.52345665356901</c:v>
                </c:pt>
                <c:pt idx="266">
                  <c:v>187.87644205801399</c:v>
                </c:pt>
                <c:pt idx="267">
                  <c:v>192.99992104635999</c:v>
                </c:pt>
                <c:pt idx="268">
                  <c:v>191.978518782046</c:v>
                </c:pt>
                <c:pt idx="269">
                  <c:v>188.542122000684</c:v>
                </c:pt>
                <c:pt idx="270">
                  <c:v>186.272178189806</c:v>
                </c:pt>
                <c:pt idx="271">
                  <c:v>187.63843900780699</c:v>
                </c:pt>
                <c:pt idx="272">
                  <c:v>189.24674081603399</c:v>
                </c:pt>
                <c:pt idx="273">
                  <c:v>188.31965839155299</c:v>
                </c:pt>
                <c:pt idx="274">
                  <c:v>187.12240072374701</c:v>
                </c:pt>
                <c:pt idx="275">
                  <c:v>186.79311804020401</c:v>
                </c:pt>
                <c:pt idx="276">
                  <c:v>189.1100909269</c:v>
                </c:pt>
                <c:pt idx="277">
                  <c:v>192.12859970428099</c:v>
                </c:pt>
                <c:pt idx="278">
                  <c:v>194.023597434506</c:v>
                </c:pt>
                <c:pt idx="279">
                  <c:v>196.36410460128801</c:v>
                </c:pt>
                <c:pt idx="280">
                  <c:v>199.304369198128</c:v>
                </c:pt>
                <c:pt idx="281">
                  <c:v>204.07156288682</c:v>
                </c:pt>
                <c:pt idx="282">
                  <c:v>205.92674390444</c:v>
                </c:pt>
                <c:pt idx="283">
                  <c:v>205.059534291799</c:v>
                </c:pt>
                <c:pt idx="284">
                  <c:v>202.27534029883</c:v>
                </c:pt>
                <c:pt idx="285">
                  <c:v>200.00605918468599</c:v>
                </c:pt>
                <c:pt idx="286">
                  <c:v>199.225096134891</c:v>
                </c:pt>
                <c:pt idx="287">
                  <c:v>199.691433735678</c:v>
                </c:pt>
                <c:pt idx="288">
                  <c:v>200.82080806394299</c:v>
                </c:pt>
                <c:pt idx="289">
                  <c:v>201.820152800909</c:v>
                </c:pt>
                <c:pt idx="290">
                  <c:v>202.83926931000701</c:v>
                </c:pt>
                <c:pt idx="291">
                  <c:v>202.22807127284599</c:v>
                </c:pt>
                <c:pt idx="292">
                  <c:v>199.787733902463</c:v>
                </c:pt>
                <c:pt idx="293">
                  <c:v>197.239473180353</c:v>
                </c:pt>
                <c:pt idx="294">
                  <c:v>197.30839145735399</c:v>
                </c:pt>
                <c:pt idx="295">
                  <c:v>199.25591572849601</c:v>
                </c:pt>
                <c:pt idx="296">
                  <c:v>201.01391246275401</c:v>
                </c:pt>
                <c:pt idx="297">
                  <c:v>202.656577527281</c:v>
                </c:pt>
                <c:pt idx="298">
                  <c:v>205.59342008735001</c:v>
                </c:pt>
                <c:pt idx="299">
                  <c:v>206.096698633176</c:v>
                </c:pt>
                <c:pt idx="300">
                  <c:v>205.966267178436</c:v>
                </c:pt>
                <c:pt idx="301">
                  <c:v>204.11621252176201</c:v>
                </c:pt>
                <c:pt idx="302">
                  <c:v>208.11537540378001</c:v>
                </c:pt>
                <c:pt idx="303">
                  <c:v>210.67816816479299</c:v>
                </c:pt>
                <c:pt idx="304">
                  <c:v>212.49668208257799</c:v>
                </c:pt>
                <c:pt idx="305">
                  <c:v>212.81244346653301</c:v>
                </c:pt>
                <c:pt idx="306">
                  <c:v>217.298063816991</c:v>
                </c:pt>
                <c:pt idx="307">
                  <c:v>224.726278181656</c:v>
                </c:pt>
                <c:pt idx="308">
                  <c:v>230.31019475733899</c:v>
                </c:pt>
                <c:pt idx="309">
                  <c:v>232.47330126941799</c:v>
                </c:pt>
                <c:pt idx="310">
                  <c:v>235.19076501076</c:v>
                </c:pt>
                <c:pt idx="311">
                  <c:v>238.44372728377201</c:v>
                </c:pt>
                <c:pt idx="312">
                  <c:v>241.11943084523699</c:v>
                </c:pt>
                <c:pt idx="313">
                  <c:v>237.66482168363501</c:v>
                </c:pt>
                <c:pt idx="314">
                  <c:v>233.29105963087301</c:v>
                </c:pt>
                <c:pt idx="315">
                  <c:v>231.215462883127</c:v>
                </c:pt>
                <c:pt idx="316">
                  <c:v>232.92942596579701</c:v>
                </c:pt>
                <c:pt idx="317">
                  <c:v>234.17616253562699</c:v>
                </c:pt>
                <c:pt idx="318">
                  <c:v>236.77282114722999</c:v>
                </c:pt>
                <c:pt idx="319">
                  <c:v>235.93513047121499</c:v>
                </c:pt>
                <c:pt idx="320">
                  <c:v>236.73488169514101</c:v>
                </c:pt>
                <c:pt idx="321">
                  <c:v>231.641622589381</c:v>
                </c:pt>
                <c:pt idx="322">
                  <c:v>233.310758727343</c:v>
                </c:pt>
                <c:pt idx="323">
                  <c:v>234.962916882797</c:v>
                </c:pt>
                <c:pt idx="324">
                  <c:v>240.29898972702901</c:v>
                </c:pt>
                <c:pt idx="325">
                  <c:v>239.20378984261501</c:v>
                </c:pt>
                <c:pt idx="326">
                  <c:v>234.75857064175599</c:v>
                </c:pt>
                <c:pt idx="327">
                  <c:v>232.22383257523501</c:v>
                </c:pt>
                <c:pt idx="328">
                  <c:v>233.88947920108899</c:v>
                </c:pt>
                <c:pt idx="329">
                  <c:v>240.71884222162001</c:v>
                </c:pt>
                <c:pt idx="330">
                  <c:v>242.74665213568801</c:v>
                </c:pt>
                <c:pt idx="331">
                  <c:v>243.105391124801</c:v>
                </c:pt>
                <c:pt idx="332">
                  <c:v>235.855906851182</c:v>
                </c:pt>
                <c:pt idx="333">
                  <c:v>230.07126886981101</c:v>
                </c:pt>
                <c:pt idx="334">
                  <c:v>220.96282998416899</c:v>
                </c:pt>
                <c:pt idx="335">
                  <c:v>218.37699234962901</c:v>
                </c:pt>
                <c:pt idx="336">
                  <c:v>213.828884627044</c:v>
                </c:pt>
                <c:pt idx="337">
                  <c:v>214.49634422911501</c:v>
                </c:pt>
                <c:pt idx="338">
                  <c:v>211.31368229867101</c:v>
                </c:pt>
                <c:pt idx="339">
                  <c:v>213.09751448993299</c:v>
                </c:pt>
                <c:pt idx="340">
                  <c:v>211.05477018395499</c:v>
                </c:pt>
                <c:pt idx="341">
                  <c:v>209.265998402143</c:v>
                </c:pt>
                <c:pt idx="342">
                  <c:v>206.503513789403</c:v>
                </c:pt>
                <c:pt idx="343">
                  <c:v>206.87648739785899</c:v>
                </c:pt>
                <c:pt idx="344">
                  <c:v>210.32785769630601</c:v>
                </c:pt>
                <c:pt idx="345">
                  <c:v>213.60165473520999</c:v>
                </c:pt>
                <c:pt idx="346">
                  <c:v>212.66021123137099</c:v>
                </c:pt>
                <c:pt idx="347">
                  <c:v>209.58529912502499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67-42DF-9204-61881E477F4B}"/>
            </c:ext>
          </c:extLst>
        </c:ser>
        <c:ser>
          <c:idx val="2"/>
          <c:order val="1"/>
          <c:tx>
            <c:strRef>
              <c:f>'U.S. VW - By Segment'!$P$5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Segment'!$K$6:$K$353</c:f>
              <c:numCache>
                <c:formatCode>[$-409]mmm\-yy;@</c:formatCode>
                <c:ptCount val="348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  <c:pt idx="345">
                  <c:v>45580</c:v>
                </c:pt>
                <c:pt idx="346">
                  <c:v>45611</c:v>
                </c:pt>
                <c:pt idx="347">
                  <c:v>45641</c:v>
                </c:pt>
              </c:numCache>
            </c:numRef>
          </c:xVal>
          <c:yVal>
            <c:numRef>
              <c:f>'U.S. VW - By Segment'!$P$6:$P$353</c:f>
              <c:numCache>
                <c:formatCode>0</c:formatCode>
                <c:ptCount val="348"/>
                <c:pt idx="0">
                  <c:v>70.000836492306902</c:v>
                </c:pt>
                <c:pt idx="1">
                  <c:v>67.6656466995138</c:v>
                </c:pt>
                <c:pt idx="2">
                  <c:v>65.874777157466795</c:v>
                </c:pt>
                <c:pt idx="3">
                  <c:v>65.328559937679699</c:v>
                </c:pt>
                <c:pt idx="4">
                  <c:v>64.341115115317606</c:v>
                </c:pt>
                <c:pt idx="5">
                  <c:v>65.451180766948099</c:v>
                </c:pt>
                <c:pt idx="6">
                  <c:v>66.651801957490207</c:v>
                </c:pt>
                <c:pt idx="7">
                  <c:v>68.238289361190297</c:v>
                </c:pt>
                <c:pt idx="8">
                  <c:v>68.249063078516699</c:v>
                </c:pt>
                <c:pt idx="9">
                  <c:v>68.046517217759799</c:v>
                </c:pt>
                <c:pt idx="10">
                  <c:v>67.240316415588794</c:v>
                </c:pt>
                <c:pt idx="11">
                  <c:v>67.684657071008203</c:v>
                </c:pt>
                <c:pt idx="12">
                  <c:v>67.666438963152302</c:v>
                </c:pt>
                <c:pt idx="13">
                  <c:v>68.853098373252294</c:v>
                </c:pt>
                <c:pt idx="14">
                  <c:v>68.700468242425302</c:v>
                </c:pt>
                <c:pt idx="15">
                  <c:v>69.251408739115305</c:v>
                </c:pt>
                <c:pt idx="16">
                  <c:v>69.842228937625507</c:v>
                </c:pt>
                <c:pt idx="17">
                  <c:v>70.354859537275104</c:v>
                </c:pt>
                <c:pt idx="18">
                  <c:v>71.100807528991794</c:v>
                </c:pt>
                <c:pt idx="19">
                  <c:v>71.499721646436498</c:v>
                </c:pt>
                <c:pt idx="20">
                  <c:v>73.701864963150399</c:v>
                </c:pt>
                <c:pt idx="21">
                  <c:v>75.409276878710301</c:v>
                </c:pt>
                <c:pt idx="22">
                  <c:v>76.393464277097706</c:v>
                </c:pt>
                <c:pt idx="23">
                  <c:v>77.282085397817298</c:v>
                </c:pt>
                <c:pt idx="24">
                  <c:v>78.084925022137497</c:v>
                </c:pt>
                <c:pt idx="25">
                  <c:v>79.682636489974101</c:v>
                </c:pt>
                <c:pt idx="26">
                  <c:v>79.648607097096303</c:v>
                </c:pt>
                <c:pt idx="27">
                  <c:v>79.507873602412801</c:v>
                </c:pt>
                <c:pt idx="28">
                  <c:v>78.718008505570197</c:v>
                </c:pt>
                <c:pt idx="29">
                  <c:v>79.120926319200805</c:v>
                </c:pt>
                <c:pt idx="30">
                  <c:v>80.300882513348</c:v>
                </c:pt>
                <c:pt idx="31">
                  <c:v>81.791160736426207</c:v>
                </c:pt>
                <c:pt idx="32">
                  <c:v>81.784260330642198</c:v>
                </c:pt>
                <c:pt idx="33">
                  <c:v>80.033637041033501</c:v>
                </c:pt>
                <c:pt idx="34">
                  <c:v>80.355040352783206</c:v>
                </c:pt>
                <c:pt idx="35">
                  <c:v>81.047521054107094</c:v>
                </c:pt>
                <c:pt idx="36">
                  <c:v>83.282769947778405</c:v>
                </c:pt>
                <c:pt idx="37">
                  <c:v>81.6677887105743</c:v>
                </c:pt>
                <c:pt idx="38">
                  <c:v>81.076658151377998</c:v>
                </c:pt>
                <c:pt idx="39">
                  <c:v>80.543557521270401</c:v>
                </c:pt>
                <c:pt idx="40">
                  <c:v>81.643750983622994</c:v>
                </c:pt>
                <c:pt idx="41">
                  <c:v>83.021892557806794</c:v>
                </c:pt>
                <c:pt idx="42">
                  <c:v>84.861464156466695</c:v>
                </c:pt>
                <c:pt idx="43">
                  <c:v>88.887768480510104</c:v>
                </c:pt>
                <c:pt idx="44">
                  <c:v>92.635261491834001</c:v>
                </c:pt>
                <c:pt idx="45">
                  <c:v>94.933224237464501</c:v>
                </c:pt>
                <c:pt idx="46">
                  <c:v>94.466999830683207</c:v>
                </c:pt>
                <c:pt idx="47">
                  <c:v>93.291535992757204</c:v>
                </c:pt>
                <c:pt idx="48">
                  <c:v>93.115261261462194</c:v>
                </c:pt>
                <c:pt idx="49">
                  <c:v>93.450521037181105</c:v>
                </c:pt>
                <c:pt idx="50">
                  <c:v>94.721170413610494</c:v>
                </c:pt>
                <c:pt idx="51">
                  <c:v>94.602319627759996</c:v>
                </c:pt>
                <c:pt idx="52">
                  <c:v>94.366704753074501</c:v>
                </c:pt>
                <c:pt idx="53">
                  <c:v>93.358300775681101</c:v>
                </c:pt>
                <c:pt idx="54">
                  <c:v>94.078219786728695</c:v>
                </c:pt>
                <c:pt idx="55">
                  <c:v>94.991728995761505</c:v>
                </c:pt>
                <c:pt idx="56">
                  <c:v>96.310120220433404</c:v>
                </c:pt>
                <c:pt idx="57">
                  <c:v>97.511942039606893</c:v>
                </c:pt>
                <c:pt idx="58">
                  <c:v>98.671252648702804</c:v>
                </c:pt>
                <c:pt idx="59">
                  <c:v>100</c:v>
                </c:pt>
                <c:pt idx="60">
                  <c:v>100.56145604583</c:v>
                </c:pt>
                <c:pt idx="61">
                  <c:v>101.103383242818</c:v>
                </c:pt>
                <c:pt idx="62">
                  <c:v>100.73341915175401</c:v>
                </c:pt>
                <c:pt idx="63">
                  <c:v>100.370491290066</c:v>
                </c:pt>
                <c:pt idx="64">
                  <c:v>100.88408441135</c:v>
                </c:pt>
                <c:pt idx="65">
                  <c:v>102.19076579810501</c:v>
                </c:pt>
                <c:pt idx="66">
                  <c:v>103.484373689488</c:v>
                </c:pt>
                <c:pt idx="67">
                  <c:v>103.90853842464701</c:v>
                </c:pt>
                <c:pt idx="68">
                  <c:v>104.15903953685201</c:v>
                </c:pt>
                <c:pt idx="69">
                  <c:v>104.23830409715301</c:v>
                </c:pt>
                <c:pt idx="70">
                  <c:v>104.232612436857</c:v>
                </c:pt>
                <c:pt idx="71">
                  <c:v>104.46348481563101</c:v>
                </c:pt>
                <c:pt idx="72">
                  <c:v>105.70458609366599</c:v>
                </c:pt>
                <c:pt idx="73">
                  <c:v>107.70882394294399</c:v>
                </c:pt>
                <c:pt idx="74">
                  <c:v>108.96961886520199</c:v>
                </c:pt>
                <c:pt idx="75">
                  <c:v>110.612859577385</c:v>
                </c:pt>
                <c:pt idx="76">
                  <c:v>110.74079918692701</c:v>
                </c:pt>
                <c:pt idx="77">
                  <c:v>111.610285977046</c:v>
                </c:pt>
                <c:pt idx="78">
                  <c:v>110.308347812329</c:v>
                </c:pt>
                <c:pt idx="79">
                  <c:v>109.916151489131</c:v>
                </c:pt>
                <c:pt idx="80">
                  <c:v>109.129209854786</c:v>
                </c:pt>
                <c:pt idx="81">
                  <c:v>110.412794200363</c:v>
                </c:pt>
                <c:pt idx="82">
                  <c:v>112.229354214121</c:v>
                </c:pt>
                <c:pt idx="83">
                  <c:v>114.752011312452</c:v>
                </c:pt>
                <c:pt idx="84">
                  <c:v>116.290152791335</c:v>
                </c:pt>
                <c:pt idx="85">
                  <c:v>117.47347002023901</c:v>
                </c:pt>
                <c:pt idx="86">
                  <c:v>117.956820917464</c:v>
                </c:pt>
                <c:pt idx="87">
                  <c:v>118.947094841188</c:v>
                </c:pt>
                <c:pt idx="88">
                  <c:v>119.767732706937</c:v>
                </c:pt>
                <c:pt idx="89">
                  <c:v>121.11397644998701</c:v>
                </c:pt>
                <c:pt idx="90">
                  <c:v>121.844316486967</c:v>
                </c:pt>
                <c:pt idx="91">
                  <c:v>122.273222920367</c:v>
                </c:pt>
                <c:pt idx="92">
                  <c:v>121.508309173852</c:v>
                </c:pt>
                <c:pt idx="93">
                  <c:v>120.8840245284</c:v>
                </c:pt>
                <c:pt idx="94">
                  <c:v>121.118083042346</c:v>
                </c:pt>
                <c:pt idx="95">
                  <c:v>122.658112391572</c:v>
                </c:pt>
                <c:pt idx="96">
                  <c:v>123.691596275237</c:v>
                </c:pt>
                <c:pt idx="97">
                  <c:v>123.917022705064</c:v>
                </c:pt>
                <c:pt idx="98">
                  <c:v>124.090315274258</c:v>
                </c:pt>
                <c:pt idx="99">
                  <c:v>125.266252479014</c:v>
                </c:pt>
                <c:pt idx="100">
                  <c:v>127.10681568045101</c:v>
                </c:pt>
                <c:pt idx="101">
                  <c:v>128.63410187904</c:v>
                </c:pt>
                <c:pt idx="102">
                  <c:v>131.010405656926</c:v>
                </c:pt>
                <c:pt idx="103">
                  <c:v>133.662417647946</c:v>
                </c:pt>
                <c:pt idx="104">
                  <c:v>136.565946175542</c:v>
                </c:pt>
                <c:pt idx="105">
                  <c:v>137.203855048869</c:v>
                </c:pt>
                <c:pt idx="106">
                  <c:v>137.95257112648201</c:v>
                </c:pt>
                <c:pt idx="107">
                  <c:v>138.01556363307299</c:v>
                </c:pt>
                <c:pt idx="108">
                  <c:v>140.15630129235501</c:v>
                </c:pt>
                <c:pt idx="109">
                  <c:v>141.77661827454099</c:v>
                </c:pt>
                <c:pt idx="110">
                  <c:v>144.55810735379401</c:v>
                </c:pt>
                <c:pt idx="111">
                  <c:v>146.16515244420799</c:v>
                </c:pt>
                <c:pt idx="112">
                  <c:v>147.485027203578</c:v>
                </c:pt>
                <c:pt idx="113">
                  <c:v>149.17541820645201</c:v>
                </c:pt>
                <c:pt idx="114">
                  <c:v>151.92500627793001</c:v>
                </c:pt>
                <c:pt idx="115">
                  <c:v>155.77261024245101</c:v>
                </c:pt>
                <c:pt idx="116">
                  <c:v>159.622994797676</c:v>
                </c:pt>
                <c:pt idx="117">
                  <c:v>164.14728928843101</c:v>
                </c:pt>
                <c:pt idx="118">
                  <c:v>167.12671708877701</c:v>
                </c:pt>
                <c:pt idx="119">
                  <c:v>168.16623733908</c:v>
                </c:pt>
                <c:pt idx="120">
                  <c:v>165.984914359052</c:v>
                </c:pt>
                <c:pt idx="121">
                  <c:v>165.00867044653199</c:v>
                </c:pt>
                <c:pt idx="122">
                  <c:v>164.687298146323</c:v>
                </c:pt>
                <c:pt idx="123">
                  <c:v>165.11171540383799</c:v>
                </c:pt>
                <c:pt idx="124">
                  <c:v>164.227844848605</c:v>
                </c:pt>
                <c:pt idx="125">
                  <c:v>162.78346306584601</c:v>
                </c:pt>
                <c:pt idx="126">
                  <c:v>161.94230288780801</c:v>
                </c:pt>
                <c:pt idx="127">
                  <c:v>161.23597984273999</c:v>
                </c:pt>
                <c:pt idx="128">
                  <c:v>160.89917994059601</c:v>
                </c:pt>
                <c:pt idx="129">
                  <c:v>167.51176504771601</c:v>
                </c:pt>
                <c:pt idx="130">
                  <c:v>174.21890200135101</c:v>
                </c:pt>
                <c:pt idx="131">
                  <c:v>181.84557519326199</c:v>
                </c:pt>
                <c:pt idx="132">
                  <c:v>177.519019522989</c:v>
                </c:pt>
                <c:pt idx="133">
                  <c:v>174.508199902104</c:v>
                </c:pt>
                <c:pt idx="134">
                  <c:v>170.85263730610501</c:v>
                </c:pt>
                <c:pt idx="135">
                  <c:v>170.29231403605999</c:v>
                </c:pt>
                <c:pt idx="136">
                  <c:v>170.68530166644899</c:v>
                </c:pt>
                <c:pt idx="137">
                  <c:v>170.33160154940899</c:v>
                </c:pt>
                <c:pt idx="138">
                  <c:v>172.52134934383</c:v>
                </c:pt>
                <c:pt idx="139">
                  <c:v>170.73356445157799</c:v>
                </c:pt>
                <c:pt idx="140">
                  <c:v>171.10769868954</c:v>
                </c:pt>
                <c:pt idx="141">
                  <c:v>168.31407499820199</c:v>
                </c:pt>
                <c:pt idx="142">
                  <c:v>167.76166111108</c:v>
                </c:pt>
                <c:pt idx="143">
                  <c:v>165.28139187661901</c:v>
                </c:pt>
                <c:pt idx="144">
                  <c:v>164.267885278911</c:v>
                </c:pt>
                <c:pt idx="145">
                  <c:v>163.33843928372099</c:v>
                </c:pt>
                <c:pt idx="146">
                  <c:v>162.94042011103099</c:v>
                </c:pt>
                <c:pt idx="147">
                  <c:v>161.265464224147</c:v>
                </c:pt>
                <c:pt idx="148">
                  <c:v>159.123055448569</c:v>
                </c:pt>
                <c:pt idx="149">
                  <c:v>157.01272664539599</c:v>
                </c:pt>
                <c:pt idx="150">
                  <c:v>157.283462098163</c:v>
                </c:pt>
                <c:pt idx="151">
                  <c:v>157.417026922129</c:v>
                </c:pt>
                <c:pt idx="152">
                  <c:v>157.03842483196499</c:v>
                </c:pt>
                <c:pt idx="153">
                  <c:v>154.46531681707</c:v>
                </c:pt>
                <c:pt idx="154">
                  <c:v>148.56187119999899</c:v>
                </c:pt>
                <c:pt idx="155">
                  <c:v>141.905038674677</c:v>
                </c:pt>
                <c:pt idx="156">
                  <c:v>136.136042384511</c:v>
                </c:pt>
                <c:pt idx="157">
                  <c:v>136.11405002794999</c:v>
                </c:pt>
                <c:pt idx="158">
                  <c:v>134.47407005836999</c:v>
                </c:pt>
                <c:pt idx="159">
                  <c:v>132.04858616034099</c:v>
                </c:pt>
                <c:pt idx="160">
                  <c:v>126.490780151679</c:v>
                </c:pt>
                <c:pt idx="161">
                  <c:v>123.974476930145</c:v>
                </c:pt>
                <c:pt idx="162">
                  <c:v>121.380663354121</c:v>
                </c:pt>
                <c:pt idx="163">
                  <c:v>121.08380978945701</c:v>
                </c:pt>
                <c:pt idx="164">
                  <c:v>119.70501825125601</c:v>
                </c:pt>
                <c:pt idx="165">
                  <c:v>119.742096681193</c:v>
                </c:pt>
                <c:pt idx="166">
                  <c:v>118.139796722913</c:v>
                </c:pt>
                <c:pt idx="167">
                  <c:v>117.740833483144</c:v>
                </c:pt>
                <c:pt idx="168">
                  <c:v>117.618681323229</c:v>
                </c:pt>
                <c:pt idx="169">
                  <c:v>118.36045711074399</c:v>
                </c:pt>
                <c:pt idx="170">
                  <c:v>119.083161639989</c:v>
                </c:pt>
                <c:pt idx="171">
                  <c:v>120.074431192083</c:v>
                </c:pt>
                <c:pt idx="172">
                  <c:v>120.907458030908</c:v>
                </c:pt>
                <c:pt idx="173">
                  <c:v>122.48219157977201</c:v>
                </c:pt>
                <c:pt idx="174">
                  <c:v>124.08081010594201</c:v>
                </c:pt>
                <c:pt idx="175">
                  <c:v>128.860035691186</c:v>
                </c:pt>
                <c:pt idx="176">
                  <c:v>133.793843048643</c:v>
                </c:pt>
                <c:pt idx="177">
                  <c:v>138.23642500558901</c:v>
                </c:pt>
                <c:pt idx="178">
                  <c:v>139.864545335733</c:v>
                </c:pt>
                <c:pt idx="179">
                  <c:v>141.29096111561699</c:v>
                </c:pt>
                <c:pt idx="180">
                  <c:v>143.011042566909</c:v>
                </c:pt>
                <c:pt idx="181">
                  <c:v>141.795676251549</c:v>
                </c:pt>
                <c:pt idx="182">
                  <c:v>139.480832450268</c:v>
                </c:pt>
                <c:pt idx="183">
                  <c:v>137.55117227800801</c:v>
                </c:pt>
                <c:pt idx="184">
                  <c:v>139.010936616973</c:v>
                </c:pt>
                <c:pt idx="185">
                  <c:v>141.04807309339199</c:v>
                </c:pt>
                <c:pt idx="186">
                  <c:v>143.37548463236001</c:v>
                </c:pt>
                <c:pt idx="187">
                  <c:v>145.213920811424</c:v>
                </c:pt>
                <c:pt idx="188">
                  <c:v>148.85382677576101</c:v>
                </c:pt>
                <c:pt idx="189">
                  <c:v>151.31948997951099</c:v>
                </c:pt>
                <c:pt idx="190">
                  <c:v>153.687298492769</c:v>
                </c:pt>
                <c:pt idx="191">
                  <c:v>152.73323817475301</c:v>
                </c:pt>
                <c:pt idx="192">
                  <c:v>151.64433603841499</c:v>
                </c:pt>
                <c:pt idx="193">
                  <c:v>148.198302638304</c:v>
                </c:pt>
                <c:pt idx="194">
                  <c:v>147.027995156054</c:v>
                </c:pt>
                <c:pt idx="195">
                  <c:v>146.99508614543001</c:v>
                </c:pt>
                <c:pt idx="196">
                  <c:v>149.552644190405</c:v>
                </c:pt>
                <c:pt idx="197">
                  <c:v>150.59210897833199</c:v>
                </c:pt>
                <c:pt idx="198">
                  <c:v>153.29417549255001</c:v>
                </c:pt>
                <c:pt idx="199">
                  <c:v>155.691097055374</c:v>
                </c:pt>
                <c:pt idx="200">
                  <c:v>160.28564114615699</c:v>
                </c:pt>
                <c:pt idx="201">
                  <c:v>162.41659784933</c:v>
                </c:pt>
                <c:pt idx="202">
                  <c:v>163.49780063031</c:v>
                </c:pt>
                <c:pt idx="203">
                  <c:v>163.00330680600101</c:v>
                </c:pt>
                <c:pt idx="204">
                  <c:v>162.204233843976</c:v>
                </c:pt>
                <c:pt idx="205">
                  <c:v>163.15482684900499</c:v>
                </c:pt>
                <c:pt idx="206">
                  <c:v>163.47379814091701</c:v>
                </c:pt>
                <c:pt idx="207">
                  <c:v>165.19738156579601</c:v>
                </c:pt>
                <c:pt idx="208">
                  <c:v>166.17211858629301</c:v>
                </c:pt>
                <c:pt idx="209">
                  <c:v>168.740216354534</c:v>
                </c:pt>
                <c:pt idx="210">
                  <c:v>169.727772871714</c:v>
                </c:pt>
                <c:pt idx="211">
                  <c:v>170.32676560919799</c:v>
                </c:pt>
                <c:pt idx="212">
                  <c:v>171.57424231628099</c:v>
                </c:pt>
                <c:pt idx="213">
                  <c:v>174.28659026260399</c:v>
                </c:pt>
                <c:pt idx="214">
                  <c:v>177.060507543423</c:v>
                </c:pt>
                <c:pt idx="215">
                  <c:v>177.70193462648101</c:v>
                </c:pt>
                <c:pt idx="216">
                  <c:v>178.497499259579</c:v>
                </c:pt>
                <c:pt idx="217">
                  <c:v>179.22590598477899</c:v>
                </c:pt>
                <c:pt idx="218">
                  <c:v>180.73822246683</c:v>
                </c:pt>
                <c:pt idx="219">
                  <c:v>180.29455175914299</c:v>
                </c:pt>
                <c:pt idx="220">
                  <c:v>177.002867011858</c:v>
                </c:pt>
                <c:pt idx="221">
                  <c:v>174.46303548414099</c:v>
                </c:pt>
                <c:pt idx="222">
                  <c:v>173.77760260720899</c:v>
                </c:pt>
                <c:pt idx="223">
                  <c:v>179.75407259179701</c:v>
                </c:pt>
                <c:pt idx="224">
                  <c:v>184.82319797646301</c:v>
                </c:pt>
                <c:pt idx="225">
                  <c:v>189.55784464897499</c:v>
                </c:pt>
                <c:pt idx="226">
                  <c:v>191.567344600886</c:v>
                </c:pt>
                <c:pt idx="227">
                  <c:v>194.41357508911801</c:v>
                </c:pt>
                <c:pt idx="228">
                  <c:v>196.98472619862099</c:v>
                </c:pt>
                <c:pt idx="229">
                  <c:v>197.77555342504999</c:v>
                </c:pt>
                <c:pt idx="230">
                  <c:v>199.38644344660599</c:v>
                </c:pt>
                <c:pt idx="231">
                  <c:v>201.39547827050001</c:v>
                </c:pt>
                <c:pt idx="232">
                  <c:v>204.36618587839499</c:v>
                </c:pt>
                <c:pt idx="233">
                  <c:v>205.397818805225</c:v>
                </c:pt>
                <c:pt idx="234">
                  <c:v>206.22072056863499</c:v>
                </c:pt>
                <c:pt idx="235">
                  <c:v>206.44179141577999</c:v>
                </c:pt>
                <c:pt idx="236">
                  <c:v>207.07536489305801</c:v>
                </c:pt>
                <c:pt idx="237">
                  <c:v>206.22761136074999</c:v>
                </c:pt>
                <c:pt idx="238">
                  <c:v>206.913933807322</c:v>
                </c:pt>
                <c:pt idx="239">
                  <c:v>208.39981910202599</c:v>
                </c:pt>
                <c:pt idx="240">
                  <c:v>212.24841881335399</c:v>
                </c:pt>
                <c:pt idx="241">
                  <c:v>214.23589472372601</c:v>
                </c:pt>
                <c:pt idx="242">
                  <c:v>216.605055422974</c:v>
                </c:pt>
                <c:pt idx="243">
                  <c:v>217.46208512840801</c:v>
                </c:pt>
                <c:pt idx="244">
                  <c:v>219.28162316172299</c:v>
                </c:pt>
                <c:pt idx="245">
                  <c:v>220.31331258262401</c:v>
                </c:pt>
                <c:pt idx="246">
                  <c:v>222.18715839617701</c:v>
                </c:pt>
                <c:pt idx="247">
                  <c:v>223.50226763549099</c:v>
                </c:pt>
                <c:pt idx="248">
                  <c:v>224.83630064495301</c:v>
                </c:pt>
                <c:pt idx="249">
                  <c:v>226.119163394943</c:v>
                </c:pt>
                <c:pt idx="250">
                  <c:v>227.914345518262</c:v>
                </c:pt>
                <c:pt idx="251">
                  <c:v>228.931637375219</c:v>
                </c:pt>
                <c:pt idx="252">
                  <c:v>228.159942662313</c:v>
                </c:pt>
                <c:pt idx="253">
                  <c:v>226.55268986708501</c:v>
                </c:pt>
                <c:pt idx="254">
                  <c:v>225.20824704192501</c:v>
                </c:pt>
                <c:pt idx="255">
                  <c:v>226.098249955271</c:v>
                </c:pt>
                <c:pt idx="256">
                  <c:v>228.957843838695</c:v>
                </c:pt>
                <c:pt idx="257">
                  <c:v>232.621233539006</c:v>
                </c:pt>
                <c:pt idx="258">
                  <c:v>235.537370254976</c:v>
                </c:pt>
                <c:pt idx="259">
                  <c:v>237.009527677515</c:v>
                </c:pt>
                <c:pt idx="260">
                  <c:v>238.31304923429599</c:v>
                </c:pt>
                <c:pt idx="261">
                  <c:v>240.00216582787601</c:v>
                </c:pt>
                <c:pt idx="262">
                  <c:v>242.42647909521699</c:v>
                </c:pt>
                <c:pt idx="263">
                  <c:v>244.93208470675799</c:v>
                </c:pt>
                <c:pt idx="264">
                  <c:v>247.297478719173</c:v>
                </c:pt>
                <c:pt idx="265">
                  <c:v>248.73456960409899</c:v>
                </c:pt>
                <c:pt idx="266">
                  <c:v>250.370954437927</c:v>
                </c:pt>
                <c:pt idx="267">
                  <c:v>251.11823580289899</c:v>
                </c:pt>
                <c:pt idx="268">
                  <c:v>251.370215849891</c:v>
                </c:pt>
                <c:pt idx="269">
                  <c:v>250.92787069779001</c:v>
                </c:pt>
                <c:pt idx="270">
                  <c:v>252.52680061935601</c:v>
                </c:pt>
                <c:pt idx="271">
                  <c:v>255.12802290688899</c:v>
                </c:pt>
                <c:pt idx="272">
                  <c:v>257.81986224279302</c:v>
                </c:pt>
                <c:pt idx="273">
                  <c:v>258.32914765657301</c:v>
                </c:pt>
                <c:pt idx="274">
                  <c:v>257.91845116504197</c:v>
                </c:pt>
                <c:pt idx="275">
                  <c:v>257.79853314442101</c:v>
                </c:pt>
                <c:pt idx="276">
                  <c:v>257.95043855587397</c:v>
                </c:pt>
                <c:pt idx="277">
                  <c:v>259.70839027833301</c:v>
                </c:pt>
                <c:pt idx="278">
                  <c:v>261.52607899706902</c:v>
                </c:pt>
                <c:pt idx="279">
                  <c:v>265.60016734234301</c:v>
                </c:pt>
                <c:pt idx="280">
                  <c:v>268.33012668284101</c:v>
                </c:pt>
                <c:pt idx="281">
                  <c:v>270.66387117592399</c:v>
                </c:pt>
                <c:pt idx="282">
                  <c:v>270.49901235072599</c:v>
                </c:pt>
                <c:pt idx="283">
                  <c:v>270.881962355658</c:v>
                </c:pt>
                <c:pt idx="284">
                  <c:v>272.07706087927397</c:v>
                </c:pt>
                <c:pt idx="285">
                  <c:v>273.90288104964702</c:v>
                </c:pt>
                <c:pt idx="286">
                  <c:v>276.91292170611399</c:v>
                </c:pt>
                <c:pt idx="287">
                  <c:v>279.587878792178</c:v>
                </c:pt>
                <c:pt idx="288">
                  <c:v>281.51608616472703</c:v>
                </c:pt>
                <c:pt idx="289">
                  <c:v>282.48523699535099</c:v>
                </c:pt>
                <c:pt idx="290">
                  <c:v>283.02410753085502</c:v>
                </c:pt>
                <c:pt idx="291">
                  <c:v>287.024606066498</c:v>
                </c:pt>
                <c:pt idx="292">
                  <c:v>287.70253259287699</c:v>
                </c:pt>
                <c:pt idx="293">
                  <c:v>288.93988762177901</c:v>
                </c:pt>
                <c:pt idx="294">
                  <c:v>287.31999766305199</c:v>
                </c:pt>
                <c:pt idx="295">
                  <c:v>290.96855312211898</c:v>
                </c:pt>
                <c:pt idx="296">
                  <c:v>294.37404301951199</c:v>
                </c:pt>
                <c:pt idx="297">
                  <c:v>298.64676913724401</c:v>
                </c:pt>
                <c:pt idx="298">
                  <c:v>300.18588686892502</c:v>
                </c:pt>
                <c:pt idx="299">
                  <c:v>301.87338054436202</c:v>
                </c:pt>
                <c:pt idx="300">
                  <c:v>302.507193930695</c:v>
                </c:pt>
                <c:pt idx="301">
                  <c:v>304.76051918919399</c:v>
                </c:pt>
                <c:pt idx="302">
                  <c:v>307.35842082897102</c:v>
                </c:pt>
                <c:pt idx="303">
                  <c:v>311.31995053120102</c:v>
                </c:pt>
                <c:pt idx="304">
                  <c:v>317.92232440058899</c:v>
                </c:pt>
                <c:pt idx="305">
                  <c:v>327.80735845903001</c:v>
                </c:pt>
                <c:pt idx="306">
                  <c:v>338.67148430335999</c:v>
                </c:pt>
                <c:pt idx="307">
                  <c:v>346.78062318925203</c:v>
                </c:pt>
                <c:pt idx="308">
                  <c:v>353.15045542428601</c:v>
                </c:pt>
                <c:pt idx="309">
                  <c:v>360.12210059935001</c:v>
                </c:pt>
                <c:pt idx="310">
                  <c:v>369.774609668057</c:v>
                </c:pt>
                <c:pt idx="311">
                  <c:v>377.606031272005</c:v>
                </c:pt>
                <c:pt idx="312">
                  <c:v>383.926586128304</c:v>
                </c:pt>
                <c:pt idx="313">
                  <c:v>384.80484089789599</c:v>
                </c:pt>
                <c:pt idx="314">
                  <c:v>389.03096645446499</c:v>
                </c:pt>
                <c:pt idx="315">
                  <c:v>396.33025267925501</c:v>
                </c:pt>
                <c:pt idx="316">
                  <c:v>407.26901742302601</c:v>
                </c:pt>
                <c:pt idx="317">
                  <c:v>414.016707754538</c:v>
                </c:pt>
                <c:pt idx="318">
                  <c:v>413.97311258040997</c:v>
                </c:pt>
                <c:pt idx="319">
                  <c:v>411.46323258967197</c:v>
                </c:pt>
                <c:pt idx="320">
                  <c:v>404.96190048682502</c:v>
                </c:pt>
                <c:pt idx="321">
                  <c:v>397.582132185153</c:v>
                </c:pt>
                <c:pt idx="322">
                  <c:v>382.65863926136899</c:v>
                </c:pt>
                <c:pt idx="323">
                  <c:v>370.641815169202</c:v>
                </c:pt>
                <c:pt idx="324">
                  <c:v>357.982786223495</c:v>
                </c:pt>
                <c:pt idx="325">
                  <c:v>354.62537248338998</c:v>
                </c:pt>
                <c:pt idx="326">
                  <c:v>346.80792594565497</c:v>
                </c:pt>
                <c:pt idx="327">
                  <c:v>344.369000352961</c:v>
                </c:pt>
                <c:pt idx="328">
                  <c:v>335.75542741557001</c:v>
                </c:pt>
                <c:pt idx="329">
                  <c:v>337.51355535562902</c:v>
                </c:pt>
                <c:pt idx="330">
                  <c:v>336.18419653954902</c:v>
                </c:pt>
                <c:pt idx="331">
                  <c:v>339.23102808475801</c:v>
                </c:pt>
                <c:pt idx="332">
                  <c:v>336.078796665666</c:v>
                </c:pt>
                <c:pt idx="333">
                  <c:v>334.14549635079402</c:v>
                </c:pt>
                <c:pt idx="334">
                  <c:v>331.57713218522298</c:v>
                </c:pt>
                <c:pt idx="335">
                  <c:v>328.55351553547001</c:v>
                </c:pt>
                <c:pt idx="336">
                  <c:v>319.60834576856797</c:v>
                </c:pt>
                <c:pt idx="337">
                  <c:v>310.32609080233999</c:v>
                </c:pt>
                <c:pt idx="338">
                  <c:v>303.109158000484</c:v>
                </c:pt>
                <c:pt idx="339">
                  <c:v>305.212149220816</c:v>
                </c:pt>
                <c:pt idx="340">
                  <c:v>307.06834648345699</c:v>
                </c:pt>
                <c:pt idx="341">
                  <c:v>308.49007104272602</c:v>
                </c:pt>
                <c:pt idx="342">
                  <c:v>305.27948710689998</c:v>
                </c:pt>
                <c:pt idx="343">
                  <c:v>303.65349898851798</c:v>
                </c:pt>
                <c:pt idx="344">
                  <c:v>305.284295683312</c:v>
                </c:pt>
                <c:pt idx="345">
                  <c:v>309.42496604510302</c:v>
                </c:pt>
                <c:pt idx="346">
                  <c:v>315.066967407763</c:v>
                </c:pt>
                <c:pt idx="347">
                  <c:v>319.53408580390698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67-42DF-9204-61881E477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565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PropertyType!$Q$7:$Q$122</c:f>
              <c:numCache>
                <c:formatCode>0</c:formatCode>
                <c:ptCount val="116"/>
                <c:pt idx="0">
                  <c:v>58.463052469024902</c:v>
                </c:pt>
                <c:pt idx="1">
                  <c:v>62.231151478198697</c:v>
                </c:pt>
                <c:pt idx="2">
                  <c:v>65.800342621111099</c:v>
                </c:pt>
                <c:pt idx="3">
                  <c:v>65.431539255666806</c:v>
                </c:pt>
                <c:pt idx="4">
                  <c:v>65.833804368075704</c:v>
                </c:pt>
                <c:pt idx="5">
                  <c:v>69.590163773630593</c:v>
                </c:pt>
                <c:pt idx="6">
                  <c:v>74.662607940647604</c:v>
                </c:pt>
                <c:pt idx="7">
                  <c:v>77.348147665310606</c:v>
                </c:pt>
                <c:pt idx="8">
                  <c:v>77.887013875412606</c:v>
                </c:pt>
                <c:pt idx="9">
                  <c:v>78.565759928451698</c:v>
                </c:pt>
                <c:pt idx="10">
                  <c:v>80.364799774831297</c:v>
                </c:pt>
                <c:pt idx="11">
                  <c:v>82.739527441222904</c:v>
                </c:pt>
                <c:pt idx="12">
                  <c:v>85.552756264506201</c:v>
                </c:pt>
                <c:pt idx="13">
                  <c:v>89.349358754935196</c:v>
                </c:pt>
                <c:pt idx="14">
                  <c:v>90.614704612004502</c:v>
                </c:pt>
                <c:pt idx="15">
                  <c:v>90.374526193239902</c:v>
                </c:pt>
                <c:pt idx="16">
                  <c:v>93.235564802147195</c:v>
                </c:pt>
                <c:pt idx="17">
                  <c:v>98.882484650110399</c:v>
                </c:pt>
                <c:pt idx="18">
                  <c:v>101.40028216579501</c:v>
                </c:pt>
                <c:pt idx="19">
                  <c:v>100</c:v>
                </c:pt>
                <c:pt idx="20">
                  <c:v>100.248500400746</c:v>
                </c:pt>
                <c:pt idx="21">
                  <c:v>102.610704036257</c:v>
                </c:pt>
                <c:pt idx="22">
                  <c:v>103.39203236397699</c:v>
                </c:pt>
                <c:pt idx="23">
                  <c:v>102.64737031646401</c:v>
                </c:pt>
                <c:pt idx="24">
                  <c:v>103.68735845656499</c:v>
                </c:pt>
                <c:pt idx="25">
                  <c:v>106.41106390242599</c:v>
                </c:pt>
                <c:pt idx="26">
                  <c:v>108.65154001591701</c:v>
                </c:pt>
                <c:pt idx="27">
                  <c:v>109.84437732531801</c:v>
                </c:pt>
                <c:pt idx="28">
                  <c:v>112.431370799707</c:v>
                </c:pt>
                <c:pt idx="29">
                  <c:v>116.027770861978</c:v>
                </c:pt>
                <c:pt idx="30">
                  <c:v>118.423891953235</c:v>
                </c:pt>
                <c:pt idx="31">
                  <c:v>120.81448015457801</c:v>
                </c:pt>
                <c:pt idx="32">
                  <c:v>125.174109732519</c:v>
                </c:pt>
                <c:pt idx="33">
                  <c:v>129.96767482367201</c:v>
                </c:pt>
                <c:pt idx="34">
                  <c:v>134.41296965141501</c:v>
                </c:pt>
                <c:pt idx="35">
                  <c:v>138.90779919026599</c:v>
                </c:pt>
                <c:pt idx="36">
                  <c:v>144.44146574890999</c:v>
                </c:pt>
                <c:pt idx="37">
                  <c:v>151.23567740854801</c:v>
                </c:pt>
                <c:pt idx="38">
                  <c:v>156.065464041929</c:v>
                </c:pt>
                <c:pt idx="39">
                  <c:v>158.80014416941799</c:v>
                </c:pt>
                <c:pt idx="40">
                  <c:v>162.27600654240501</c:v>
                </c:pt>
                <c:pt idx="41">
                  <c:v>166.092727553397</c:v>
                </c:pt>
                <c:pt idx="42">
                  <c:v>166.20747566304101</c:v>
                </c:pt>
                <c:pt idx="43">
                  <c:v>164.84062927458601</c:v>
                </c:pt>
                <c:pt idx="44">
                  <c:v>168.434013061446</c:v>
                </c:pt>
                <c:pt idx="45">
                  <c:v>175.312367853777</c:v>
                </c:pt>
                <c:pt idx="46">
                  <c:v>173.381894219906</c:v>
                </c:pt>
                <c:pt idx="47">
                  <c:v>166.270949537261</c:v>
                </c:pt>
                <c:pt idx="48">
                  <c:v>163.825062128561</c:v>
                </c:pt>
                <c:pt idx="49">
                  <c:v>162.64107852401199</c:v>
                </c:pt>
                <c:pt idx="50">
                  <c:v>154.151138831688</c:v>
                </c:pt>
                <c:pt idx="51">
                  <c:v>142.29928404562801</c:v>
                </c:pt>
                <c:pt idx="52">
                  <c:v>131.40761249080799</c:v>
                </c:pt>
                <c:pt idx="53">
                  <c:v>121.71440383820701</c:v>
                </c:pt>
                <c:pt idx="54">
                  <c:v>120.487483132612</c:v>
                </c:pt>
                <c:pt idx="55">
                  <c:v>122.277288309898</c:v>
                </c:pt>
                <c:pt idx="56">
                  <c:v>118.573352175845</c:v>
                </c:pt>
                <c:pt idx="57">
                  <c:v>113.40035177692501</c:v>
                </c:pt>
                <c:pt idx="58">
                  <c:v>110.939837198264</c:v>
                </c:pt>
                <c:pt idx="59">
                  <c:v>108.891033981329</c:v>
                </c:pt>
                <c:pt idx="60">
                  <c:v>107.047147529542</c:v>
                </c:pt>
                <c:pt idx="61">
                  <c:v>108.769209221182</c:v>
                </c:pt>
                <c:pt idx="62">
                  <c:v>110.223356725551</c:v>
                </c:pt>
                <c:pt idx="63">
                  <c:v>108.483599453152</c:v>
                </c:pt>
                <c:pt idx="64">
                  <c:v>107.07807718548101</c:v>
                </c:pt>
                <c:pt idx="65">
                  <c:v>107.515074447207</c:v>
                </c:pt>
                <c:pt idx="66">
                  <c:v>110.405850312704</c:v>
                </c:pt>
                <c:pt idx="67">
                  <c:v>113.165991805601</c:v>
                </c:pt>
                <c:pt idx="68">
                  <c:v>114.597560625227</c:v>
                </c:pt>
                <c:pt idx="69">
                  <c:v>116.328787683646</c:v>
                </c:pt>
                <c:pt idx="70">
                  <c:v>118.925584827251</c:v>
                </c:pt>
                <c:pt idx="71">
                  <c:v>121.61935958524001</c:v>
                </c:pt>
                <c:pt idx="72">
                  <c:v>125.344982866621</c:v>
                </c:pt>
                <c:pt idx="73">
                  <c:v>130.77560646502201</c:v>
                </c:pt>
                <c:pt idx="74">
                  <c:v>132.981472425817</c:v>
                </c:pt>
                <c:pt idx="75">
                  <c:v>133.50928609069399</c:v>
                </c:pt>
                <c:pt idx="76">
                  <c:v>137.73353556353501</c:v>
                </c:pt>
                <c:pt idx="77">
                  <c:v>142.90727837746101</c:v>
                </c:pt>
                <c:pt idx="78">
                  <c:v>143.07190718903601</c:v>
                </c:pt>
                <c:pt idx="79">
                  <c:v>141.76922135138099</c:v>
                </c:pt>
                <c:pt idx="80">
                  <c:v>144.344608952318</c:v>
                </c:pt>
                <c:pt idx="81">
                  <c:v>148.62547925891801</c:v>
                </c:pt>
                <c:pt idx="82">
                  <c:v>152.79783384959001</c:v>
                </c:pt>
                <c:pt idx="83">
                  <c:v>156.290188614134</c:v>
                </c:pt>
                <c:pt idx="84">
                  <c:v>161.80699271792699</c:v>
                </c:pt>
                <c:pt idx="85">
                  <c:v>168.259992372016</c:v>
                </c:pt>
                <c:pt idx="86">
                  <c:v>168.480141335556</c:v>
                </c:pt>
                <c:pt idx="87">
                  <c:v>167.37741640842299</c:v>
                </c:pt>
                <c:pt idx="88">
                  <c:v>171.96398977899901</c:v>
                </c:pt>
                <c:pt idx="89">
                  <c:v>178.042984323566</c:v>
                </c:pt>
                <c:pt idx="90">
                  <c:v>179.68952024826601</c:v>
                </c:pt>
                <c:pt idx="91">
                  <c:v>179.64036035214801</c:v>
                </c:pt>
                <c:pt idx="92">
                  <c:v>181.97620142298601</c:v>
                </c:pt>
                <c:pt idx="93">
                  <c:v>184.67156701709999</c:v>
                </c:pt>
                <c:pt idx="94">
                  <c:v>186.075434714268</c:v>
                </c:pt>
                <c:pt idx="95">
                  <c:v>186.71082460387299</c:v>
                </c:pt>
                <c:pt idx="96">
                  <c:v>186.550953963377</c:v>
                </c:pt>
                <c:pt idx="97">
                  <c:v>184.96413589058599</c:v>
                </c:pt>
                <c:pt idx="98">
                  <c:v>189.50404958246301</c:v>
                </c:pt>
                <c:pt idx="99">
                  <c:v>195.926330361796</c:v>
                </c:pt>
                <c:pt idx="100">
                  <c:v>197.52656584723599</c:v>
                </c:pt>
                <c:pt idx="101">
                  <c:v>203.422148149978</c:v>
                </c:pt>
                <c:pt idx="102">
                  <c:v>213.299584852728</c:v>
                </c:pt>
                <c:pt idx="103">
                  <c:v>218.247306995043</c:v>
                </c:pt>
                <c:pt idx="104">
                  <c:v>223.08632012631699</c:v>
                </c:pt>
                <c:pt idx="105">
                  <c:v>233.65679736217399</c:v>
                </c:pt>
                <c:pt idx="106">
                  <c:v>231.68154767683001</c:v>
                </c:pt>
                <c:pt idx="107">
                  <c:v>221.53801081940901</c:v>
                </c:pt>
                <c:pt idx="108">
                  <c:v>220.32090798480101</c:v>
                </c:pt>
                <c:pt idx="109">
                  <c:v>226.10901525345199</c:v>
                </c:pt>
                <c:pt idx="110">
                  <c:v>224.87332227467999</c:v>
                </c:pt>
                <c:pt idx="111">
                  <c:v>216.863944548528</c:v>
                </c:pt>
                <c:pt idx="112">
                  <c:v>216.04480409095899</c:v>
                </c:pt>
                <c:pt idx="113">
                  <c:v>218.009801433728</c:v>
                </c:pt>
                <c:pt idx="114">
                  <c:v>215.17244650473901</c:v>
                </c:pt>
                <c:pt idx="115">
                  <c:v>211.074567721694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D6-419D-BF0D-50525C3FEB6E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PropertyType!$R$7:$R$122</c:f>
              <c:numCache>
                <c:formatCode>0</c:formatCode>
                <c:ptCount val="116"/>
                <c:pt idx="0">
                  <c:v>67.960900541975604</c:v>
                </c:pt>
                <c:pt idx="1">
                  <c:v>70.244188909384505</c:v>
                </c:pt>
                <c:pt idx="2">
                  <c:v>71.847946877417499</c:v>
                </c:pt>
                <c:pt idx="3">
                  <c:v>70.578381871462994</c:v>
                </c:pt>
                <c:pt idx="4">
                  <c:v>70.357785605290005</c:v>
                </c:pt>
                <c:pt idx="5">
                  <c:v>73.062939794003199</c:v>
                </c:pt>
                <c:pt idx="6">
                  <c:v>77.156987124773195</c:v>
                </c:pt>
                <c:pt idx="7">
                  <c:v>79.265669061350593</c:v>
                </c:pt>
                <c:pt idx="8">
                  <c:v>79.358714722057599</c:v>
                </c:pt>
                <c:pt idx="9">
                  <c:v>79.596843243728699</c:v>
                </c:pt>
                <c:pt idx="10">
                  <c:v>81.383891455355496</c:v>
                </c:pt>
                <c:pt idx="11">
                  <c:v>84.140987988171005</c:v>
                </c:pt>
                <c:pt idx="12">
                  <c:v>86.782303044810504</c:v>
                </c:pt>
                <c:pt idx="13">
                  <c:v>87.791307471399193</c:v>
                </c:pt>
                <c:pt idx="14">
                  <c:v>88.215339494309504</c:v>
                </c:pt>
                <c:pt idx="15">
                  <c:v>90.765648158008105</c:v>
                </c:pt>
                <c:pt idx="16">
                  <c:v>94.521914185923407</c:v>
                </c:pt>
                <c:pt idx="17">
                  <c:v>98.010707777923102</c:v>
                </c:pt>
                <c:pt idx="18">
                  <c:v>99.558459300045101</c:v>
                </c:pt>
                <c:pt idx="19">
                  <c:v>100</c:v>
                </c:pt>
                <c:pt idx="20">
                  <c:v>101.521863456792</c:v>
                </c:pt>
                <c:pt idx="21">
                  <c:v>102.792605974748</c:v>
                </c:pt>
                <c:pt idx="22">
                  <c:v>102.585465880188</c:v>
                </c:pt>
                <c:pt idx="23">
                  <c:v>102.696281877941</c:v>
                </c:pt>
                <c:pt idx="24">
                  <c:v>104.03449292099999</c:v>
                </c:pt>
                <c:pt idx="25">
                  <c:v>107.009806284148</c:v>
                </c:pt>
                <c:pt idx="26">
                  <c:v>110.612799353249</c:v>
                </c:pt>
                <c:pt idx="27">
                  <c:v>111.990268049695</c:v>
                </c:pt>
                <c:pt idx="28">
                  <c:v>112.200740125824</c:v>
                </c:pt>
                <c:pt idx="29">
                  <c:v>113.56093365960901</c:v>
                </c:pt>
                <c:pt idx="30">
                  <c:v>116.662399530456</c:v>
                </c:pt>
                <c:pt idx="31">
                  <c:v>120.66891361381001</c:v>
                </c:pt>
                <c:pt idx="32">
                  <c:v>126.88783429124901</c:v>
                </c:pt>
                <c:pt idx="33">
                  <c:v>133.90826849935101</c:v>
                </c:pt>
                <c:pt idx="34">
                  <c:v>135.15485658416699</c:v>
                </c:pt>
                <c:pt idx="35">
                  <c:v>135.99434395610899</c:v>
                </c:pt>
                <c:pt idx="36">
                  <c:v>143.815333948318</c:v>
                </c:pt>
                <c:pt idx="37">
                  <c:v>152.912524033468</c:v>
                </c:pt>
                <c:pt idx="38">
                  <c:v>156.27757085195901</c:v>
                </c:pt>
                <c:pt idx="39">
                  <c:v>158.361363542025</c:v>
                </c:pt>
                <c:pt idx="40">
                  <c:v>163.24308054335299</c:v>
                </c:pt>
                <c:pt idx="41">
                  <c:v>167.942781953489</c:v>
                </c:pt>
                <c:pt idx="42">
                  <c:v>171.077205992811</c:v>
                </c:pt>
                <c:pt idx="43">
                  <c:v>173.21191140343501</c:v>
                </c:pt>
                <c:pt idx="44">
                  <c:v>175.519665214463</c:v>
                </c:pt>
                <c:pt idx="45">
                  <c:v>178.419153849498</c:v>
                </c:pt>
                <c:pt idx="46">
                  <c:v>178.777042486249</c:v>
                </c:pt>
                <c:pt idx="47">
                  <c:v>175.77438074552799</c:v>
                </c:pt>
                <c:pt idx="48">
                  <c:v>172.827063179476</c:v>
                </c:pt>
                <c:pt idx="49">
                  <c:v>171.74224525507401</c:v>
                </c:pt>
                <c:pt idx="50">
                  <c:v>165.51909679583</c:v>
                </c:pt>
                <c:pt idx="51">
                  <c:v>154.39224703171701</c:v>
                </c:pt>
                <c:pt idx="52">
                  <c:v>143.10435352397101</c:v>
                </c:pt>
                <c:pt idx="53">
                  <c:v>135.77162713052101</c:v>
                </c:pt>
                <c:pt idx="54">
                  <c:v>132.969242417624</c:v>
                </c:pt>
                <c:pt idx="55">
                  <c:v>129.67803360330799</c:v>
                </c:pt>
                <c:pt idx="56">
                  <c:v>127.696450272756</c:v>
                </c:pt>
                <c:pt idx="57">
                  <c:v>129.039554491845</c:v>
                </c:pt>
                <c:pt idx="58">
                  <c:v>125.41112246445699</c:v>
                </c:pt>
                <c:pt idx="59">
                  <c:v>118.434415172771</c:v>
                </c:pt>
                <c:pt idx="60">
                  <c:v>118.270842308803</c:v>
                </c:pt>
                <c:pt idx="61">
                  <c:v>123.187603574438</c:v>
                </c:pt>
                <c:pt idx="62">
                  <c:v>122.929456579711</c:v>
                </c:pt>
                <c:pt idx="63">
                  <c:v>118.81819220995401</c:v>
                </c:pt>
                <c:pt idx="64">
                  <c:v>118.397127582557</c:v>
                </c:pt>
                <c:pt idx="65">
                  <c:v>120.277868980731</c:v>
                </c:pt>
                <c:pt idx="66">
                  <c:v>123.267150980899</c:v>
                </c:pt>
                <c:pt idx="67">
                  <c:v>124.39531993185101</c:v>
                </c:pt>
                <c:pt idx="68">
                  <c:v>125.136189165941</c:v>
                </c:pt>
                <c:pt idx="69">
                  <c:v>129.16804579428199</c:v>
                </c:pt>
                <c:pt idx="70">
                  <c:v>133.46973903767599</c:v>
                </c:pt>
                <c:pt idx="71">
                  <c:v>135.458122317022</c:v>
                </c:pt>
                <c:pt idx="72">
                  <c:v>139.63436863881299</c:v>
                </c:pt>
                <c:pt idx="73">
                  <c:v>146.65432348312399</c:v>
                </c:pt>
                <c:pt idx="74">
                  <c:v>150.38831983576799</c:v>
                </c:pt>
                <c:pt idx="75">
                  <c:v>151.20158816951101</c:v>
                </c:pt>
                <c:pt idx="76">
                  <c:v>154.83236409346401</c:v>
                </c:pt>
                <c:pt idx="77">
                  <c:v>161.47109208192401</c:v>
                </c:pt>
                <c:pt idx="78">
                  <c:v>163.93922069488201</c:v>
                </c:pt>
                <c:pt idx="79">
                  <c:v>163.29255257675999</c:v>
                </c:pt>
                <c:pt idx="80">
                  <c:v>168.576853179453</c:v>
                </c:pt>
                <c:pt idx="81">
                  <c:v>178.18060553112201</c:v>
                </c:pt>
                <c:pt idx="82">
                  <c:v>181.071508183845</c:v>
                </c:pt>
                <c:pt idx="83">
                  <c:v>180.40280782186599</c:v>
                </c:pt>
                <c:pt idx="84">
                  <c:v>190.40135619572101</c:v>
                </c:pt>
                <c:pt idx="85">
                  <c:v>207.64672970420901</c:v>
                </c:pt>
                <c:pt idx="86">
                  <c:v>212.27180466593299</c:v>
                </c:pt>
                <c:pt idx="87">
                  <c:v>208.04473700771399</c:v>
                </c:pt>
                <c:pt idx="88">
                  <c:v>210.854547491142</c:v>
                </c:pt>
                <c:pt idx="89">
                  <c:v>217.64893067057801</c:v>
                </c:pt>
                <c:pt idx="90">
                  <c:v>223.618608954541</c:v>
                </c:pt>
                <c:pt idx="91">
                  <c:v>227.45438503605499</c:v>
                </c:pt>
                <c:pt idx="92">
                  <c:v>230.925833552055</c:v>
                </c:pt>
                <c:pt idx="93">
                  <c:v>234.35416021745601</c:v>
                </c:pt>
                <c:pt idx="94">
                  <c:v>238.17073903796</c:v>
                </c:pt>
                <c:pt idx="95">
                  <c:v>242.58048251872299</c:v>
                </c:pt>
                <c:pt idx="96">
                  <c:v>247.633661704253</c:v>
                </c:pt>
                <c:pt idx="97">
                  <c:v>252.391499364655</c:v>
                </c:pt>
                <c:pt idx="98">
                  <c:v>259.51784562982402</c:v>
                </c:pt>
                <c:pt idx="99">
                  <c:v>268.62956892002501</c:v>
                </c:pt>
                <c:pt idx="100">
                  <c:v>279.13734818924002</c:v>
                </c:pt>
                <c:pt idx="101">
                  <c:v>294.87817074216002</c:v>
                </c:pt>
                <c:pt idx="102">
                  <c:v>309.30974520223901</c:v>
                </c:pt>
                <c:pt idx="103">
                  <c:v>318.87451040109198</c:v>
                </c:pt>
                <c:pt idx="104">
                  <c:v>338.228808333394</c:v>
                </c:pt>
                <c:pt idx="105">
                  <c:v>366.89189557453801</c:v>
                </c:pt>
                <c:pt idx="106">
                  <c:v>370.070262040957</c:v>
                </c:pt>
                <c:pt idx="107">
                  <c:v>360.71450563264301</c:v>
                </c:pt>
                <c:pt idx="108">
                  <c:v>369.778236489346</c:v>
                </c:pt>
                <c:pt idx="109">
                  <c:v>386.52707823849602</c:v>
                </c:pt>
                <c:pt idx="110">
                  <c:v>394.478764871767</c:v>
                </c:pt>
                <c:pt idx="111">
                  <c:v>394.06000848627201</c:v>
                </c:pt>
                <c:pt idx="112">
                  <c:v>394.25839087224603</c:v>
                </c:pt>
                <c:pt idx="113">
                  <c:v>397.93281048814299</c:v>
                </c:pt>
                <c:pt idx="114">
                  <c:v>404.21329206177199</c:v>
                </c:pt>
                <c:pt idx="115">
                  <c:v>405.346770172378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D6-419D-BF0D-50525C3FEB6E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PropertyType!$S$7:$S$122</c:f>
              <c:numCache>
                <c:formatCode>0</c:formatCode>
                <c:ptCount val="116"/>
                <c:pt idx="0">
                  <c:v>68.803325747577702</c:v>
                </c:pt>
                <c:pt idx="1">
                  <c:v>67.874071065293705</c:v>
                </c:pt>
                <c:pt idx="2">
                  <c:v>69.763199104079106</c:v>
                </c:pt>
                <c:pt idx="3">
                  <c:v>74.018826581817805</c:v>
                </c:pt>
                <c:pt idx="4">
                  <c:v>76.2514036868441</c:v>
                </c:pt>
                <c:pt idx="5">
                  <c:v>77.268721800253005</c:v>
                </c:pt>
                <c:pt idx="6">
                  <c:v>79.534094353665196</c:v>
                </c:pt>
                <c:pt idx="7">
                  <c:v>81.940983379744694</c:v>
                </c:pt>
                <c:pt idx="8">
                  <c:v>83.201867759833803</c:v>
                </c:pt>
                <c:pt idx="9">
                  <c:v>84.457957237300107</c:v>
                </c:pt>
                <c:pt idx="10">
                  <c:v>84.8704339537978</c:v>
                </c:pt>
                <c:pt idx="11">
                  <c:v>85.402834923162999</c:v>
                </c:pt>
                <c:pt idx="12">
                  <c:v>87.711600136291096</c:v>
                </c:pt>
                <c:pt idx="13">
                  <c:v>91.108577197900999</c:v>
                </c:pt>
                <c:pt idx="14">
                  <c:v>93.815532872489101</c:v>
                </c:pt>
                <c:pt idx="15">
                  <c:v>94.895888939818505</c:v>
                </c:pt>
                <c:pt idx="16">
                  <c:v>95.961991078801702</c:v>
                </c:pt>
                <c:pt idx="17">
                  <c:v>97.847872272719201</c:v>
                </c:pt>
                <c:pt idx="18">
                  <c:v>99.059560618774995</c:v>
                </c:pt>
                <c:pt idx="19">
                  <c:v>100</c:v>
                </c:pt>
                <c:pt idx="20">
                  <c:v>102.17271829288499</c:v>
                </c:pt>
                <c:pt idx="21">
                  <c:v>105.246215047398</c:v>
                </c:pt>
                <c:pt idx="22">
                  <c:v>107.49991896061999</c:v>
                </c:pt>
                <c:pt idx="23">
                  <c:v>108.518543009986</c:v>
                </c:pt>
                <c:pt idx="24">
                  <c:v>109.72105576550901</c:v>
                </c:pt>
                <c:pt idx="25">
                  <c:v>112.246181226293</c:v>
                </c:pt>
                <c:pt idx="26">
                  <c:v>116.632231089421</c:v>
                </c:pt>
                <c:pt idx="27">
                  <c:v>120.890415484671</c:v>
                </c:pt>
                <c:pt idx="28">
                  <c:v>124.858070624468</c:v>
                </c:pt>
                <c:pt idx="29">
                  <c:v>128.70210066046599</c:v>
                </c:pt>
                <c:pt idx="30">
                  <c:v>132.552693031118</c:v>
                </c:pt>
                <c:pt idx="31">
                  <c:v>137.99438056118399</c:v>
                </c:pt>
                <c:pt idx="32">
                  <c:v>145.18874763993799</c:v>
                </c:pt>
                <c:pt idx="33">
                  <c:v>152.037981139864</c:v>
                </c:pt>
                <c:pt idx="34">
                  <c:v>155.492671425672</c:v>
                </c:pt>
                <c:pt idx="35">
                  <c:v>159.294255763596</c:v>
                </c:pt>
                <c:pt idx="36">
                  <c:v>169.611850496643</c:v>
                </c:pt>
                <c:pt idx="37">
                  <c:v>181.954313668325</c:v>
                </c:pt>
                <c:pt idx="38">
                  <c:v>183.12288052345701</c:v>
                </c:pt>
                <c:pt idx="39">
                  <c:v>181.23573359205699</c:v>
                </c:pt>
                <c:pt idx="40">
                  <c:v>187.725069424781</c:v>
                </c:pt>
                <c:pt idx="41">
                  <c:v>193.45285298891</c:v>
                </c:pt>
                <c:pt idx="42">
                  <c:v>189.551030027357</c:v>
                </c:pt>
                <c:pt idx="43">
                  <c:v>187.088545489057</c:v>
                </c:pt>
                <c:pt idx="44">
                  <c:v>193.87382084114799</c:v>
                </c:pt>
                <c:pt idx="45">
                  <c:v>199.26375609642699</c:v>
                </c:pt>
                <c:pt idx="46">
                  <c:v>194.292090912936</c:v>
                </c:pt>
                <c:pt idx="47">
                  <c:v>187.065526734131</c:v>
                </c:pt>
                <c:pt idx="48">
                  <c:v>184.35159284218099</c:v>
                </c:pt>
                <c:pt idx="49">
                  <c:v>181.43412534209901</c:v>
                </c:pt>
                <c:pt idx="50">
                  <c:v>169.40869063690101</c:v>
                </c:pt>
                <c:pt idx="51">
                  <c:v>156.950208612951</c:v>
                </c:pt>
                <c:pt idx="52">
                  <c:v>151.78874592832099</c:v>
                </c:pt>
                <c:pt idx="53">
                  <c:v>148.78482764343099</c:v>
                </c:pt>
                <c:pt idx="54">
                  <c:v>145.29794048244401</c:v>
                </c:pt>
                <c:pt idx="55">
                  <c:v>141.171389605359</c:v>
                </c:pt>
                <c:pt idx="56">
                  <c:v>137.085166113371</c:v>
                </c:pt>
                <c:pt idx="57">
                  <c:v>132.33901281699301</c:v>
                </c:pt>
                <c:pt idx="58">
                  <c:v>132.207465406968</c:v>
                </c:pt>
                <c:pt idx="59">
                  <c:v>133.91946153938801</c:v>
                </c:pt>
                <c:pt idx="60">
                  <c:v>131.89908500487101</c:v>
                </c:pt>
                <c:pt idx="61">
                  <c:v>129.58220362799301</c:v>
                </c:pt>
                <c:pt idx="62">
                  <c:v>130.14869924254401</c:v>
                </c:pt>
                <c:pt idx="63">
                  <c:v>131.237067038752</c:v>
                </c:pt>
                <c:pt idx="64">
                  <c:v>131.739092525058</c:v>
                </c:pt>
                <c:pt idx="65">
                  <c:v>134.08466883652699</c:v>
                </c:pt>
                <c:pt idx="66">
                  <c:v>136.71397926108099</c:v>
                </c:pt>
                <c:pt idx="67">
                  <c:v>137.70019031025899</c:v>
                </c:pt>
                <c:pt idx="68">
                  <c:v>141.09037063379901</c:v>
                </c:pt>
                <c:pt idx="69">
                  <c:v>149.28425450655999</c:v>
                </c:pt>
                <c:pt idx="70">
                  <c:v>152.47329067672101</c:v>
                </c:pt>
                <c:pt idx="71">
                  <c:v>150.526636589915</c:v>
                </c:pt>
                <c:pt idx="72">
                  <c:v>153.52903097694099</c:v>
                </c:pt>
                <c:pt idx="73">
                  <c:v>160.54673521819501</c:v>
                </c:pt>
                <c:pt idx="74">
                  <c:v>164.76451517637901</c:v>
                </c:pt>
                <c:pt idx="75">
                  <c:v>165.79369210950699</c:v>
                </c:pt>
                <c:pt idx="76">
                  <c:v>168.80682241160301</c:v>
                </c:pt>
                <c:pt idx="77">
                  <c:v>172.38845757608499</c:v>
                </c:pt>
                <c:pt idx="78">
                  <c:v>173.68858792172199</c:v>
                </c:pt>
                <c:pt idx="79">
                  <c:v>175.07181219546001</c:v>
                </c:pt>
                <c:pt idx="80">
                  <c:v>179.29014742691299</c:v>
                </c:pt>
                <c:pt idx="81">
                  <c:v>184.568887874008</c:v>
                </c:pt>
                <c:pt idx="82">
                  <c:v>188.87921891433501</c:v>
                </c:pt>
                <c:pt idx="83">
                  <c:v>193.02093014809699</c:v>
                </c:pt>
                <c:pt idx="84">
                  <c:v>200.20217585010599</c:v>
                </c:pt>
                <c:pt idx="85">
                  <c:v>209.01756418230801</c:v>
                </c:pt>
                <c:pt idx="86">
                  <c:v>211.09250157917501</c:v>
                </c:pt>
                <c:pt idx="87">
                  <c:v>208.90263947161301</c:v>
                </c:pt>
                <c:pt idx="88">
                  <c:v>208.935003294506</c:v>
                </c:pt>
                <c:pt idx="89">
                  <c:v>209.73611404006499</c:v>
                </c:pt>
                <c:pt idx="90">
                  <c:v>211.36575249269899</c:v>
                </c:pt>
                <c:pt idx="91">
                  <c:v>212.829087255807</c:v>
                </c:pt>
                <c:pt idx="92">
                  <c:v>212.95730390059401</c:v>
                </c:pt>
                <c:pt idx="93">
                  <c:v>213.26613629762201</c:v>
                </c:pt>
                <c:pt idx="94">
                  <c:v>214.73320238491399</c:v>
                </c:pt>
                <c:pt idx="95">
                  <c:v>216.45496653412599</c:v>
                </c:pt>
                <c:pt idx="96">
                  <c:v>216.08834897053501</c:v>
                </c:pt>
                <c:pt idx="97">
                  <c:v>212.82103366501599</c:v>
                </c:pt>
                <c:pt idx="98">
                  <c:v>215.61054403356701</c:v>
                </c:pt>
                <c:pt idx="99">
                  <c:v>224.113429199618</c:v>
                </c:pt>
                <c:pt idx="100">
                  <c:v>232.36338729399299</c:v>
                </c:pt>
                <c:pt idx="101">
                  <c:v>243.28824807136499</c:v>
                </c:pt>
                <c:pt idx="102">
                  <c:v>252.81362429666001</c:v>
                </c:pt>
                <c:pt idx="103">
                  <c:v>257.27873943063202</c:v>
                </c:pt>
                <c:pt idx="104">
                  <c:v>262.69058487371501</c:v>
                </c:pt>
                <c:pt idx="105">
                  <c:v>270.25659649364599</c:v>
                </c:pt>
                <c:pt idx="106">
                  <c:v>271.60085837482802</c:v>
                </c:pt>
                <c:pt idx="107">
                  <c:v>270.13623133457799</c:v>
                </c:pt>
                <c:pt idx="108">
                  <c:v>272.40017264266299</c:v>
                </c:pt>
                <c:pt idx="109">
                  <c:v>278.60635744383899</c:v>
                </c:pt>
                <c:pt idx="110">
                  <c:v>282.54195261032999</c:v>
                </c:pt>
                <c:pt idx="111">
                  <c:v>281.56330175483401</c:v>
                </c:pt>
                <c:pt idx="112">
                  <c:v>282.37183783232098</c:v>
                </c:pt>
                <c:pt idx="113">
                  <c:v>283.82581340781297</c:v>
                </c:pt>
                <c:pt idx="114">
                  <c:v>281.89773808778102</c:v>
                </c:pt>
                <c:pt idx="115">
                  <c:v>281.45295518903202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D6-419D-BF0D-50525C3FEB6E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PropertyType!$T$7:$T$122</c:f>
              <c:numCache>
                <c:formatCode>0</c:formatCode>
                <c:ptCount val="116"/>
                <c:pt idx="0">
                  <c:v>62.429866942048498</c:v>
                </c:pt>
                <c:pt idx="1">
                  <c:v>63.175079480348799</c:v>
                </c:pt>
                <c:pt idx="2">
                  <c:v>64.226031446841006</c:v>
                </c:pt>
                <c:pt idx="3">
                  <c:v>65.198908084371794</c:v>
                </c:pt>
                <c:pt idx="4">
                  <c:v>67.760603766737304</c:v>
                </c:pt>
                <c:pt idx="5">
                  <c:v>71.095555800188293</c:v>
                </c:pt>
                <c:pt idx="6">
                  <c:v>72.627391680791007</c:v>
                </c:pt>
                <c:pt idx="7">
                  <c:v>73.3397861965435</c:v>
                </c:pt>
                <c:pt idx="8">
                  <c:v>75.008102358703496</c:v>
                </c:pt>
                <c:pt idx="9">
                  <c:v>77.609986505842798</c:v>
                </c:pt>
                <c:pt idx="10">
                  <c:v>80.249794037683799</c:v>
                </c:pt>
                <c:pt idx="11">
                  <c:v>82.441489996286805</c:v>
                </c:pt>
                <c:pt idx="12">
                  <c:v>84.908147440814702</c:v>
                </c:pt>
                <c:pt idx="13">
                  <c:v>87.111084715872906</c:v>
                </c:pt>
                <c:pt idx="14">
                  <c:v>88.940634416045697</c:v>
                </c:pt>
                <c:pt idx="15">
                  <c:v>91.458285471654904</c:v>
                </c:pt>
                <c:pt idx="16">
                  <c:v>95.954858879989899</c:v>
                </c:pt>
                <c:pt idx="17">
                  <c:v>100.64082805733899</c:v>
                </c:pt>
                <c:pt idx="18">
                  <c:v>100.595589526694</c:v>
                </c:pt>
                <c:pt idx="19">
                  <c:v>100</c:v>
                </c:pt>
                <c:pt idx="20">
                  <c:v>104.347557168962</c:v>
                </c:pt>
                <c:pt idx="21">
                  <c:v>110.373922416901</c:v>
                </c:pt>
                <c:pt idx="22">
                  <c:v>112.930040878957</c:v>
                </c:pt>
                <c:pt idx="23">
                  <c:v>113.75813637189501</c:v>
                </c:pt>
                <c:pt idx="24">
                  <c:v>117.301099286026</c:v>
                </c:pt>
                <c:pt idx="25">
                  <c:v>122.744309065308</c:v>
                </c:pt>
                <c:pt idx="26">
                  <c:v>127.861393949016</c:v>
                </c:pt>
                <c:pt idx="27">
                  <c:v>131.567364650998</c:v>
                </c:pt>
                <c:pt idx="28">
                  <c:v>135.87576709359601</c:v>
                </c:pt>
                <c:pt idx="29">
                  <c:v>140.922075932204</c:v>
                </c:pt>
                <c:pt idx="30">
                  <c:v>143.89195488315201</c:v>
                </c:pt>
                <c:pt idx="31">
                  <c:v>146.878179447192</c:v>
                </c:pt>
                <c:pt idx="32">
                  <c:v>153.99143004058001</c:v>
                </c:pt>
                <c:pt idx="33">
                  <c:v>162.93474450868101</c:v>
                </c:pt>
                <c:pt idx="34">
                  <c:v>167.03028516599099</c:v>
                </c:pt>
                <c:pt idx="35">
                  <c:v>168.56990292823301</c:v>
                </c:pt>
                <c:pt idx="36">
                  <c:v>174.486717920583</c:v>
                </c:pt>
                <c:pt idx="37">
                  <c:v>184.22803884497401</c:v>
                </c:pt>
                <c:pt idx="38">
                  <c:v>190.48781782401201</c:v>
                </c:pt>
                <c:pt idx="39">
                  <c:v>191.17794104405601</c:v>
                </c:pt>
                <c:pt idx="40">
                  <c:v>190.64114183474501</c:v>
                </c:pt>
                <c:pt idx="41">
                  <c:v>189.268833687929</c:v>
                </c:pt>
                <c:pt idx="42">
                  <c:v>187.015669381424</c:v>
                </c:pt>
                <c:pt idx="43">
                  <c:v>187.34547599655099</c:v>
                </c:pt>
                <c:pt idx="44">
                  <c:v>192.37815180799001</c:v>
                </c:pt>
                <c:pt idx="45">
                  <c:v>197.01897888889201</c:v>
                </c:pt>
                <c:pt idx="46">
                  <c:v>190.03846548425199</c:v>
                </c:pt>
                <c:pt idx="47">
                  <c:v>179.63143807837901</c:v>
                </c:pt>
                <c:pt idx="48">
                  <c:v>176.251540873458</c:v>
                </c:pt>
                <c:pt idx="49">
                  <c:v>175.03397444008499</c:v>
                </c:pt>
                <c:pt idx="50">
                  <c:v>166.635208049303</c:v>
                </c:pt>
                <c:pt idx="51">
                  <c:v>156.41639618580399</c:v>
                </c:pt>
                <c:pt idx="52">
                  <c:v>148.841722903978</c:v>
                </c:pt>
                <c:pt idx="53">
                  <c:v>138.34896595721801</c:v>
                </c:pt>
                <c:pt idx="54">
                  <c:v>128.939632511323</c:v>
                </c:pt>
                <c:pt idx="55">
                  <c:v>125.61916510006201</c:v>
                </c:pt>
                <c:pt idx="56">
                  <c:v>126.67411753581401</c:v>
                </c:pt>
                <c:pt idx="57">
                  <c:v>126.472246750138</c:v>
                </c:pt>
                <c:pt idx="58">
                  <c:v>126.34701267964201</c:v>
                </c:pt>
                <c:pt idx="59">
                  <c:v>128.282733408247</c:v>
                </c:pt>
                <c:pt idx="60">
                  <c:v>131.99471928301401</c:v>
                </c:pt>
                <c:pt idx="61">
                  <c:v>136.86268304558399</c:v>
                </c:pt>
                <c:pt idx="62">
                  <c:v>141.18124139083099</c:v>
                </c:pt>
                <c:pt idx="63">
                  <c:v>143.73958500743899</c:v>
                </c:pt>
                <c:pt idx="64">
                  <c:v>145.87738830622999</c:v>
                </c:pt>
                <c:pt idx="65">
                  <c:v>149.782762520506</c:v>
                </c:pt>
                <c:pt idx="66">
                  <c:v>155.562976286637</c:v>
                </c:pt>
                <c:pt idx="67">
                  <c:v>159.91577687245999</c:v>
                </c:pt>
                <c:pt idx="68">
                  <c:v>163.530954443437</c:v>
                </c:pt>
                <c:pt idx="69">
                  <c:v>170.10795290972001</c:v>
                </c:pt>
                <c:pt idx="70">
                  <c:v>176.65855502397301</c:v>
                </c:pt>
                <c:pt idx="71">
                  <c:v>180.45173459290299</c:v>
                </c:pt>
                <c:pt idx="72">
                  <c:v>186.68368365740599</c:v>
                </c:pt>
                <c:pt idx="73">
                  <c:v>197.322178244025</c:v>
                </c:pt>
                <c:pt idx="74">
                  <c:v>202.59197269885701</c:v>
                </c:pt>
                <c:pt idx="75">
                  <c:v>202.64679329940699</c:v>
                </c:pt>
                <c:pt idx="76">
                  <c:v>208.393604739365</c:v>
                </c:pt>
                <c:pt idx="77">
                  <c:v>220.29157963272201</c:v>
                </c:pt>
                <c:pt idx="78">
                  <c:v>225.58688336173901</c:v>
                </c:pt>
                <c:pt idx="79">
                  <c:v>224.96683020982601</c:v>
                </c:pt>
                <c:pt idx="80">
                  <c:v>232.183760455293</c:v>
                </c:pt>
                <c:pt idx="81">
                  <c:v>246.375314434731</c:v>
                </c:pt>
                <c:pt idx="82">
                  <c:v>253.16900809453</c:v>
                </c:pt>
                <c:pt idx="83">
                  <c:v>253.37800244868799</c:v>
                </c:pt>
                <c:pt idx="84">
                  <c:v>261.89729240678503</c:v>
                </c:pt>
                <c:pt idx="85">
                  <c:v>275.49689772753698</c:v>
                </c:pt>
                <c:pt idx="86">
                  <c:v>278.65499249605398</c:v>
                </c:pt>
                <c:pt idx="87">
                  <c:v>276.75286918265499</c:v>
                </c:pt>
                <c:pt idx="88">
                  <c:v>285.93643454614403</c:v>
                </c:pt>
                <c:pt idx="89">
                  <c:v>301.11003587205897</c:v>
                </c:pt>
                <c:pt idx="90">
                  <c:v>305.23452695716099</c:v>
                </c:pt>
                <c:pt idx="91">
                  <c:v>303.17611040036002</c:v>
                </c:pt>
                <c:pt idx="92">
                  <c:v>308.66271622339298</c:v>
                </c:pt>
                <c:pt idx="93">
                  <c:v>319.77767102166399</c:v>
                </c:pt>
                <c:pt idx="94">
                  <c:v>330.51695057376202</c:v>
                </c:pt>
                <c:pt idx="95">
                  <c:v>335.237508358208</c:v>
                </c:pt>
                <c:pt idx="96">
                  <c:v>335.13055771405101</c:v>
                </c:pt>
                <c:pt idx="97">
                  <c:v>334.500900973608</c:v>
                </c:pt>
                <c:pt idx="98">
                  <c:v>347.58528711515697</c:v>
                </c:pt>
                <c:pt idx="99">
                  <c:v>366.19124618482198</c:v>
                </c:pt>
                <c:pt idx="100">
                  <c:v>381.29657065441899</c:v>
                </c:pt>
                <c:pt idx="101">
                  <c:v>405.76844342200002</c:v>
                </c:pt>
                <c:pt idx="102">
                  <c:v>428.15655238168603</c:v>
                </c:pt>
                <c:pt idx="103">
                  <c:v>438.63168478913502</c:v>
                </c:pt>
                <c:pt idx="104">
                  <c:v>459.46595886226697</c:v>
                </c:pt>
                <c:pt idx="105">
                  <c:v>491.99584893639798</c:v>
                </c:pt>
                <c:pt idx="106">
                  <c:v>478.729165180986</c:v>
                </c:pt>
                <c:pt idx="107">
                  <c:v>447.06436066997497</c:v>
                </c:pt>
                <c:pt idx="108">
                  <c:v>439.09245835790301</c:v>
                </c:pt>
                <c:pt idx="109">
                  <c:v>439.78370287505402</c:v>
                </c:pt>
                <c:pt idx="110">
                  <c:v>441.932890570653</c:v>
                </c:pt>
                <c:pt idx="111">
                  <c:v>438.232484586863</c:v>
                </c:pt>
                <c:pt idx="112">
                  <c:v>432.58399014825397</c:v>
                </c:pt>
                <c:pt idx="113">
                  <c:v>426.630607262627</c:v>
                </c:pt>
                <c:pt idx="114">
                  <c:v>420.43778100705998</c:v>
                </c:pt>
                <c:pt idx="115">
                  <c:v>420.37760889611502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D6-419D-BF0D-50525C3FE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65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PropertyType!$P$15:$P$122</c:f>
              <c:numCache>
                <c:formatCode>[$-409]mmm\-yy;@</c:formatCode>
                <c:ptCount val="108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  <c:pt idx="104">
                  <c:v>45382</c:v>
                </c:pt>
                <c:pt idx="105">
                  <c:v>45473</c:v>
                </c:pt>
                <c:pt idx="106">
                  <c:v>45565</c:v>
                </c:pt>
                <c:pt idx="107">
                  <c:v>45657</c:v>
                </c:pt>
              </c:numCache>
            </c:numRef>
          </c:xVal>
          <c:yVal>
            <c:numRef>
              <c:f>PropertyType!$U$15:$U$122</c:f>
              <c:numCache>
                <c:formatCode>0</c:formatCode>
                <c:ptCount val="108"/>
                <c:pt idx="0">
                  <c:v>75.209340428999198</c:v>
                </c:pt>
                <c:pt idx="1">
                  <c:v>73.524903111451096</c:v>
                </c:pt>
                <c:pt idx="2">
                  <c:v>74.882852983800603</c:v>
                </c:pt>
                <c:pt idx="3">
                  <c:v>79.132926312165594</c:v>
                </c:pt>
                <c:pt idx="4">
                  <c:v>82.141568536840296</c:v>
                </c:pt>
                <c:pt idx="5">
                  <c:v>86.062502059331294</c:v>
                </c:pt>
                <c:pt idx="6">
                  <c:v>89.659406685478601</c:v>
                </c:pt>
                <c:pt idx="7">
                  <c:v>89.775185943351204</c:v>
                </c:pt>
                <c:pt idx="8">
                  <c:v>93.943732754979493</c:v>
                </c:pt>
                <c:pt idx="9">
                  <c:v>95.897288074470694</c:v>
                </c:pt>
                <c:pt idx="10">
                  <c:v>97.509426180622</c:v>
                </c:pt>
                <c:pt idx="11">
                  <c:v>100</c:v>
                </c:pt>
                <c:pt idx="12">
                  <c:v>100.00231336668701</c:v>
                </c:pt>
                <c:pt idx="13">
                  <c:v>102.90914751277199</c:v>
                </c:pt>
                <c:pt idx="14">
                  <c:v>103.85985223499399</c:v>
                </c:pt>
                <c:pt idx="15">
                  <c:v>105.91104209270701</c:v>
                </c:pt>
                <c:pt idx="16">
                  <c:v>109.43338745042099</c:v>
                </c:pt>
                <c:pt idx="17">
                  <c:v>112.35230650001</c:v>
                </c:pt>
                <c:pt idx="18">
                  <c:v>117.364833311141</c:v>
                </c:pt>
                <c:pt idx="19">
                  <c:v>122.188325474197</c:v>
                </c:pt>
                <c:pt idx="20">
                  <c:v>128.62856252551899</c:v>
                </c:pt>
                <c:pt idx="21">
                  <c:v>131.767462965135</c:v>
                </c:pt>
                <c:pt idx="22">
                  <c:v>134.94545151947599</c:v>
                </c:pt>
                <c:pt idx="23">
                  <c:v>135.77781828679599</c:v>
                </c:pt>
                <c:pt idx="24">
                  <c:v>142.619207739323</c:v>
                </c:pt>
                <c:pt idx="25">
                  <c:v>152.273871259103</c:v>
                </c:pt>
                <c:pt idx="26">
                  <c:v>166.11972655852901</c:v>
                </c:pt>
                <c:pt idx="27">
                  <c:v>170.40161850471301</c:v>
                </c:pt>
                <c:pt idx="28">
                  <c:v>188.47806349444301</c:v>
                </c:pt>
                <c:pt idx="29">
                  <c:v>199.494702062773</c:v>
                </c:pt>
                <c:pt idx="30">
                  <c:v>203.60851852650299</c:v>
                </c:pt>
                <c:pt idx="31">
                  <c:v>217.74527199652999</c:v>
                </c:pt>
                <c:pt idx="32">
                  <c:v>212.84543203393099</c:v>
                </c:pt>
                <c:pt idx="33">
                  <c:v>215.98562289122</c:v>
                </c:pt>
                <c:pt idx="34">
                  <c:v>219.27534873246401</c:v>
                </c:pt>
                <c:pt idx="35">
                  <c:v>219.92102254512301</c:v>
                </c:pt>
                <c:pt idx="36">
                  <c:v>219.10906966046301</c:v>
                </c:pt>
                <c:pt idx="37">
                  <c:v>218.649136859355</c:v>
                </c:pt>
                <c:pt idx="38">
                  <c:v>219.803668804577</c:v>
                </c:pt>
                <c:pt idx="39">
                  <c:v>223.99209621425601</c:v>
                </c:pt>
                <c:pt idx="40">
                  <c:v>214.52821140106801</c:v>
                </c:pt>
                <c:pt idx="41">
                  <c:v>202.14861735022501</c:v>
                </c:pt>
                <c:pt idx="42">
                  <c:v>189.57573781683899</c:v>
                </c:pt>
                <c:pt idx="43">
                  <c:v>170.561738139412</c:v>
                </c:pt>
                <c:pt idx="44">
                  <c:v>163.52742936897999</c:v>
                </c:pt>
                <c:pt idx="45">
                  <c:v>155.29514365814001</c:v>
                </c:pt>
                <c:pt idx="46">
                  <c:v>148.45942650341701</c:v>
                </c:pt>
                <c:pt idx="47">
                  <c:v>143.43614368745199</c:v>
                </c:pt>
                <c:pt idx="48">
                  <c:v>136.806775896673</c:v>
                </c:pt>
                <c:pt idx="49">
                  <c:v>135.86120221351999</c:v>
                </c:pt>
                <c:pt idx="50">
                  <c:v>133.08857085787099</c:v>
                </c:pt>
                <c:pt idx="51">
                  <c:v>130.75982018156799</c:v>
                </c:pt>
                <c:pt idx="52">
                  <c:v>131.519144265515</c:v>
                </c:pt>
                <c:pt idx="53">
                  <c:v>127.777342754274</c:v>
                </c:pt>
                <c:pt idx="54">
                  <c:v>125.97793344656699</c:v>
                </c:pt>
                <c:pt idx="55">
                  <c:v>128.336100898632</c:v>
                </c:pt>
                <c:pt idx="56">
                  <c:v>125.95255166718999</c:v>
                </c:pt>
                <c:pt idx="57">
                  <c:v>124.474648325147</c:v>
                </c:pt>
                <c:pt idx="58">
                  <c:v>127.969063275746</c:v>
                </c:pt>
                <c:pt idx="59">
                  <c:v>128.23446312121101</c:v>
                </c:pt>
                <c:pt idx="60">
                  <c:v>128.12980327323001</c:v>
                </c:pt>
                <c:pt idx="61">
                  <c:v>131.02431434381799</c:v>
                </c:pt>
                <c:pt idx="62">
                  <c:v>130.34121962255401</c:v>
                </c:pt>
                <c:pt idx="63">
                  <c:v>135.297350246848</c:v>
                </c:pt>
                <c:pt idx="64">
                  <c:v>139.09093614549201</c:v>
                </c:pt>
                <c:pt idx="65">
                  <c:v>143.494457159956</c:v>
                </c:pt>
                <c:pt idx="66">
                  <c:v>149.97427014797401</c:v>
                </c:pt>
                <c:pt idx="67">
                  <c:v>157.31635051532899</c:v>
                </c:pt>
                <c:pt idx="68">
                  <c:v>159.525909088551</c:v>
                </c:pt>
                <c:pt idx="69">
                  <c:v>163.62805975899499</c:v>
                </c:pt>
                <c:pt idx="70">
                  <c:v>165.31443402091</c:v>
                </c:pt>
                <c:pt idx="71">
                  <c:v>170.81066812205501</c:v>
                </c:pt>
                <c:pt idx="72">
                  <c:v>174.87279686525901</c:v>
                </c:pt>
                <c:pt idx="73">
                  <c:v>179.69386726051999</c:v>
                </c:pt>
                <c:pt idx="74">
                  <c:v>187.48692667060701</c:v>
                </c:pt>
                <c:pt idx="75">
                  <c:v>192.30359656915101</c:v>
                </c:pt>
                <c:pt idx="76">
                  <c:v>198.05748879821701</c:v>
                </c:pt>
                <c:pt idx="77">
                  <c:v>206.93281131481299</c:v>
                </c:pt>
                <c:pt idx="78">
                  <c:v>217.02487549204</c:v>
                </c:pt>
                <c:pt idx="79">
                  <c:v>235.5339498189</c:v>
                </c:pt>
                <c:pt idx="80">
                  <c:v>242.985730205674</c:v>
                </c:pt>
                <c:pt idx="81">
                  <c:v>243.715194458985</c:v>
                </c:pt>
                <c:pt idx="82">
                  <c:v>245.115462390581</c:v>
                </c:pt>
                <c:pt idx="83">
                  <c:v>241.59492409704799</c:v>
                </c:pt>
                <c:pt idx="84">
                  <c:v>240.27772179728501</c:v>
                </c:pt>
                <c:pt idx="85">
                  <c:v>250.75213791210501</c:v>
                </c:pt>
                <c:pt idx="86">
                  <c:v>258.30683052905698</c:v>
                </c:pt>
                <c:pt idx="87">
                  <c:v>271.65986016280601</c:v>
                </c:pt>
                <c:pt idx="88">
                  <c:v>281.45853841856399</c:v>
                </c:pt>
                <c:pt idx="89">
                  <c:v>284.68316618947699</c:v>
                </c:pt>
                <c:pt idx="90">
                  <c:v>296.25021407103799</c:v>
                </c:pt>
                <c:pt idx="91">
                  <c:v>316.886836401712</c:v>
                </c:pt>
                <c:pt idx="92">
                  <c:v>320.04163895384198</c:v>
                </c:pt>
                <c:pt idx="93">
                  <c:v>335.876054078062</c:v>
                </c:pt>
                <c:pt idx="94">
                  <c:v>341.50249611337603</c:v>
                </c:pt>
                <c:pt idx="95">
                  <c:v>345.46792185322801</c:v>
                </c:pt>
                <c:pt idx="96">
                  <c:v>356.708841239592</c:v>
                </c:pt>
                <c:pt idx="97">
                  <c:v>371.94434695290801</c:v>
                </c:pt>
                <c:pt idx="98">
                  <c:v>386.521115912293</c:v>
                </c:pt>
                <c:pt idx="99">
                  <c:v>405.10809122820802</c:v>
                </c:pt>
                <c:pt idx="100">
                  <c:v>413.89281462729002</c:v>
                </c:pt>
                <c:pt idx="101">
                  <c:v>405.42483620671101</c:v>
                </c:pt>
                <c:pt idx="102">
                  <c:v>396.99935250985601</c:v>
                </c:pt>
                <c:pt idx="103">
                  <c:v>400.97042120515999</c:v>
                </c:pt>
                <c:pt idx="104">
                  <c:v>408.258228376246</c:v>
                </c:pt>
                <c:pt idx="105">
                  <c:v>434.52650425724102</c:v>
                </c:pt>
                <c:pt idx="106">
                  <c:v>441.71444406656701</c:v>
                </c:pt>
                <c:pt idx="107">
                  <c:v>438.07050345534498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DF-45A3-9618-761EA1100D36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PropertyType!$P$15:$P$122</c:f>
              <c:numCache>
                <c:formatCode>[$-409]mmm\-yy;@</c:formatCode>
                <c:ptCount val="108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  <c:pt idx="104">
                  <c:v>45382</c:v>
                </c:pt>
                <c:pt idx="105">
                  <c:v>45473</c:v>
                </c:pt>
                <c:pt idx="106">
                  <c:v>45565</c:v>
                </c:pt>
                <c:pt idx="107">
                  <c:v>45657</c:v>
                </c:pt>
              </c:numCache>
            </c:numRef>
          </c:xVal>
          <c:yVal>
            <c:numRef>
              <c:f>PropertyType!$V$15:$V$122</c:f>
              <c:numCache>
                <c:formatCode>0</c:formatCode>
                <c:ptCount val="108"/>
                <c:pt idx="0">
                  <c:v>86.830755299242398</c:v>
                </c:pt>
                <c:pt idx="1">
                  <c:v>84.852335214316199</c:v>
                </c:pt>
                <c:pt idx="2">
                  <c:v>85.3364762488754</c:v>
                </c:pt>
                <c:pt idx="3">
                  <c:v>82.255036603402999</c:v>
                </c:pt>
                <c:pt idx="4">
                  <c:v>88.218184353149098</c:v>
                </c:pt>
                <c:pt idx="5">
                  <c:v>89.447997276696398</c:v>
                </c:pt>
                <c:pt idx="6">
                  <c:v>87.627028105017899</c:v>
                </c:pt>
                <c:pt idx="7">
                  <c:v>91.821843010971705</c:v>
                </c:pt>
                <c:pt idx="8">
                  <c:v>90.655255877015307</c:v>
                </c:pt>
                <c:pt idx="9">
                  <c:v>94.436284241792805</c:v>
                </c:pt>
                <c:pt idx="10">
                  <c:v>98.609194972564396</c:v>
                </c:pt>
                <c:pt idx="11">
                  <c:v>100</c:v>
                </c:pt>
                <c:pt idx="12">
                  <c:v>100.591946965118</c:v>
                </c:pt>
                <c:pt idx="13">
                  <c:v>99.488822285375704</c:v>
                </c:pt>
                <c:pt idx="14">
                  <c:v>100.54406656881901</c:v>
                </c:pt>
                <c:pt idx="15">
                  <c:v>98.601987466366694</c:v>
                </c:pt>
                <c:pt idx="16">
                  <c:v>99.854538951259102</c:v>
                </c:pt>
                <c:pt idx="17">
                  <c:v>100.74074260929601</c:v>
                </c:pt>
                <c:pt idx="18">
                  <c:v>101.832336827939</c:v>
                </c:pt>
                <c:pt idx="19">
                  <c:v>103.06393001983901</c:v>
                </c:pt>
                <c:pt idx="20">
                  <c:v>104.188756327265</c:v>
                </c:pt>
                <c:pt idx="21">
                  <c:v>106.33282034928099</c:v>
                </c:pt>
                <c:pt idx="22">
                  <c:v>108.540466615981</c:v>
                </c:pt>
                <c:pt idx="23">
                  <c:v>112.732345254875</c:v>
                </c:pt>
                <c:pt idx="24">
                  <c:v>115.67372392554699</c:v>
                </c:pt>
                <c:pt idx="25">
                  <c:v>120.768421051255</c:v>
                </c:pt>
                <c:pt idx="26">
                  <c:v>127.494698556424</c:v>
                </c:pt>
                <c:pt idx="27">
                  <c:v>128.03855144448301</c:v>
                </c:pt>
                <c:pt idx="28">
                  <c:v>136.05747377067601</c:v>
                </c:pt>
                <c:pt idx="29">
                  <c:v>140.76674965210401</c:v>
                </c:pt>
                <c:pt idx="30">
                  <c:v>143.71770482503399</c:v>
                </c:pt>
                <c:pt idx="31">
                  <c:v>151.63957249686101</c:v>
                </c:pt>
                <c:pt idx="32">
                  <c:v>148.21228066546999</c:v>
                </c:pt>
                <c:pt idx="33">
                  <c:v>148.23556017442701</c:v>
                </c:pt>
                <c:pt idx="34">
                  <c:v>151.64622628690199</c:v>
                </c:pt>
                <c:pt idx="35">
                  <c:v>152.95462681084399</c:v>
                </c:pt>
                <c:pt idx="36">
                  <c:v>158.42162981131699</c:v>
                </c:pt>
                <c:pt idx="37">
                  <c:v>167.257552342899</c:v>
                </c:pt>
                <c:pt idx="38">
                  <c:v>173.17208077212001</c:v>
                </c:pt>
                <c:pt idx="39">
                  <c:v>173.943238936087</c:v>
                </c:pt>
                <c:pt idx="40">
                  <c:v>173.205702922439</c:v>
                </c:pt>
                <c:pt idx="41">
                  <c:v>162.304059165746</c:v>
                </c:pt>
                <c:pt idx="42">
                  <c:v>152.73202019686099</c:v>
                </c:pt>
                <c:pt idx="43">
                  <c:v>149.181429376615</c:v>
                </c:pt>
                <c:pt idx="44">
                  <c:v>136.459849726811</c:v>
                </c:pt>
                <c:pt idx="45">
                  <c:v>126.393374095344</c:v>
                </c:pt>
                <c:pt idx="46">
                  <c:v>113.817529515605</c:v>
                </c:pt>
                <c:pt idx="47">
                  <c:v>99.942948071351594</c:v>
                </c:pt>
                <c:pt idx="48">
                  <c:v>99.427607249402101</c:v>
                </c:pt>
                <c:pt idx="49">
                  <c:v>96.927536388626706</c:v>
                </c:pt>
                <c:pt idx="50">
                  <c:v>98.9334919527344</c:v>
                </c:pt>
                <c:pt idx="51">
                  <c:v>101.374935587002</c:v>
                </c:pt>
                <c:pt idx="52">
                  <c:v>100.049690689269</c:v>
                </c:pt>
                <c:pt idx="53">
                  <c:v>100.89496445067201</c:v>
                </c:pt>
                <c:pt idx="54">
                  <c:v>102.77473389356599</c:v>
                </c:pt>
                <c:pt idx="55">
                  <c:v>101.982344537578</c:v>
                </c:pt>
                <c:pt idx="56">
                  <c:v>103.748824460896</c:v>
                </c:pt>
                <c:pt idx="57">
                  <c:v>105.17290851208099</c:v>
                </c:pt>
                <c:pt idx="58">
                  <c:v>105.391561031927</c:v>
                </c:pt>
                <c:pt idx="59">
                  <c:v>110.60659135231499</c:v>
                </c:pt>
                <c:pt idx="60">
                  <c:v>114.203080333081</c:v>
                </c:pt>
                <c:pt idx="61">
                  <c:v>116.033315638429</c:v>
                </c:pt>
                <c:pt idx="62">
                  <c:v>117.49176772934101</c:v>
                </c:pt>
                <c:pt idx="63">
                  <c:v>116.00444457694</c:v>
                </c:pt>
                <c:pt idx="64">
                  <c:v>119.86601407292299</c:v>
                </c:pt>
                <c:pt idx="65">
                  <c:v>126.422326643972</c:v>
                </c:pt>
                <c:pt idx="66">
                  <c:v>131.762850720241</c:v>
                </c:pt>
                <c:pt idx="67">
                  <c:v>139.16764073818501</c:v>
                </c:pt>
                <c:pt idx="68">
                  <c:v>139.48736724651999</c:v>
                </c:pt>
                <c:pt idx="69">
                  <c:v>141.00764804046901</c:v>
                </c:pt>
                <c:pt idx="70">
                  <c:v>146.80152423561699</c:v>
                </c:pt>
                <c:pt idx="71">
                  <c:v>151.674634126905</c:v>
                </c:pt>
                <c:pt idx="72">
                  <c:v>154.21513295850099</c:v>
                </c:pt>
                <c:pt idx="73">
                  <c:v>161.19161230525401</c:v>
                </c:pt>
                <c:pt idx="74">
                  <c:v>162.49684571915299</c:v>
                </c:pt>
                <c:pt idx="75">
                  <c:v>166.03346831184101</c:v>
                </c:pt>
                <c:pt idx="76">
                  <c:v>172.18213130675099</c:v>
                </c:pt>
                <c:pt idx="77">
                  <c:v>173.17298658514801</c:v>
                </c:pt>
                <c:pt idx="78">
                  <c:v>177.20382159186499</c:v>
                </c:pt>
                <c:pt idx="79">
                  <c:v>180.98665463655101</c:v>
                </c:pt>
                <c:pt idx="80">
                  <c:v>180.99114946371299</c:v>
                </c:pt>
                <c:pt idx="81">
                  <c:v>183.32678150855099</c:v>
                </c:pt>
                <c:pt idx="82">
                  <c:v>184.42318256771301</c:v>
                </c:pt>
                <c:pt idx="83">
                  <c:v>185.945389880145</c:v>
                </c:pt>
                <c:pt idx="84">
                  <c:v>183.023858981996</c:v>
                </c:pt>
                <c:pt idx="85">
                  <c:v>186.70166131617901</c:v>
                </c:pt>
                <c:pt idx="86">
                  <c:v>187.37102785770301</c:v>
                </c:pt>
                <c:pt idx="87">
                  <c:v>190.36800183376499</c:v>
                </c:pt>
                <c:pt idx="88">
                  <c:v>194.914389848409</c:v>
                </c:pt>
                <c:pt idx="89">
                  <c:v>187.42420334920999</c:v>
                </c:pt>
                <c:pt idx="90">
                  <c:v>187.68806950449499</c:v>
                </c:pt>
                <c:pt idx="91">
                  <c:v>188.41159464538501</c:v>
                </c:pt>
                <c:pt idx="92">
                  <c:v>188.021393157771</c:v>
                </c:pt>
                <c:pt idx="93">
                  <c:v>197.29384080508601</c:v>
                </c:pt>
                <c:pt idx="94">
                  <c:v>204.22582897482499</c:v>
                </c:pt>
                <c:pt idx="95">
                  <c:v>218.182623447297</c:v>
                </c:pt>
                <c:pt idx="96">
                  <c:v>230.68824418507</c:v>
                </c:pt>
                <c:pt idx="97">
                  <c:v>234.75682686672499</c:v>
                </c:pt>
                <c:pt idx="98">
                  <c:v>238.67997058808299</c:v>
                </c:pt>
                <c:pt idx="99">
                  <c:v>239.515091999031</c:v>
                </c:pt>
                <c:pt idx="100">
                  <c:v>235.360950896334</c:v>
                </c:pt>
                <c:pt idx="101">
                  <c:v>238.308490737169</c:v>
                </c:pt>
                <c:pt idx="102">
                  <c:v>243.760084771284</c:v>
                </c:pt>
                <c:pt idx="103">
                  <c:v>243.89179284975299</c:v>
                </c:pt>
                <c:pt idx="104">
                  <c:v>249.01684962271801</c:v>
                </c:pt>
                <c:pt idx="105">
                  <c:v>246.392475622684</c:v>
                </c:pt>
                <c:pt idx="106">
                  <c:v>235.518867006992</c:v>
                </c:pt>
                <c:pt idx="107">
                  <c:v>239.810696633096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DF-45A3-9618-761EA1100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5657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PropertyType!$W$7:$W$122</c:f>
              <c:numCache>
                <c:formatCode>0</c:formatCode>
                <c:ptCount val="116"/>
                <c:pt idx="0">
                  <c:v>61.136862507115197</c:v>
                </c:pt>
                <c:pt idx="1">
                  <c:v>61.310108299581401</c:v>
                </c:pt>
                <c:pt idx="2">
                  <c:v>64.600802666014403</c:v>
                </c:pt>
                <c:pt idx="3">
                  <c:v>67.074886898222303</c:v>
                </c:pt>
                <c:pt idx="4">
                  <c:v>67.729754004030099</c:v>
                </c:pt>
                <c:pt idx="5">
                  <c:v>68.0852134563563</c:v>
                </c:pt>
                <c:pt idx="6">
                  <c:v>73.918831310565807</c:v>
                </c:pt>
                <c:pt idx="7">
                  <c:v>82.018382350909405</c:v>
                </c:pt>
                <c:pt idx="8">
                  <c:v>83.097287088734802</c:v>
                </c:pt>
                <c:pt idx="9">
                  <c:v>84.149349540557594</c:v>
                </c:pt>
                <c:pt idx="10">
                  <c:v>86.894989822423696</c:v>
                </c:pt>
                <c:pt idx="11">
                  <c:v>86.832886264484799</c:v>
                </c:pt>
                <c:pt idx="12">
                  <c:v>85.3982072714265</c:v>
                </c:pt>
                <c:pt idx="13">
                  <c:v>87.132446312002699</c:v>
                </c:pt>
                <c:pt idx="14">
                  <c:v>90.646169650236402</c:v>
                </c:pt>
                <c:pt idx="15">
                  <c:v>88.548868785286302</c:v>
                </c:pt>
                <c:pt idx="16">
                  <c:v>86.958803844319107</c:v>
                </c:pt>
                <c:pt idx="17">
                  <c:v>92.525332241465094</c:v>
                </c:pt>
                <c:pt idx="18">
                  <c:v>98.534754302734598</c:v>
                </c:pt>
                <c:pt idx="19">
                  <c:v>100</c:v>
                </c:pt>
                <c:pt idx="20">
                  <c:v>99.878903993688397</c:v>
                </c:pt>
                <c:pt idx="21">
                  <c:v>100.28013638287899</c:v>
                </c:pt>
                <c:pt idx="22">
                  <c:v>98.968269671254703</c:v>
                </c:pt>
                <c:pt idx="23">
                  <c:v>98.569162809212301</c:v>
                </c:pt>
                <c:pt idx="24">
                  <c:v>99.585911030974799</c:v>
                </c:pt>
                <c:pt idx="25">
                  <c:v>98.750014746487594</c:v>
                </c:pt>
                <c:pt idx="26">
                  <c:v>98.567265354292104</c:v>
                </c:pt>
                <c:pt idx="27">
                  <c:v>101.552833342547</c:v>
                </c:pt>
                <c:pt idx="28">
                  <c:v>105.618140314549</c:v>
                </c:pt>
                <c:pt idx="29">
                  <c:v>103.491710140357</c:v>
                </c:pt>
                <c:pt idx="30">
                  <c:v>98.773515588838194</c:v>
                </c:pt>
                <c:pt idx="31">
                  <c:v>101.39164592594</c:v>
                </c:pt>
                <c:pt idx="32">
                  <c:v>108.129498555487</c:v>
                </c:pt>
                <c:pt idx="33">
                  <c:v>113.161384702132</c:v>
                </c:pt>
                <c:pt idx="34">
                  <c:v>116.311949512477</c:v>
                </c:pt>
                <c:pt idx="35">
                  <c:v>119.501097023261</c:v>
                </c:pt>
                <c:pt idx="36">
                  <c:v>123.491753445942</c:v>
                </c:pt>
                <c:pt idx="37">
                  <c:v>125.624108435076</c:v>
                </c:pt>
                <c:pt idx="38">
                  <c:v>128.793578525589</c:v>
                </c:pt>
                <c:pt idx="39">
                  <c:v>134.30205834443399</c:v>
                </c:pt>
                <c:pt idx="40">
                  <c:v>139.06165232603999</c:v>
                </c:pt>
                <c:pt idx="41">
                  <c:v>145.29942278223601</c:v>
                </c:pt>
                <c:pt idx="42">
                  <c:v>151.00047761576101</c:v>
                </c:pt>
                <c:pt idx="43">
                  <c:v>155.694985994094</c:v>
                </c:pt>
                <c:pt idx="44">
                  <c:v>162.44382552668</c:v>
                </c:pt>
                <c:pt idx="45">
                  <c:v>167.19169061992099</c:v>
                </c:pt>
                <c:pt idx="46">
                  <c:v>170.375174673358</c:v>
                </c:pt>
                <c:pt idx="47">
                  <c:v>170.44861197791499</c:v>
                </c:pt>
                <c:pt idx="48">
                  <c:v>161.30935960482699</c:v>
                </c:pt>
                <c:pt idx="49">
                  <c:v>155.48680111629699</c:v>
                </c:pt>
                <c:pt idx="50">
                  <c:v>153.899325299309</c:v>
                </c:pt>
                <c:pt idx="51">
                  <c:v>150.40786802911299</c:v>
                </c:pt>
                <c:pt idx="52">
                  <c:v>134.58354943909401</c:v>
                </c:pt>
                <c:pt idx="53">
                  <c:v>111.722534691324</c:v>
                </c:pt>
                <c:pt idx="54">
                  <c:v>101.064855219462</c:v>
                </c:pt>
                <c:pt idx="55">
                  <c:v>99.704902601770698</c:v>
                </c:pt>
                <c:pt idx="56">
                  <c:v>109.748360378315</c:v>
                </c:pt>
                <c:pt idx="57">
                  <c:v>118.067378068642</c:v>
                </c:pt>
                <c:pt idx="58">
                  <c:v>114.54430245759301</c:v>
                </c:pt>
                <c:pt idx="59">
                  <c:v>116.293542142663</c:v>
                </c:pt>
                <c:pt idx="60">
                  <c:v>120.898453350963</c:v>
                </c:pt>
                <c:pt idx="61">
                  <c:v>120.31971513511699</c:v>
                </c:pt>
                <c:pt idx="62">
                  <c:v>119.004102717975</c:v>
                </c:pt>
                <c:pt idx="63">
                  <c:v>122.765407618532</c:v>
                </c:pt>
                <c:pt idx="64">
                  <c:v>126.260164078001</c:v>
                </c:pt>
                <c:pt idx="65">
                  <c:v>127.632799449985</c:v>
                </c:pt>
                <c:pt idx="66">
                  <c:v>129.02923341734899</c:v>
                </c:pt>
                <c:pt idx="67">
                  <c:v>129.832962750333</c:v>
                </c:pt>
                <c:pt idx="68">
                  <c:v>135.389686658111</c:v>
                </c:pt>
                <c:pt idx="69">
                  <c:v>143.82751392890299</c:v>
                </c:pt>
                <c:pt idx="70">
                  <c:v>147.91503007705299</c:v>
                </c:pt>
                <c:pt idx="71">
                  <c:v>147.25956828920999</c:v>
                </c:pt>
                <c:pt idx="72">
                  <c:v>147.37121206612301</c:v>
                </c:pt>
                <c:pt idx="73">
                  <c:v>153.85989678824001</c:v>
                </c:pt>
                <c:pt idx="74">
                  <c:v>159.36212162383401</c:v>
                </c:pt>
                <c:pt idx="75">
                  <c:v>163.02895802509499</c:v>
                </c:pt>
                <c:pt idx="76">
                  <c:v>169.742042524423</c:v>
                </c:pt>
                <c:pt idx="77">
                  <c:v>174.294545505381</c:v>
                </c:pt>
                <c:pt idx="78">
                  <c:v>174.150533254013</c:v>
                </c:pt>
                <c:pt idx="79">
                  <c:v>168.75974954626699</c:v>
                </c:pt>
                <c:pt idx="80">
                  <c:v>165.66150695138199</c:v>
                </c:pt>
                <c:pt idx="81">
                  <c:v>170.86811542455999</c:v>
                </c:pt>
                <c:pt idx="82">
                  <c:v>176.57223398231699</c:v>
                </c:pt>
                <c:pt idx="83">
                  <c:v>176.14887073515999</c:v>
                </c:pt>
                <c:pt idx="84">
                  <c:v>176.28119321208399</c:v>
                </c:pt>
                <c:pt idx="85">
                  <c:v>182.66824324250101</c:v>
                </c:pt>
                <c:pt idx="86">
                  <c:v>184.58245126272999</c:v>
                </c:pt>
                <c:pt idx="87">
                  <c:v>183.27185878127801</c:v>
                </c:pt>
                <c:pt idx="88">
                  <c:v>184.10272974552501</c:v>
                </c:pt>
                <c:pt idx="89">
                  <c:v>185.19343888386399</c:v>
                </c:pt>
                <c:pt idx="90">
                  <c:v>187.76126118899299</c:v>
                </c:pt>
                <c:pt idx="91">
                  <c:v>189.367505355623</c:v>
                </c:pt>
                <c:pt idx="92">
                  <c:v>195.229459802306</c:v>
                </c:pt>
                <c:pt idx="93">
                  <c:v>202.440239769074</c:v>
                </c:pt>
                <c:pt idx="94">
                  <c:v>203.46693629650801</c:v>
                </c:pt>
                <c:pt idx="95">
                  <c:v>203.186316414001</c:v>
                </c:pt>
                <c:pt idx="96">
                  <c:v>201.83965182596199</c:v>
                </c:pt>
                <c:pt idx="97">
                  <c:v>194.38414799922401</c:v>
                </c:pt>
                <c:pt idx="98">
                  <c:v>192.24863002733301</c:v>
                </c:pt>
                <c:pt idx="99">
                  <c:v>195.560153164734</c:v>
                </c:pt>
                <c:pt idx="100">
                  <c:v>194.25202064748001</c:v>
                </c:pt>
                <c:pt idx="101">
                  <c:v>200.865081566844</c:v>
                </c:pt>
                <c:pt idx="102">
                  <c:v>215.374803378162</c:v>
                </c:pt>
                <c:pt idx="103">
                  <c:v>219.70678162024501</c:v>
                </c:pt>
                <c:pt idx="104">
                  <c:v>212.128865159973</c:v>
                </c:pt>
                <c:pt idx="105">
                  <c:v>203.97214691458501</c:v>
                </c:pt>
                <c:pt idx="106">
                  <c:v>194.296104353467</c:v>
                </c:pt>
                <c:pt idx="107">
                  <c:v>181.68192122283901</c:v>
                </c:pt>
                <c:pt idx="108">
                  <c:v>172.75454325258499</c:v>
                </c:pt>
                <c:pt idx="109">
                  <c:v>172.58624538978</c:v>
                </c:pt>
                <c:pt idx="110">
                  <c:v>161.336737092232</c:v>
                </c:pt>
                <c:pt idx="111">
                  <c:v>140.25933007890299</c:v>
                </c:pt>
                <c:pt idx="112">
                  <c:v>129.08028109092101</c:v>
                </c:pt>
                <c:pt idx="113">
                  <c:v>122.992712903902</c:v>
                </c:pt>
                <c:pt idx="114">
                  <c:v>121.234693361583</c:v>
                </c:pt>
                <c:pt idx="115">
                  <c:v>121.480706440299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6E-4058-9D7D-70DFF86428B9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PropertyType!$X$7:$X$122</c:f>
              <c:numCache>
                <c:formatCode>0</c:formatCode>
                <c:ptCount val="116"/>
                <c:pt idx="0">
                  <c:v>69.100821711664196</c:v>
                </c:pt>
                <c:pt idx="1">
                  <c:v>68.438451076282703</c:v>
                </c:pt>
                <c:pt idx="2">
                  <c:v>70.023471914401</c:v>
                </c:pt>
                <c:pt idx="3">
                  <c:v>72.666660477664706</c:v>
                </c:pt>
                <c:pt idx="4">
                  <c:v>73.630258520724396</c:v>
                </c:pt>
                <c:pt idx="5">
                  <c:v>73.1030058464506</c:v>
                </c:pt>
                <c:pt idx="6">
                  <c:v>74.724411958726094</c:v>
                </c:pt>
                <c:pt idx="7">
                  <c:v>78.919859391955498</c:v>
                </c:pt>
                <c:pt idx="8">
                  <c:v>81.284234664999502</c:v>
                </c:pt>
                <c:pt idx="9">
                  <c:v>81.669227127350396</c:v>
                </c:pt>
                <c:pt idx="10">
                  <c:v>82.056105926185495</c:v>
                </c:pt>
                <c:pt idx="11">
                  <c:v>82.160335575548302</c:v>
                </c:pt>
                <c:pt idx="12">
                  <c:v>83.903153678118898</c:v>
                </c:pt>
                <c:pt idx="13">
                  <c:v>87.353138168045206</c:v>
                </c:pt>
                <c:pt idx="14">
                  <c:v>90.133515448131106</c:v>
                </c:pt>
                <c:pt idx="15">
                  <c:v>91.608991861292196</c:v>
                </c:pt>
                <c:pt idx="16">
                  <c:v>91.463095405961099</c:v>
                </c:pt>
                <c:pt idx="17">
                  <c:v>93.878568093842105</c:v>
                </c:pt>
                <c:pt idx="18">
                  <c:v>98.607701920173298</c:v>
                </c:pt>
                <c:pt idx="19">
                  <c:v>100</c:v>
                </c:pt>
                <c:pt idx="20">
                  <c:v>99.393818971409601</c:v>
                </c:pt>
                <c:pt idx="21">
                  <c:v>100.7605066111</c:v>
                </c:pt>
                <c:pt idx="22">
                  <c:v>102.335186119916</c:v>
                </c:pt>
                <c:pt idx="23">
                  <c:v>101.073305486731</c:v>
                </c:pt>
                <c:pt idx="24">
                  <c:v>99.411658646533596</c:v>
                </c:pt>
                <c:pt idx="25">
                  <c:v>99.4815163294668</c:v>
                </c:pt>
                <c:pt idx="26">
                  <c:v>100.54571429028501</c:v>
                </c:pt>
                <c:pt idx="27">
                  <c:v>102.87425413444601</c:v>
                </c:pt>
                <c:pt idx="28">
                  <c:v>105.601238671887</c:v>
                </c:pt>
                <c:pt idx="29">
                  <c:v>107.96480692208399</c:v>
                </c:pt>
                <c:pt idx="30">
                  <c:v>109.711849660982</c:v>
                </c:pt>
                <c:pt idx="31">
                  <c:v>111.265084408617</c:v>
                </c:pt>
                <c:pt idx="32">
                  <c:v>114.03499270742201</c:v>
                </c:pt>
                <c:pt idx="33">
                  <c:v>118.02541973853</c:v>
                </c:pt>
                <c:pt idx="34">
                  <c:v>122.63940424454999</c:v>
                </c:pt>
                <c:pt idx="35">
                  <c:v>126.091729090941</c:v>
                </c:pt>
                <c:pt idx="36">
                  <c:v>130.005016488818</c:v>
                </c:pt>
                <c:pt idx="37">
                  <c:v>135.028903104856</c:v>
                </c:pt>
                <c:pt idx="38">
                  <c:v>139.03897168092399</c:v>
                </c:pt>
                <c:pt idx="39">
                  <c:v>144.075161794476</c:v>
                </c:pt>
                <c:pt idx="40">
                  <c:v>149.756686999171</c:v>
                </c:pt>
                <c:pt idx="41">
                  <c:v>153.40380280291899</c:v>
                </c:pt>
                <c:pt idx="42">
                  <c:v>156.12440888030301</c:v>
                </c:pt>
                <c:pt idx="43">
                  <c:v>159.00330121862899</c:v>
                </c:pt>
                <c:pt idx="44">
                  <c:v>164.16620293663601</c:v>
                </c:pt>
                <c:pt idx="45">
                  <c:v>169.98931556063499</c:v>
                </c:pt>
                <c:pt idx="46">
                  <c:v>170.26462657788699</c:v>
                </c:pt>
                <c:pt idx="47">
                  <c:v>168.28768978845699</c:v>
                </c:pt>
                <c:pt idx="48">
                  <c:v>168.44584414472601</c:v>
                </c:pt>
                <c:pt idx="49">
                  <c:v>166.83544677475399</c:v>
                </c:pt>
                <c:pt idx="50">
                  <c:v>162.975116971689</c:v>
                </c:pt>
                <c:pt idx="51">
                  <c:v>160.07055518747299</c:v>
                </c:pt>
                <c:pt idx="52">
                  <c:v>149.91609964249699</c:v>
                </c:pt>
                <c:pt idx="53">
                  <c:v>134.26536861495299</c:v>
                </c:pt>
                <c:pt idx="54">
                  <c:v>125.80431138247999</c:v>
                </c:pt>
                <c:pt idx="55">
                  <c:v>123.031846006379</c:v>
                </c:pt>
                <c:pt idx="56">
                  <c:v>120.13001180324601</c:v>
                </c:pt>
                <c:pt idx="57">
                  <c:v>119.94310179679201</c:v>
                </c:pt>
                <c:pt idx="58">
                  <c:v>120.755388551553</c:v>
                </c:pt>
                <c:pt idx="59">
                  <c:v>119.709146187787</c:v>
                </c:pt>
                <c:pt idx="60">
                  <c:v>120.09657266087</c:v>
                </c:pt>
                <c:pt idx="61">
                  <c:v>121.800133918467</c:v>
                </c:pt>
                <c:pt idx="62">
                  <c:v>124.107290913309</c:v>
                </c:pt>
                <c:pt idx="63">
                  <c:v>124.296966272484</c:v>
                </c:pt>
                <c:pt idx="64">
                  <c:v>124.315290313904</c:v>
                </c:pt>
                <c:pt idx="65">
                  <c:v>127.660486546762</c:v>
                </c:pt>
                <c:pt idx="66">
                  <c:v>129.86963646856699</c:v>
                </c:pt>
                <c:pt idx="67">
                  <c:v>129.30808943502799</c:v>
                </c:pt>
                <c:pt idx="68">
                  <c:v>130.67828697118901</c:v>
                </c:pt>
                <c:pt idx="69">
                  <c:v>134.01264443893399</c:v>
                </c:pt>
                <c:pt idx="70">
                  <c:v>137.68335918199099</c:v>
                </c:pt>
                <c:pt idx="71">
                  <c:v>141.88615541772501</c:v>
                </c:pt>
                <c:pt idx="72">
                  <c:v>146.47797560420199</c:v>
                </c:pt>
                <c:pt idx="73">
                  <c:v>149.33443102905301</c:v>
                </c:pt>
                <c:pt idx="74">
                  <c:v>152.83046408593199</c:v>
                </c:pt>
                <c:pt idx="75">
                  <c:v>158.58902803890999</c:v>
                </c:pt>
                <c:pt idx="76">
                  <c:v>162.34308703880399</c:v>
                </c:pt>
                <c:pt idx="77">
                  <c:v>164.97520159375401</c:v>
                </c:pt>
                <c:pt idx="78">
                  <c:v>166.77174943208701</c:v>
                </c:pt>
                <c:pt idx="79">
                  <c:v>168.716939896654</c:v>
                </c:pt>
                <c:pt idx="80">
                  <c:v>173.26226344057699</c:v>
                </c:pt>
                <c:pt idx="81">
                  <c:v>178.16638984028501</c:v>
                </c:pt>
                <c:pt idx="82">
                  <c:v>180.79055086502399</c:v>
                </c:pt>
                <c:pt idx="83">
                  <c:v>183.419691586158</c:v>
                </c:pt>
                <c:pt idx="84">
                  <c:v>190.544561932589</c:v>
                </c:pt>
                <c:pt idx="85">
                  <c:v>196.94582632947299</c:v>
                </c:pt>
                <c:pt idx="86">
                  <c:v>198.600134159757</c:v>
                </c:pt>
                <c:pt idx="87">
                  <c:v>202.83158272086601</c:v>
                </c:pt>
                <c:pt idx="88">
                  <c:v>211.51902294056299</c:v>
                </c:pt>
                <c:pt idx="89">
                  <c:v>217.301010982908</c:v>
                </c:pt>
                <c:pt idx="90">
                  <c:v>217.99318091494499</c:v>
                </c:pt>
                <c:pt idx="91">
                  <c:v>218.140978771129</c:v>
                </c:pt>
                <c:pt idx="92">
                  <c:v>222.68609314229701</c:v>
                </c:pt>
                <c:pt idx="93">
                  <c:v>231.20157970089801</c:v>
                </c:pt>
                <c:pt idx="94">
                  <c:v>237.46677561183</c:v>
                </c:pt>
                <c:pt idx="95">
                  <c:v>244.04366876874099</c:v>
                </c:pt>
                <c:pt idx="96">
                  <c:v>249.97558729736201</c:v>
                </c:pt>
                <c:pt idx="97">
                  <c:v>254.43945696242599</c:v>
                </c:pt>
                <c:pt idx="98">
                  <c:v>265.43509951693198</c:v>
                </c:pt>
                <c:pt idx="99">
                  <c:v>277.49597880900302</c:v>
                </c:pt>
                <c:pt idx="100">
                  <c:v>282.91225508294701</c:v>
                </c:pt>
                <c:pt idx="101">
                  <c:v>294.913466042908</c:v>
                </c:pt>
                <c:pt idx="102">
                  <c:v>321.54194480381699</c:v>
                </c:pt>
                <c:pt idx="103">
                  <c:v>341.95431845529703</c:v>
                </c:pt>
                <c:pt idx="104">
                  <c:v>363.20247163185701</c:v>
                </c:pt>
                <c:pt idx="105">
                  <c:v>393.89251342709298</c:v>
                </c:pt>
                <c:pt idx="106">
                  <c:v>402.20604672093498</c:v>
                </c:pt>
                <c:pt idx="107">
                  <c:v>392.25898326238899</c:v>
                </c:pt>
                <c:pt idx="108">
                  <c:v>383.18413564959201</c:v>
                </c:pt>
                <c:pt idx="109">
                  <c:v>381.55681788898897</c:v>
                </c:pt>
                <c:pt idx="110">
                  <c:v>382.31887001455999</c:v>
                </c:pt>
                <c:pt idx="111">
                  <c:v>382.45385035919298</c:v>
                </c:pt>
                <c:pt idx="112">
                  <c:v>383.016800840445</c:v>
                </c:pt>
                <c:pt idx="113">
                  <c:v>386.21121849533699</c:v>
                </c:pt>
                <c:pt idx="114">
                  <c:v>393.30261836643501</c:v>
                </c:pt>
                <c:pt idx="115">
                  <c:v>395.61070695546499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6E-4058-9D7D-70DFF86428B9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PropertyType!$Y$7:$Y$122</c:f>
              <c:numCache>
                <c:formatCode>0</c:formatCode>
                <c:ptCount val="116"/>
                <c:pt idx="0">
                  <c:v>78.628016465277</c:v>
                </c:pt>
                <c:pt idx="1">
                  <c:v>73.018759532848506</c:v>
                </c:pt>
                <c:pt idx="2">
                  <c:v>67.656677754345594</c:v>
                </c:pt>
                <c:pt idx="3">
                  <c:v>70.580426038532707</c:v>
                </c:pt>
                <c:pt idx="4">
                  <c:v>79.088577907733693</c:v>
                </c:pt>
                <c:pt idx="5">
                  <c:v>83.726569442987596</c:v>
                </c:pt>
                <c:pt idx="6">
                  <c:v>85.044405290418695</c:v>
                </c:pt>
                <c:pt idx="7">
                  <c:v>84.821332674555293</c:v>
                </c:pt>
                <c:pt idx="8">
                  <c:v>84.752861085859905</c:v>
                </c:pt>
                <c:pt idx="9">
                  <c:v>88.235697089070001</c:v>
                </c:pt>
                <c:pt idx="10">
                  <c:v>91.206233450622804</c:v>
                </c:pt>
                <c:pt idx="11">
                  <c:v>92.607690693459801</c:v>
                </c:pt>
                <c:pt idx="12">
                  <c:v>93.832674431653103</c:v>
                </c:pt>
                <c:pt idx="13">
                  <c:v>93.296281162253507</c:v>
                </c:pt>
                <c:pt idx="14">
                  <c:v>93.359619497259402</c:v>
                </c:pt>
                <c:pt idx="15">
                  <c:v>94.7880045500861</c:v>
                </c:pt>
                <c:pt idx="16">
                  <c:v>95.289045083468395</c:v>
                </c:pt>
                <c:pt idx="17">
                  <c:v>95.603656287052203</c:v>
                </c:pt>
                <c:pt idx="18">
                  <c:v>97.691864528003507</c:v>
                </c:pt>
                <c:pt idx="19">
                  <c:v>100</c:v>
                </c:pt>
                <c:pt idx="20">
                  <c:v>100.641341116994</c:v>
                </c:pt>
                <c:pt idx="21">
                  <c:v>102.46729943374601</c:v>
                </c:pt>
                <c:pt idx="22">
                  <c:v>104.14556850631701</c:v>
                </c:pt>
                <c:pt idx="23">
                  <c:v>103.451568854047</c:v>
                </c:pt>
                <c:pt idx="24">
                  <c:v>103.699373728159</c:v>
                </c:pt>
                <c:pt idx="25">
                  <c:v>105.314935557778</c:v>
                </c:pt>
                <c:pt idx="26">
                  <c:v>109.30578079896701</c:v>
                </c:pt>
                <c:pt idx="27">
                  <c:v>114.364181204666</c:v>
                </c:pt>
                <c:pt idx="28">
                  <c:v>117.305463826805</c:v>
                </c:pt>
                <c:pt idx="29">
                  <c:v>121.358960496801</c:v>
                </c:pt>
                <c:pt idx="30">
                  <c:v>125.379927640793</c:v>
                </c:pt>
                <c:pt idx="31">
                  <c:v>128.15966281531399</c:v>
                </c:pt>
                <c:pt idx="32">
                  <c:v>134.001996312014</c:v>
                </c:pt>
                <c:pt idx="33">
                  <c:v>141.670254580689</c:v>
                </c:pt>
                <c:pt idx="34">
                  <c:v>148.08825944054399</c:v>
                </c:pt>
                <c:pt idx="35">
                  <c:v>151.43748140120101</c:v>
                </c:pt>
                <c:pt idx="36">
                  <c:v>154.73366466309</c:v>
                </c:pt>
                <c:pt idx="37">
                  <c:v>162.28354631770301</c:v>
                </c:pt>
                <c:pt idx="38">
                  <c:v>169.04404414069501</c:v>
                </c:pt>
                <c:pt idx="39">
                  <c:v>172.27016832031501</c:v>
                </c:pt>
                <c:pt idx="40">
                  <c:v>173.99249350176601</c:v>
                </c:pt>
                <c:pt idx="41">
                  <c:v>174.918058208882</c:v>
                </c:pt>
                <c:pt idx="42">
                  <c:v>175.87185807499199</c:v>
                </c:pt>
                <c:pt idx="43">
                  <c:v>177.11675860239001</c:v>
                </c:pt>
                <c:pt idx="44">
                  <c:v>179.23333655880501</c:v>
                </c:pt>
                <c:pt idx="45">
                  <c:v>183.03745102616099</c:v>
                </c:pt>
                <c:pt idx="46">
                  <c:v>187.222962089579</c:v>
                </c:pt>
                <c:pt idx="47">
                  <c:v>186.12223183702301</c:v>
                </c:pt>
                <c:pt idx="48">
                  <c:v>180.99354584089599</c:v>
                </c:pt>
                <c:pt idx="49">
                  <c:v>176.964838148388</c:v>
                </c:pt>
                <c:pt idx="50">
                  <c:v>168.390729010727</c:v>
                </c:pt>
                <c:pt idx="51">
                  <c:v>157.28411903096301</c:v>
                </c:pt>
                <c:pt idx="52">
                  <c:v>147.98597535839201</c:v>
                </c:pt>
                <c:pt idx="53">
                  <c:v>138.90022655629301</c:v>
                </c:pt>
                <c:pt idx="54">
                  <c:v>132.057893942725</c:v>
                </c:pt>
                <c:pt idx="55">
                  <c:v>128.57866782160801</c:v>
                </c:pt>
                <c:pt idx="56">
                  <c:v>129.188723541684</c:v>
                </c:pt>
                <c:pt idx="57">
                  <c:v>130.19174231824999</c:v>
                </c:pt>
                <c:pt idx="58">
                  <c:v>129.42801428572301</c:v>
                </c:pt>
                <c:pt idx="59">
                  <c:v>130.61898847373499</c:v>
                </c:pt>
                <c:pt idx="60">
                  <c:v>133.715588062086</c:v>
                </c:pt>
                <c:pt idx="61">
                  <c:v>135.732557893653</c:v>
                </c:pt>
                <c:pt idx="62">
                  <c:v>136.25910050100299</c:v>
                </c:pt>
                <c:pt idx="63">
                  <c:v>137.96832927399501</c:v>
                </c:pt>
                <c:pt idx="64">
                  <c:v>140.310780691302</c:v>
                </c:pt>
                <c:pt idx="65">
                  <c:v>141.36436208268901</c:v>
                </c:pt>
                <c:pt idx="66">
                  <c:v>142.44406800810901</c:v>
                </c:pt>
                <c:pt idx="67">
                  <c:v>142.65981126939201</c:v>
                </c:pt>
                <c:pt idx="68">
                  <c:v>145.39125133289701</c:v>
                </c:pt>
                <c:pt idx="69">
                  <c:v>151.486935062231</c:v>
                </c:pt>
                <c:pt idx="70">
                  <c:v>155.21952387635801</c:v>
                </c:pt>
                <c:pt idx="71">
                  <c:v>158.39915250940601</c:v>
                </c:pt>
                <c:pt idx="72">
                  <c:v>161.465597323103</c:v>
                </c:pt>
                <c:pt idx="73">
                  <c:v>163.29665854750101</c:v>
                </c:pt>
                <c:pt idx="74">
                  <c:v>165.45489805428801</c:v>
                </c:pt>
                <c:pt idx="75">
                  <c:v>168.82859487040199</c:v>
                </c:pt>
                <c:pt idx="76">
                  <c:v>174.201612739296</c:v>
                </c:pt>
                <c:pt idx="77">
                  <c:v>177.53893780310801</c:v>
                </c:pt>
                <c:pt idx="78">
                  <c:v>178.505632363779</c:v>
                </c:pt>
                <c:pt idx="79">
                  <c:v>179.64895618012</c:v>
                </c:pt>
                <c:pt idx="80">
                  <c:v>180.26125693225401</c:v>
                </c:pt>
                <c:pt idx="81">
                  <c:v>181.74019791412599</c:v>
                </c:pt>
                <c:pt idx="82">
                  <c:v>185.669866103359</c:v>
                </c:pt>
                <c:pt idx="83">
                  <c:v>190.04011255079999</c:v>
                </c:pt>
                <c:pt idx="84">
                  <c:v>189.89183562310501</c:v>
                </c:pt>
                <c:pt idx="85">
                  <c:v>187.98425737097199</c:v>
                </c:pt>
                <c:pt idx="86">
                  <c:v>187.81019313235601</c:v>
                </c:pt>
                <c:pt idx="87">
                  <c:v>188.842905716384</c:v>
                </c:pt>
                <c:pt idx="88">
                  <c:v>190.98824162606701</c:v>
                </c:pt>
                <c:pt idx="89">
                  <c:v>192.06694998512</c:v>
                </c:pt>
                <c:pt idx="90">
                  <c:v>189.60865217704799</c:v>
                </c:pt>
                <c:pt idx="91">
                  <c:v>186.535109848519</c:v>
                </c:pt>
                <c:pt idx="92">
                  <c:v>187.653804800703</c:v>
                </c:pt>
                <c:pt idx="93">
                  <c:v>189.918481841871</c:v>
                </c:pt>
                <c:pt idx="94">
                  <c:v>190.07473061372099</c:v>
                </c:pt>
                <c:pt idx="95">
                  <c:v>190.17166034500499</c:v>
                </c:pt>
                <c:pt idx="96">
                  <c:v>190.40514402639101</c:v>
                </c:pt>
                <c:pt idx="97">
                  <c:v>189.29188224322701</c:v>
                </c:pt>
                <c:pt idx="98">
                  <c:v>190.37981522567901</c:v>
                </c:pt>
                <c:pt idx="99">
                  <c:v>193.15363963445</c:v>
                </c:pt>
                <c:pt idx="100">
                  <c:v>197.93588850619199</c:v>
                </c:pt>
                <c:pt idx="101">
                  <c:v>206.43865644304799</c:v>
                </c:pt>
                <c:pt idx="102">
                  <c:v>212.606595942307</c:v>
                </c:pt>
                <c:pt idx="103">
                  <c:v>216.66487356453601</c:v>
                </c:pt>
                <c:pt idx="104">
                  <c:v>221.29078194293001</c:v>
                </c:pt>
                <c:pt idx="105">
                  <c:v>223.45193673676599</c:v>
                </c:pt>
                <c:pt idx="106">
                  <c:v>222.97086933094801</c:v>
                </c:pt>
                <c:pt idx="107">
                  <c:v>220.71750137464201</c:v>
                </c:pt>
                <c:pt idx="108">
                  <c:v>218.03919726190301</c:v>
                </c:pt>
                <c:pt idx="109">
                  <c:v>219.192655031942</c:v>
                </c:pt>
                <c:pt idx="110">
                  <c:v>219.773466717101</c:v>
                </c:pt>
                <c:pt idx="111">
                  <c:v>220.65089745758601</c:v>
                </c:pt>
                <c:pt idx="112">
                  <c:v>220.31523757971701</c:v>
                </c:pt>
                <c:pt idx="113">
                  <c:v>217.20917807907301</c:v>
                </c:pt>
                <c:pt idx="114">
                  <c:v>220.57449799007199</c:v>
                </c:pt>
                <c:pt idx="115">
                  <c:v>225.65069422692699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6E-4058-9D7D-70DFF86428B9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PropertyType!$Z$7:$Z$122</c:f>
              <c:numCache>
                <c:formatCode>0</c:formatCode>
                <c:ptCount val="116"/>
                <c:pt idx="0">
                  <c:v>66.889645189342701</c:v>
                </c:pt>
                <c:pt idx="1">
                  <c:v>66.395317243620696</c:v>
                </c:pt>
                <c:pt idx="2">
                  <c:v>67.592385346558501</c:v>
                </c:pt>
                <c:pt idx="3">
                  <c:v>68.345787621716198</c:v>
                </c:pt>
                <c:pt idx="4">
                  <c:v>70.079695742376202</c:v>
                </c:pt>
                <c:pt idx="5">
                  <c:v>72.287925578483694</c:v>
                </c:pt>
                <c:pt idx="6">
                  <c:v>74.203083862737998</c:v>
                </c:pt>
                <c:pt idx="7">
                  <c:v>77.073317494075894</c:v>
                </c:pt>
                <c:pt idx="8">
                  <c:v>79.409377862005101</c:v>
                </c:pt>
                <c:pt idx="9">
                  <c:v>80.479210420759102</c:v>
                </c:pt>
                <c:pt idx="10">
                  <c:v>82.408799539016798</c:v>
                </c:pt>
                <c:pt idx="11">
                  <c:v>83.020481778458105</c:v>
                </c:pt>
                <c:pt idx="12">
                  <c:v>81.957567065249606</c:v>
                </c:pt>
                <c:pt idx="13">
                  <c:v>85.359281977104899</c:v>
                </c:pt>
                <c:pt idx="14">
                  <c:v>91.753852125097694</c:v>
                </c:pt>
                <c:pt idx="15">
                  <c:v>94.372844501350002</c:v>
                </c:pt>
                <c:pt idx="16">
                  <c:v>94.4310562775416</c:v>
                </c:pt>
                <c:pt idx="17">
                  <c:v>95.088197168058102</c:v>
                </c:pt>
                <c:pt idx="18">
                  <c:v>97.443887157438496</c:v>
                </c:pt>
                <c:pt idx="19">
                  <c:v>100</c:v>
                </c:pt>
                <c:pt idx="20">
                  <c:v>101.86973952436399</c:v>
                </c:pt>
                <c:pt idx="21">
                  <c:v>103.731452339078</c:v>
                </c:pt>
                <c:pt idx="22">
                  <c:v>104.77581974616901</c:v>
                </c:pt>
                <c:pt idx="23">
                  <c:v>106.381122113503</c:v>
                </c:pt>
                <c:pt idx="24">
                  <c:v>109.521288586477</c:v>
                </c:pt>
                <c:pt idx="25">
                  <c:v>111.255583133675</c:v>
                </c:pt>
                <c:pt idx="26">
                  <c:v>112.172912601372</c:v>
                </c:pt>
                <c:pt idx="27">
                  <c:v>115.39509205284401</c:v>
                </c:pt>
                <c:pt idx="28">
                  <c:v>119.146115734278</c:v>
                </c:pt>
                <c:pt idx="29">
                  <c:v>121.62781482453001</c:v>
                </c:pt>
                <c:pt idx="30">
                  <c:v>123.07833007271999</c:v>
                </c:pt>
                <c:pt idx="31">
                  <c:v>124.020537117682</c:v>
                </c:pt>
                <c:pt idx="32">
                  <c:v>125.967264054541</c:v>
                </c:pt>
                <c:pt idx="33">
                  <c:v>130.824427421065</c:v>
                </c:pt>
                <c:pt idx="34">
                  <c:v>136.73746672589499</c:v>
                </c:pt>
                <c:pt idx="35">
                  <c:v>141.19310483307601</c:v>
                </c:pt>
                <c:pt idx="36">
                  <c:v>145.233683872744</c:v>
                </c:pt>
                <c:pt idx="37">
                  <c:v>151.666881626649</c:v>
                </c:pt>
                <c:pt idx="38">
                  <c:v>160.537725075764</c:v>
                </c:pt>
                <c:pt idx="39">
                  <c:v>166.85170304140601</c:v>
                </c:pt>
                <c:pt idx="40">
                  <c:v>166.99992896932201</c:v>
                </c:pt>
                <c:pt idx="41">
                  <c:v>164.486316267897</c:v>
                </c:pt>
                <c:pt idx="42">
                  <c:v>168.78450478033301</c:v>
                </c:pt>
                <c:pt idx="43">
                  <c:v>177.227333660347</c:v>
                </c:pt>
                <c:pt idx="44">
                  <c:v>176.85121120350701</c:v>
                </c:pt>
                <c:pt idx="45">
                  <c:v>172.52849757834699</c:v>
                </c:pt>
                <c:pt idx="46">
                  <c:v>169.80687585632799</c:v>
                </c:pt>
                <c:pt idx="47">
                  <c:v>167.29104676467301</c:v>
                </c:pt>
                <c:pt idx="48">
                  <c:v>163.494808943788</c:v>
                </c:pt>
                <c:pt idx="49">
                  <c:v>159.38074238825499</c:v>
                </c:pt>
                <c:pt idx="50">
                  <c:v>154.615020604443</c:v>
                </c:pt>
                <c:pt idx="51">
                  <c:v>146.18285685084999</c:v>
                </c:pt>
                <c:pt idx="52">
                  <c:v>135.55159257624501</c:v>
                </c:pt>
                <c:pt idx="53">
                  <c:v>126.336992061682</c:v>
                </c:pt>
                <c:pt idx="54">
                  <c:v>121.50699361633799</c:v>
                </c:pt>
                <c:pt idx="55">
                  <c:v>119.664013951142</c:v>
                </c:pt>
                <c:pt idx="56">
                  <c:v>120.36564577078801</c:v>
                </c:pt>
                <c:pt idx="57">
                  <c:v>126.487937593284</c:v>
                </c:pt>
                <c:pt idx="58">
                  <c:v>135.601526894491</c:v>
                </c:pt>
                <c:pt idx="59">
                  <c:v>140.45857064580301</c:v>
                </c:pt>
                <c:pt idx="60">
                  <c:v>141.22362788968101</c:v>
                </c:pt>
                <c:pt idx="61">
                  <c:v>143.64400823547999</c:v>
                </c:pt>
                <c:pt idx="62">
                  <c:v>149.37933685947499</c:v>
                </c:pt>
                <c:pt idx="63">
                  <c:v>152.45296299063</c:v>
                </c:pt>
                <c:pt idx="64">
                  <c:v>150.98548496152401</c:v>
                </c:pt>
                <c:pt idx="65">
                  <c:v>153.67337311877901</c:v>
                </c:pt>
                <c:pt idx="66">
                  <c:v>160.04041925088799</c:v>
                </c:pt>
                <c:pt idx="67">
                  <c:v>163.916562814777</c:v>
                </c:pt>
                <c:pt idx="68">
                  <c:v>166.89595529526301</c:v>
                </c:pt>
                <c:pt idx="69">
                  <c:v>169.689296104775</c:v>
                </c:pt>
                <c:pt idx="70">
                  <c:v>173.66548578247699</c:v>
                </c:pt>
                <c:pt idx="71">
                  <c:v>178.859564890028</c:v>
                </c:pt>
                <c:pt idx="72">
                  <c:v>177.289742134607</c:v>
                </c:pt>
                <c:pt idx="73">
                  <c:v>176.66014290762101</c:v>
                </c:pt>
                <c:pt idx="74">
                  <c:v>186.84803468837401</c:v>
                </c:pt>
                <c:pt idx="75">
                  <c:v>196.022986508016</c:v>
                </c:pt>
                <c:pt idx="76">
                  <c:v>200.56092833314199</c:v>
                </c:pt>
                <c:pt idx="77">
                  <c:v>206.06754659559701</c:v>
                </c:pt>
                <c:pt idx="78">
                  <c:v>209.53006235115001</c:v>
                </c:pt>
                <c:pt idx="79">
                  <c:v>212.54575533178701</c:v>
                </c:pt>
                <c:pt idx="80">
                  <c:v>217.44230597357301</c:v>
                </c:pt>
                <c:pt idx="81">
                  <c:v>222.319313320736</c:v>
                </c:pt>
                <c:pt idx="82">
                  <c:v>226.78471350240301</c:v>
                </c:pt>
                <c:pt idx="83">
                  <c:v>229.34579246892801</c:v>
                </c:pt>
                <c:pt idx="84">
                  <c:v>230.83653839745401</c:v>
                </c:pt>
                <c:pt idx="85">
                  <c:v>234.888522033897</c:v>
                </c:pt>
                <c:pt idx="86">
                  <c:v>240.80258651137899</c:v>
                </c:pt>
                <c:pt idx="87">
                  <c:v>246.27985949765801</c:v>
                </c:pt>
                <c:pt idx="88">
                  <c:v>250.51972680189601</c:v>
                </c:pt>
                <c:pt idx="89">
                  <c:v>254.482066513973</c:v>
                </c:pt>
                <c:pt idx="90">
                  <c:v>258.25376854919199</c:v>
                </c:pt>
                <c:pt idx="91">
                  <c:v>260.598215505962</c:v>
                </c:pt>
                <c:pt idx="92">
                  <c:v>265.21919587243798</c:v>
                </c:pt>
                <c:pt idx="93">
                  <c:v>271.15803535959702</c:v>
                </c:pt>
                <c:pt idx="94">
                  <c:v>275.829139498497</c:v>
                </c:pt>
                <c:pt idx="95">
                  <c:v>281.327368875731</c:v>
                </c:pt>
                <c:pt idx="96">
                  <c:v>285.27064699160201</c:v>
                </c:pt>
                <c:pt idx="97">
                  <c:v>290.68255908307702</c:v>
                </c:pt>
                <c:pt idx="98">
                  <c:v>298.54811884658199</c:v>
                </c:pt>
                <c:pt idx="99">
                  <c:v>303.92957446951903</c:v>
                </c:pt>
                <c:pt idx="100">
                  <c:v>313.97173667399301</c:v>
                </c:pt>
                <c:pt idx="101">
                  <c:v>333.35001144309098</c:v>
                </c:pt>
                <c:pt idx="102">
                  <c:v>358.04882038808302</c:v>
                </c:pt>
                <c:pt idx="103">
                  <c:v>378.504750280488</c:v>
                </c:pt>
                <c:pt idx="104">
                  <c:v>395.14211731869301</c:v>
                </c:pt>
                <c:pt idx="105">
                  <c:v>411.268807356835</c:v>
                </c:pt>
                <c:pt idx="106">
                  <c:v>405.01851667411597</c:v>
                </c:pt>
                <c:pt idx="107">
                  <c:v>378.57530825994201</c:v>
                </c:pt>
                <c:pt idx="108">
                  <c:v>353.74540048440502</c:v>
                </c:pt>
                <c:pt idx="109">
                  <c:v>339.84684614503499</c:v>
                </c:pt>
                <c:pt idx="110">
                  <c:v>336.62843704862098</c:v>
                </c:pt>
                <c:pt idx="111">
                  <c:v>329.10826303458902</c:v>
                </c:pt>
                <c:pt idx="112">
                  <c:v>314.23280648431398</c:v>
                </c:pt>
                <c:pt idx="113">
                  <c:v>307.06946101197599</c:v>
                </c:pt>
                <c:pt idx="114">
                  <c:v>308.90259444633398</c:v>
                </c:pt>
                <c:pt idx="115">
                  <c:v>315.22414054708298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6E-4058-9D7D-70DFF8642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565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PropertyType!$AA$6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PropertyType!$AA$7:$AA$122</c:f>
              <c:numCache>
                <c:formatCode>General</c:formatCode>
                <c:ptCount val="116"/>
                <c:pt idx="4" formatCode="0%">
                  <c:v>0.12607538586795486</c:v>
                </c:pt>
                <c:pt idx="5" formatCode="0%">
                  <c:v>0.11825287047773747</c:v>
                </c:pt>
                <c:pt idx="6" formatCode="0%">
                  <c:v>0.13468418197404897</c:v>
                </c:pt>
                <c:pt idx="7" formatCode="0%">
                  <c:v>0.1821233085023557</c:v>
                </c:pt>
                <c:pt idx="8" formatCode="0%">
                  <c:v>0.18308541672523759</c:v>
                </c:pt>
                <c:pt idx="9" formatCode="0%">
                  <c:v>0.12897794268767293</c:v>
                </c:pt>
                <c:pt idx="10" formatCode="0%">
                  <c:v>7.6372792103868159E-2</c:v>
                </c:pt>
                <c:pt idx="11" formatCode="0%">
                  <c:v>6.9702765207010131E-2</c:v>
                </c:pt>
                <c:pt idx="12" formatCode="0%">
                  <c:v>9.8421315796695552E-2</c:v>
                </c:pt>
                <c:pt idx="13" formatCode="0%">
                  <c:v>0.13725570574642076</c:v>
                </c:pt>
                <c:pt idx="14" formatCode="0%">
                  <c:v>0.12754221830816137</c:v>
                </c:pt>
                <c:pt idx="15" formatCode="0%">
                  <c:v>9.2277524275695244E-2</c:v>
                </c:pt>
                <c:pt idx="16" formatCode="0%">
                  <c:v>8.9801999059946125E-2</c:v>
                </c:pt>
                <c:pt idx="17" formatCode="0%">
                  <c:v>0.10669495593496525</c:v>
                </c:pt>
                <c:pt idx="18" formatCode="0%">
                  <c:v>0.11902679151217632</c:v>
                </c:pt>
                <c:pt idx="19" formatCode="0%">
                  <c:v>0.10650649261694389</c:v>
                </c:pt>
                <c:pt idx="20" formatCode="0%">
                  <c:v>7.5217387415207559E-2</c:v>
                </c:pt>
                <c:pt idx="21" formatCode="0%">
                  <c:v>3.7703536671218174E-2</c:v>
                </c:pt>
                <c:pt idx="22" formatCode="0%">
                  <c:v>1.9642452226369178E-2</c:v>
                </c:pt>
                <c:pt idx="23" formatCode="0%">
                  <c:v>2.6473703164640039E-2</c:v>
                </c:pt>
                <c:pt idx="24" formatCode="0%">
                  <c:v>3.4303336629197156E-2</c:v>
                </c:pt>
                <c:pt idx="25" formatCode="0%">
                  <c:v>3.7036680547734679E-2</c:v>
                </c:pt>
                <c:pt idx="26" formatCode="0%">
                  <c:v>5.0869564430503278E-2</c:v>
                </c:pt>
                <c:pt idx="27" formatCode="0%">
                  <c:v>7.0113895627968548E-2</c:v>
                </c:pt>
                <c:pt idx="28" formatCode="0%">
                  <c:v>8.4330553630652005E-2</c:v>
                </c:pt>
                <c:pt idx="29" formatCode="0%">
                  <c:v>9.0373186836756769E-2</c:v>
                </c:pt>
                <c:pt idx="30" formatCode="0%">
                  <c:v>8.994213920839389E-2</c:v>
                </c:pt>
                <c:pt idx="31" formatCode="0%">
                  <c:v>9.9869498069715901E-2</c:v>
                </c:pt>
                <c:pt idx="32" formatCode="0%">
                  <c:v>0.11333793088330113</c:v>
                </c:pt>
                <c:pt idx="33" formatCode="0%">
                  <c:v>0.12014282320631997</c:v>
                </c:pt>
                <c:pt idx="34" formatCode="0%">
                  <c:v>0.1350156411384793</c:v>
                </c:pt>
                <c:pt idx="35" formatCode="0%">
                  <c:v>0.14976117939288569</c:v>
                </c:pt>
                <c:pt idx="36" formatCode="0%">
                  <c:v>0.1539244501723469</c:v>
                </c:pt>
                <c:pt idx="37" formatCode="0%">
                  <c:v>0.16364070999754698</c:v>
                </c:pt>
                <c:pt idx="38" formatCode="0%">
                  <c:v>0.16108932379566721</c:v>
                </c:pt>
                <c:pt idx="39" formatCode="0%">
                  <c:v>0.14320538583945797</c:v>
                </c:pt>
                <c:pt idx="40" formatCode="0%">
                  <c:v>0.1234724440175492</c:v>
                </c:pt>
                <c:pt idx="41" formatCode="0%">
                  <c:v>9.8237733314171294E-2</c:v>
                </c:pt>
                <c:pt idx="42" formatCode="0%">
                  <c:v>6.4985624355605065E-2</c:v>
                </c:pt>
                <c:pt idx="43" formatCode="0%">
                  <c:v>3.8038284768328934E-2</c:v>
                </c:pt>
                <c:pt idx="44" formatCode="0%">
                  <c:v>3.79477326947395E-2</c:v>
                </c:pt>
                <c:pt idx="45" formatCode="0%">
                  <c:v>5.5508994500773623E-2</c:v>
                </c:pt>
                <c:pt idx="46" formatCode="0%">
                  <c:v>4.3165438427149816E-2</c:v>
                </c:pt>
                <c:pt idx="47" formatCode="0%">
                  <c:v>8.6769886099646865E-3</c:v>
                </c:pt>
                <c:pt idx="48" formatCode="0%">
                  <c:v>-2.7363540469724557E-2</c:v>
                </c:pt>
                <c:pt idx="49" formatCode="0%">
                  <c:v>-7.2278353688849717E-2</c:v>
                </c:pt>
                <c:pt idx="50" formatCode="0%">
                  <c:v>-0.11091559170432752</c:v>
                </c:pt>
                <c:pt idx="51" formatCode="0%">
                  <c:v>-0.14417230164588068</c:v>
                </c:pt>
                <c:pt idx="52" formatCode="0%">
                  <c:v>-0.197878451663968</c:v>
                </c:pt>
                <c:pt idx="53" formatCode="0%">
                  <c:v>-0.25163799365584416</c:v>
                </c:pt>
                <c:pt idx="54" formatCode="0%">
                  <c:v>-0.21838084333474905</c:v>
                </c:pt>
                <c:pt idx="55" formatCode="0%">
                  <c:v>-0.14070341864341351</c:v>
                </c:pt>
                <c:pt idx="56" formatCode="0%">
                  <c:v>-9.7667555719884613E-2</c:v>
                </c:pt>
                <c:pt idx="57" formatCode="0%">
                  <c:v>-6.8307873177719691E-2</c:v>
                </c:pt>
                <c:pt idx="58" formatCode="0%">
                  <c:v>-7.9241807415294629E-2</c:v>
                </c:pt>
                <c:pt idx="59" formatCode="0%">
                  <c:v>-0.10947457629779167</c:v>
                </c:pt>
                <c:pt idx="60" formatCode="0%">
                  <c:v>-9.7207377836544318E-2</c:v>
                </c:pt>
                <c:pt idx="61" formatCode="0%">
                  <c:v>-4.0838872923896541E-2</c:v>
                </c:pt>
                <c:pt idx="62" formatCode="0%">
                  <c:v>-6.4582794675690502E-3</c:v>
                </c:pt>
                <c:pt idx="63" formatCode="0%">
                  <c:v>-3.7416719566357726E-3</c:v>
                </c:pt>
                <c:pt idx="64" formatCode="0%">
                  <c:v>2.8893489133352546E-4</c:v>
                </c:pt>
                <c:pt idx="65" formatCode="0%">
                  <c:v>-1.1530237122757026E-2</c:v>
                </c:pt>
                <c:pt idx="66" formatCode="0%">
                  <c:v>1.655670745061899E-3</c:v>
                </c:pt>
                <c:pt idx="67" formatCode="0%">
                  <c:v>4.3162214160040513E-2</c:v>
                </c:pt>
                <c:pt idx="68" formatCode="0%">
                  <c:v>7.0224303960190859E-2</c:v>
                </c:pt>
                <c:pt idx="69" formatCode="0%">
                  <c:v>8.1976534748778862E-2</c:v>
                </c:pt>
                <c:pt idx="70" formatCode="0%">
                  <c:v>7.7167419030933937E-2</c:v>
                </c:pt>
                <c:pt idx="71" formatCode="0%">
                  <c:v>7.4698835266343799E-2</c:v>
                </c:pt>
                <c:pt idx="72" formatCode="0%">
                  <c:v>9.3784040277626213E-2</c:v>
                </c:pt>
                <c:pt idx="73" formatCode="0%">
                  <c:v>0.12418954129105053</c:v>
                </c:pt>
                <c:pt idx="74" formatCode="0%">
                  <c:v>0.11819061154068167</c:v>
                </c:pt>
                <c:pt idx="75" formatCode="0%">
                  <c:v>9.7763436232540135E-2</c:v>
                </c:pt>
                <c:pt idx="76" formatCode="0%">
                  <c:v>9.8835648731921077E-2</c:v>
                </c:pt>
                <c:pt idx="77" formatCode="0%">
                  <c:v>9.2767085853154185E-2</c:v>
                </c:pt>
                <c:pt idx="78" formatCode="0%">
                  <c:v>7.5878500810313332E-2</c:v>
                </c:pt>
                <c:pt idx="79" formatCode="0%">
                  <c:v>6.1867870786725288E-2</c:v>
                </c:pt>
                <c:pt idx="80" formatCode="0%">
                  <c:v>4.7999010275412202E-2</c:v>
                </c:pt>
                <c:pt idx="81" formatCode="0%">
                  <c:v>4.0013363534595614E-2</c:v>
                </c:pt>
                <c:pt idx="82" formatCode="0%">
                  <c:v>6.7979289936377585E-2</c:v>
                </c:pt>
                <c:pt idx="83" formatCode="0%">
                  <c:v>0.10242679704618096</c:v>
                </c:pt>
                <c:pt idx="84" formatCode="0%">
                  <c:v>0.12097704162527756</c:v>
                </c:pt>
                <c:pt idx="85" formatCode="0%">
                  <c:v>0.13210731572406265</c:v>
                </c:pt>
                <c:pt idx="86" formatCode="0%">
                  <c:v>0.10263435737841164</c:v>
                </c:pt>
                <c:pt idx="87" formatCode="0%">
                  <c:v>7.094001160662966E-2</c:v>
                </c:pt>
                <c:pt idx="88" formatCode="0%">
                  <c:v>6.2772299827476452E-2</c:v>
                </c:pt>
                <c:pt idx="89" formatCode="0%">
                  <c:v>5.8142115743831768E-2</c:v>
                </c:pt>
                <c:pt idx="90" formatCode="0%">
                  <c:v>6.6532345140811966E-2</c:v>
                </c:pt>
                <c:pt idx="91" formatCode="0%">
                  <c:v>7.3265224227155201E-2</c:v>
                </c:pt>
                <c:pt idx="92" formatCode="0%">
                  <c:v>5.8222722424934981E-2</c:v>
                </c:pt>
                <c:pt idx="93" formatCode="0%">
                  <c:v>3.7230238072664124E-2</c:v>
                </c:pt>
                <c:pt idx="94" formatCode="0%">
                  <c:v>3.5538602680773801E-2</c:v>
                </c:pt>
                <c:pt idx="95" formatCode="0%">
                  <c:v>3.9358996151336978E-2</c:v>
                </c:pt>
                <c:pt idx="96" formatCode="0%">
                  <c:v>2.5139290218270993E-2</c:v>
                </c:pt>
                <c:pt idx="97" formatCode="0%">
                  <c:v>1.584265938778362E-3</c:v>
                </c:pt>
                <c:pt idx="98" formatCode="0%">
                  <c:v>1.8425940390572659E-2</c:v>
                </c:pt>
                <c:pt idx="99" formatCode="0%">
                  <c:v>4.9357104910626948E-2</c:v>
                </c:pt>
                <c:pt idx="100" formatCode="0%">
                  <c:v>5.8834391626931382E-2</c:v>
                </c:pt>
                <c:pt idx="101" formatCode="0%">
                  <c:v>9.9792384996790329E-2</c:v>
                </c:pt>
                <c:pt idx="102" formatCode="0%">
                  <c:v>0.12556742361281481</c:v>
                </c:pt>
                <c:pt idx="103" formatCode="0%">
                  <c:v>0.11392535445352991</c:v>
                </c:pt>
                <c:pt idx="104" formatCode="0%">
                  <c:v>0.12939907181319876</c:v>
                </c:pt>
                <c:pt idx="105" formatCode="0%">
                  <c:v>0.14863007537362516</c:v>
                </c:pt>
                <c:pt idx="106" formatCode="0%">
                  <c:v>8.6179083924583288E-2</c:v>
                </c:pt>
                <c:pt idx="107" formatCode="0%">
                  <c:v>1.5077866800165207E-2</c:v>
                </c:pt>
                <c:pt idx="108" formatCode="0%">
                  <c:v>-1.2396152932865334E-2</c:v>
                </c:pt>
                <c:pt idx="109" formatCode="0%">
                  <c:v>-3.2302856984822714E-2</c:v>
                </c:pt>
                <c:pt idx="110" formatCode="0%">
                  <c:v>-2.9386135712658135E-2</c:v>
                </c:pt>
                <c:pt idx="111" formatCode="0%">
                  <c:v>-2.1098258730377295E-2</c:v>
                </c:pt>
                <c:pt idx="112" formatCode="0%">
                  <c:v>-1.9408525196060844E-2</c:v>
                </c:pt>
                <c:pt idx="113" formatCode="0%">
                  <c:v>-3.5819950879204643E-2</c:v>
                </c:pt>
                <c:pt idx="114" formatCode="0%">
                  <c:v>-4.3139291365524746E-2</c:v>
                </c:pt>
                <c:pt idx="115" formatCode="0%">
                  <c:v>-2.6695893772874291E-2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PropertyType!$AB$6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PropertyType!$AB$7:$AB$122</c:f>
              <c:numCache>
                <c:formatCode>General</c:formatCode>
                <c:ptCount val="116"/>
                <c:pt idx="4" formatCode="0%">
                  <c:v>3.5268588912149346E-2</c:v>
                </c:pt>
                <c:pt idx="5" formatCode="0%">
                  <c:v>4.0127887137467066E-2</c:v>
                </c:pt>
                <c:pt idx="6" formatCode="0%">
                  <c:v>7.3892720364211018E-2</c:v>
                </c:pt>
                <c:pt idx="7" formatCode="0%">
                  <c:v>0.12308708360173015</c:v>
                </c:pt>
                <c:pt idx="8" formatCode="0%">
                  <c:v>0.12793081873359635</c:v>
                </c:pt>
                <c:pt idx="9" formatCode="0%">
                  <c:v>8.9428422510064109E-2</c:v>
                </c:pt>
                <c:pt idx="10" formatCode="0%">
                  <c:v>5.4783169847558044E-2</c:v>
                </c:pt>
                <c:pt idx="11" formatCode="0%">
                  <c:v>6.1506059111757105E-2</c:v>
                </c:pt>
                <c:pt idx="12" formatCode="0%">
                  <c:v>9.3544714638498672E-2</c:v>
                </c:pt>
                <c:pt idx="13" formatCode="0%">
                  <c:v>0.10294961324758467</c:v>
                </c:pt>
                <c:pt idx="14" formatCode="0%">
                  <c:v>8.3941034482253984E-2</c:v>
                </c:pt>
                <c:pt idx="15" formatCode="0%">
                  <c:v>7.8732854560353172E-2</c:v>
                </c:pt>
                <c:pt idx="16" formatCode="0%">
                  <c:v>8.9184210023978139E-2</c:v>
                </c:pt>
                <c:pt idx="17" formatCode="0%">
                  <c:v>0.1164056055305156</c:v>
                </c:pt>
                <c:pt idx="18" formatCode="0%">
                  <c:v>0.12858443747719539</c:v>
                </c:pt>
                <c:pt idx="19" formatCode="0%">
                  <c:v>0.10173840025817249</c:v>
                </c:pt>
                <c:pt idx="20" formatCode="0%">
                  <c:v>7.4056363872400999E-2</c:v>
                </c:pt>
                <c:pt idx="21" formatCode="0%">
                  <c:v>4.8789548665028715E-2</c:v>
                </c:pt>
                <c:pt idx="22" formatCode="0%">
                  <c:v>3.0404313218831858E-2</c:v>
                </c:pt>
                <c:pt idx="23" formatCode="0%">
                  <c:v>2.6962818779409981E-2</c:v>
                </c:pt>
                <c:pt idx="24" formatCode="0%">
                  <c:v>2.4749638931493623E-2</c:v>
                </c:pt>
                <c:pt idx="25" formatCode="0%">
                  <c:v>4.1026300183847786E-2</c:v>
                </c:pt>
                <c:pt idx="26" formatCode="0%">
                  <c:v>7.8250202445211192E-2</c:v>
                </c:pt>
                <c:pt idx="27" formatCode="0%">
                  <c:v>9.0499733795623705E-2</c:v>
                </c:pt>
                <c:pt idx="28" formatCode="0%">
                  <c:v>7.8495573684635112E-2</c:v>
                </c:pt>
                <c:pt idx="29" formatCode="0%">
                  <c:v>6.1219878840500952E-2</c:v>
                </c:pt>
                <c:pt idx="30" formatCode="0%">
                  <c:v>5.4691683173908379E-2</c:v>
                </c:pt>
                <c:pt idx="31" formatCode="0%">
                  <c:v>7.7494640518798619E-2</c:v>
                </c:pt>
                <c:pt idx="32" formatCode="0%">
                  <c:v>0.13090015403601285</c:v>
                </c:pt>
                <c:pt idx="33" formatCode="0%">
                  <c:v>0.17917548037013975</c:v>
                </c:pt>
                <c:pt idx="34" formatCode="0%">
                  <c:v>0.15851257241527361</c:v>
                </c:pt>
                <c:pt idx="35" formatCode="0%">
                  <c:v>0.12700396384893842</c:v>
                </c:pt>
                <c:pt idx="36" formatCode="0%">
                  <c:v>0.13340522164019952</c:v>
                </c:pt>
                <c:pt idx="37" formatCode="0%">
                  <c:v>0.14191995570616389</c:v>
                </c:pt>
                <c:pt idx="38" formatCode="0%">
                  <c:v>0.15628527750786336</c:v>
                </c:pt>
                <c:pt idx="39" formatCode="0%">
                  <c:v>0.16447021938746786</c:v>
                </c:pt>
                <c:pt idx="40" formatCode="0%">
                  <c:v>0.13508814437003358</c:v>
                </c:pt>
                <c:pt idx="41" formatCode="0%">
                  <c:v>9.8293177848083335E-2</c:v>
                </c:pt>
                <c:pt idx="42" formatCode="0%">
                  <c:v>9.470095459105643E-2</c:v>
                </c:pt>
                <c:pt idx="43" formatCode="0%">
                  <c:v>9.3776332365748116E-2</c:v>
                </c:pt>
                <c:pt idx="44" formatCode="0%">
                  <c:v>7.520431880020606E-2</c:v>
                </c:pt>
                <c:pt idx="45" formatCode="0%">
                  <c:v>6.2380602334611623E-2</c:v>
                </c:pt>
                <c:pt idx="46" formatCode="0%">
                  <c:v>4.5007962625725595E-2</c:v>
                </c:pt>
                <c:pt idx="47" formatCode="0%">
                  <c:v>1.4793840223404908E-2</c:v>
                </c:pt>
                <c:pt idx="48" formatCode="0%">
                  <c:v>-1.5340742769176186E-2</c:v>
                </c:pt>
                <c:pt idx="49" formatCode="0%">
                  <c:v>-3.7422599818269342E-2</c:v>
                </c:pt>
                <c:pt idx="50" formatCode="0%">
                  <c:v>-7.4159106259064411E-2</c:v>
                </c:pt>
                <c:pt idx="51" formatCode="0%">
                  <c:v>-0.12164533661345289</c:v>
                </c:pt>
                <c:pt idx="52" formatCode="0%">
                  <c:v>-0.17197948694319243</c:v>
                </c:pt>
                <c:pt idx="53" formatCode="0%">
                  <c:v>-0.20944537013085474</c:v>
                </c:pt>
                <c:pt idx="54" formatCode="0%">
                  <c:v>-0.19665316575740299</c:v>
                </c:pt>
                <c:pt idx="55" formatCode="0%">
                  <c:v>-0.16007418703694321</c:v>
                </c:pt>
                <c:pt idx="56" formatCode="0%">
                  <c:v>-0.10766900427410186</c:v>
                </c:pt>
                <c:pt idx="57" formatCode="0%">
                  <c:v>-4.9583795826533716E-2</c:v>
                </c:pt>
                <c:pt idx="58" formatCode="0%">
                  <c:v>-5.6841114649873625E-2</c:v>
                </c:pt>
                <c:pt idx="59" formatCode="0%">
                  <c:v>-8.6704109540493346E-2</c:v>
                </c:pt>
                <c:pt idx="60" formatCode="0%">
                  <c:v>-7.381260750647467E-2</c:v>
                </c:pt>
                <c:pt idx="61" formatCode="0%">
                  <c:v>-4.5350055186193505E-2</c:v>
                </c:pt>
                <c:pt idx="62" formatCode="0%">
                  <c:v>-1.978824394502432E-2</c:v>
                </c:pt>
                <c:pt idx="63" formatCode="0%">
                  <c:v>3.2404182232264045E-3</c:v>
                </c:pt>
                <c:pt idx="64" formatCode="0%">
                  <c:v>1.067763375052877E-3</c:v>
                </c:pt>
                <c:pt idx="65" formatCode="0%">
                  <c:v>-2.3620352286086499E-2</c:v>
                </c:pt>
                <c:pt idx="66" formatCode="0%">
                  <c:v>2.7470584397242259E-3</c:v>
                </c:pt>
                <c:pt idx="67" formatCode="0%">
                  <c:v>4.6938331733259453E-2</c:v>
                </c:pt>
                <c:pt idx="68" formatCode="0%">
                  <c:v>5.691913073385102E-2</c:v>
                </c:pt>
                <c:pt idx="69" formatCode="0%">
                  <c:v>7.3913654181678501E-2</c:v>
                </c:pt>
                <c:pt idx="70" formatCode="0%">
                  <c:v>8.276810144138036E-2</c:v>
                </c:pt>
                <c:pt idx="71" formatCode="0%">
                  <c:v>8.8932625369118945E-2</c:v>
                </c:pt>
                <c:pt idx="72" formatCode="0%">
                  <c:v>0.11585920563432039</c:v>
                </c:pt>
                <c:pt idx="73" formatCode="0%">
                  <c:v>0.13537618829266274</c:v>
                </c:pt>
                <c:pt idx="74" formatCode="0%">
                  <c:v>0.12675967541463606</c:v>
                </c:pt>
                <c:pt idx="75" formatCode="0%">
                  <c:v>0.11622386006239993</c:v>
                </c:pt>
                <c:pt idx="76" formatCode="0%">
                  <c:v>0.10884136622526719</c:v>
                </c:pt>
                <c:pt idx="77" formatCode="0%">
                  <c:v>0.10103192491631541</c:v>
                </c:pt>
                <c:pt idx="78" formatCode="0%">
                  <c:v>9.010607255877523E-2</c:v>
                </c:pt>
                <c:pt idx="79" formatCode="0%">
                  <c:v>7.9965855872452085E-2</c:v>
                </c:pt>
                <c:pt idx="80" formatCode="0%">
                  <c:v>8.8770129981947221E-2</c:v>
                </c:pt>
                <c:pt idx="81" formatCode="0%">
                  <c:v>0.10348300264619659</c:v>
                </c:pt>
                <c:pt idx="82" formatCode="0%">
                  <c:v>0.10450389733673915</c:v>
                </c:pt>
                <c:pt idx="83" formatCode="0%">
                  <c:v>0.10478282674320294</c:v>
                </c:pt>
                <c:pt idx="84" formatCode="0%">
                  <c:v>0.12946322466368176</c:v>
                </c:pt>
                <c:pt idx="85" formatCode="0%">
                  <c:v>0.16537223052561845</c:v>
                </c:pt>
                <c:pt idx="86" formatCode="0%">
                  <c:v>0.17230925392419993</c:v>
                </c:pt>
                <c:pt idx="87" formatCode="0%">
                  <c:v>0.15322338670660995</c:v>
                </c:pt>
                <c:pt idx="88" formatCode="0%">
                  <c:v>0.10742145804043735</c:v>
                </c:pt>
                <c:pt idx="89" formatCode="0%">
                  <c:v>4.8169316129452522E-2</c:v>
                </c:pt>
                <c:pt idx="90" formatCode="0%">
                  <c:v>5.3454128335439055E-2</c:v>
                </c:pt>
                <c:pt idx="91" formatCode="0%">
                  <c:v>9.329554934918316E-2</c:v>
                </c:pt>
                <c:pt idx="92" formatCode="0%">
                  <c:v>9.5190197696619183E-2</c:v>
                </c:pt>
                <c:pt idx="93" formatCode="0%">
                  <c:v>7.675309727187285E-2</c:v>
                </c:pt>
                <c:pt idx="94" formatCode="0%">
                  <c:v>6.5075666785751718E-2</c:v>
                </c:pt>
                <c:pt idx="95" formatCode="0%">
                  <c:v>6.6501674523752552E-2</c:v>
                </c:pt>
                <c:pt idx="96" formatCode="0%">
                  <c:v>7.2351490065886148E-2</c:v>
                </c:pt>
                <c:pt idx="97" formatCode="0%">
                  <c:v>7.6966157248764988E-2</c:v>
                </c:pt>
                <c:pt idx="98" formatCode="0%">
                  <c:v>8.9629425840013432E-2</c:v>
                </c:pt>
                <c:pt idx="99" formatCode="0%">
                  <c:v>0.10738327391731306</c:v>
                </c:pt>
                <c:pt idx="100" formatCode="0%">
                  <c:v>0.1272189179297103</c:v>
                </c:pt>
                <c:pt idx="101" formatCode="0%">
                  <c:v>0.16833638012554575</c:v>
                </c:pt>
                <c:pt idx="102" formatCode="0%">
                  <c:v>0.19186310464151313</c:v>
                </c:pt>
                <c:pt idx="103" formatCode="0%">
                  <c:v>0.18704173811940117</c:v>
                </c:pt>
                <c:pt idx="104" formatCode="0%">
                  <c:v>0.21169313432071868</c:v>
                </c:pt>
                <c:pt idx="105" formatCode="0%">
                  <c:v>0.24421517758039268</c:v>
                </c:pt>
                <c:pt idx="106" formatCode="0%">
                  <c:v>0.19643906401652611</c:v>
                </c:pt>
                <c:pt idx="107" formatCode="0%">
                  <c:v>0.13121147619771545</c:v>
                </c:pt>
                <c:pt idx="108" formatCode="0%">
                  <c:v>9.3278358846516474E-2</c:v>
                </c:pt>
                <c:pt idx="109" formatCode="0%">
                  <c:v>5.3517624403259356E-2</c:v>
                </c:pt>
                <c:pt idx="110" formatCode="0%">
                  <c:v>6.5956401620048677E-2</c:v>
                </c:pt>
                <c:pt idx="111" formatCode="0%">
                  <c:v>9.2442921847974091E-2</c:v>
                </c:pt>
                <c:pt idx="112" formatCode="0%">
                  <c:v>6.6202258454454377E-2</c:v>
                </c:pt>
                <c:pt idx="113" formatCode="0%">
                  <c:v>2.9508236011887901E-2</c:v>
                </c:pt>
                <c:pt idx="114" formatCode="0%">
                  <c:v>2.4676935888220397E-2</c:v>
                </c:pt>
                <c:pt idx="115" formatCode="0%">
                  <c:v>2.8642240884738657E-2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PropertyType!$AC$6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PropertyType!$AC$7:$AC$122</c:f>
              <c:numCache>
                <c:formatCode>General</c:formatCode>
                <c:ptCount val="116"/>
                <c:pt idx="4" formatCode="0%">
                  <c:v>0.10825171397370448</c:v>
                </c:pt>
                <c:pt idx="5" formatCode="0%">
                  <c:v>0.13841295486639971</c:v>
                </c:pt>
                <c:pt idx="6" formatCode="0%">
                  <c:v>0.14005801590332712</c:v>
                </c:pt>
                <c:pt idx="7" formatCode="0%">
                  <c:v>0.1070289433617273</c:v>
                </c:pt>
                <c:pt idx="8" formatCode="0%">
                  <c:v>9.1151949169807844E-2</c:v>
                </c:pt>
                <c:pt idx="9" formatCode="0%">
                  <c:v>9.3041987359800737E-2</c:v>
                </c:pt>
                <c:pt idx="10" formatCode="0%">
                  <c:v>6.7094994209696335E-2</c:v>
                </c:pt>
                <c:pt idx="11" formatCode="0%">
                  <c:v>4.224810834127779E-2</c:v>
                </c:pt>
                <c:pt idx="12" formatCode="0%">
                  <c:v>5.4202297350762096E-2</c:v>
                </c:pt>
                <c:pt idx="13" formatCode="0%">
                  <c:v>7.8744740911916189E-2</c:v>
                </c:pt>
                <c:pt idx="14" formatCode="0%">
                  <c:v>0.10539711536718288</c:v>
                </c:pt>
                <c:pt idx="15" formatCode="0%">
                  <c:v>0.11115619317785419</c:v>
                </c:pt>
                <c:pt idx="16" formatCode="0%">
                  <c:v>9.4062711542038935E-2</c:v>
                </c:pt>
                <c:pt idx="17" formatCode="0%">
                  <c:v>7.3969929968058734E-2</c:v>
                </c:pt>
                <c:pt idx="18" formatCode="0%">
                  <c:v>5.5897222834233595E-2</c:v>
                </c:pt>
                <c:pt idx="19" formatCode="0%">
                  <c:v>5.3786429709493877E-2</c:v>
                </c:pt>
                <c:pt idx="20" formatCode="0%">
                  <c:v>6.4720699771466661E-2</c:v>
                </c:pt>
                <c:pt idx="21" formatCode="0%">
                  <c:v>7.5610665851356673E-2</c:v>
                </c:pt>
                <c:pt idx="22" formatCode="0%">
                  <c:v>8.5204883699486977E-2</c:v>
                </c:pt>
                <c:pt idx="23" formatCode="0%">
                  <c:v>8.5185430099860016E-2</c:v>
                </c:pt>
                <c:pt idx="24" formatCode="0%">
                  <c:v>7.3878209357082891E-2</c:v>
                </c:pt>
                <c:pt idx="25" formatCode="0%">
                  <c:v>6.6510384014689228E-2</c:v>
                </c:pt>
                <c:pt idx="26" formatCode="0%">
                  <c:v>8.4951804774349604E-2</c:v>
                </c:pt>
                <c:pt idx="27" formatCode="0%">
                  <c:v>0.11400699024816907</c:v>
                </c:pt>
                <c:pt idx="28" formatCode="0%">
                  <c:v>0.13795907042044098</c:v>
                </c:pt>
                <c:pt idx="29" formatCode="0%">
                  <c:v>0.14660560612745632</c:v>
                </c:pt>
                <c:pt idx="30" formatCode="0%">
                  <c:v>0.13650139239376213</c:v>
                </c:pt>
                <c:pt idx="31" formatCode="0%">
                  <c:v>0.14148321856567514</c:v>
                </c:pt>
                <c:pt idx="32" formatCode="0%">
                  <c:v>0.16283029934539006</c:v>
                </c:pt>
                <c:pt idx="33" formatCode="0%">
                  <c:v>0.18131701316174564</c:v>
                </c:pt>
                <c:pt idx="34" formatCode="0%">
                  <c:v>0.17306308811974591</c:v>
                </c:pt>
                <c:pt idx="35" formatCode="0%">
                  <c:v>0.15435320710735811</c:v>
                </c:pt>
                <c:pt idx="36" formatCode="0%">
                  <c:v>0.16821622373431633</c:v>
                </c:pt>
                <c:pt idx="37" formatCode="0%">
                  <c:v>0.19676880937362706</c:v>
                </c:pt>
                <c:pt idx="38" formatCode="0%">
                  <c:v>0.17769460672616133</c:v>
                </c:pt>
                <c:pt idx="39" formatCode="0%">
                  <c:v>0.13774180194560004</c:v>
                </c:pt>
                <c:pt idx="40" formatCode="0%">
                  <c:v>0.10679217799405172</c:v>
                </c:pt>
                <c:pt idx="41" formatCode="0%">
                  <c:v>6.3194650837160582E-2</c:v>
                </c:pt>
                <c:pt idx="42" formatCode="0%">
                  <c:v>3.5102929167153407E-2</c:v>
                </c:pt>
                <c:pt idx="43" formatCode="0%">
                  <c:v>3.2293917877001421E-2</c:v>
                </c:pt>
                <c:pt idx="44" formatCode="0%">
                  <c:v>3.2754023930888554E-2</c:v>
                </c:pt>
                <c:pt idx="45" formatCode="0%">
                  <c:v>3.0037825846125576E-2</c:v>
                </c:pt>
                <c:pt idx="46" formatCode="0%">
                  <c:v>2.5012055512938947E-2</c:v>
                </c:pt>
                <c:pt idx="47" formatCode="0%">
                  <c:v>-1.2303668760604847E-4</c:v>
                </c:pt>
                <c:pt idx="48" formatCode="0%">
                  <c:v>-4.9115594656635508E-2</c:v>
                </c:pt>
                <c:pt idx="49" formatCode="0%">
                  <c:v>-8.9477540239178865E-2</c:v>
                </c:pt>
                <c:pt idx="50" formatCode="0%">
                  <c:v>-0.12807212151103697</c:v>
                </c:pt>
                <c:pt idx="51" formatCode="0%">
                  <c:v>-0.16098807004660853</c:v>
                </c:pt>
                <c:pt idx="52" formatCode="0%">
                  <c:v>-0.17663447552490785</c:v>
                </c:pt>
                <c:pt idx="53" formatCode="0%">
                  <c:v>-0.1799512502794437</c:v>
                </c:pt>
                <c:pt idx="54" formatCode="0%">
                  <c:v>-0.14232298274552124</c:v>
                </c:pt>
                <c:pt idx="55" formatCode="0%">
                  <c:v>-0.10053391548209767</c:v>
                </c:pt>
                <c:pt idx="56" formatCode="0%">
                  <c:v>-9.6868708711075557E-2</c:v>
                </c:pt>
                <c:pt idx="57" formatCode="0%">
                  <c:v>-0.11053421969779786</c:v>
                </c:pt>
                <c:pt idx="58" formatCode="0%">
                  <c:v>-9.0094016694322598E-2</c:v>
                </c:pt>
                <c:pt idx="59" formatCode="0%">
                  <c:v>-5.1369672610318329E-2</c:v>
                </c:pt>
                <c:pt idx="60" formatCode="0%">
                  <c:v>-3.7831088917462008E-2</c:v>
                </c:pt>
                <c:pt idx="61" formatCode="0%">
                  <c:v>-2.0831417208864056E-2</c:v>
                </c:pt>
                <c:pt idx="62" formatCode="0%">
                  <c:v>-1.5572238361022839E-2</c:v>
                </c:pt>
                <c:pt idx="63" formatCode="0%">
                  <c:v>-2.0029908049227552E-2</c:v>
                </c:pt>
                <c:pt idx="64" formatCode="0%">
                  <c:v>-1.2129915822168824E-3</c:v>
                </c:pt>
                <c:pt idx="65" formatCode="0%">
                  <c:v>3.4746015135378672E-2</c:v>
                </c:pt>
                <c:pt idx="66" formatCode="0%">
                  <c:v>5.044445358844496E-2</c:v>
                </c:pt>
                <c:pt idx="67" formatCode="0%">
                  <c:v>4.9247696686169684E-2</c:v>
                </c:pt>
                <c:pt idx="68" formatCode="0%">
                  <c:v>7.0983319601676476E-2</c:v>
                </c:pt>
                <c:pt idx="69" formatCode="0%">
                  <c:v>0.11335811768729509</c:v>
                </c:pt>
                <c:pt idx="70" formatCode="0%">
                  <c:v>0.11527212872316928</c:v>
                </c:pt>
                <c:pt idx="71" formatCode="0%">
                  <c:v>9.3147629286176814E-2</c:v>
                </c:pt>
                <c:pt idx="72" formatCode="0%">
                  <c:v>8.8160944558198118E-2</c:v>
                </c:pt>
                <c:pt idx="73" formatCode="0%">
                  <c:v>7.5443192243292545E-2</c:v>
                </c:pt>
                <c:pt idx="74" formatCode="0%">
                  <c:v>8.0612312130904806E-2</c:v>
                </c:pt>
                <c:pt idx="75" formatCode="0%">
                  <c:v>0.10142427855599112</c:v>
                </c:pt>
                <c:pt idx="76" formatCode="0%">
                  <c:v>9.9510765732356177E-2</c:v>
                </c:pt>
                <c:pt idx="77" formatCode="0%">
                  <c:v>7.3758724160888134E-2</c:v>
                </c:pt>
                <c:pt idx="78" formatCode="0%">
                  <c:v>5.4162589170306807E-2</c:v>
                </c:pt>
                <c:pt idx="79" formatCode="0%">
                  <c:v>5.5961840091146575E-2</c:v>
                </c:pt>
                <c:pt idx="80" formatCode="0%">
                  <c:v>6.2102496010193242E-2</c:v>
                </c:pt>
                <c:pt idx="81" formatCode="0%">
                  <c:v>7.0656878477766361E-2</c:v>
                </c:pt>
                <c:pt idx="82" formatCode="0%">
                  <c:v>8.7459004499818693E-2</c:v>
                </c:pt>
                <c:pt idx="83" formatCode="0%">
                  <c:v>0.10252431689344466</c:v>
                </c:pt>
                <c:pt idx="84" formatCode="0%">
                  <c:v>0.11663791191714923</c:v>
                </c:pt>
                <c:pt idx="85" formatCode="0%">
                  <c:v>0.13246369195760321</c:v>
                </c:pt>
                <c:pt idx="86" formatCode="0%">
                  <c:v>0.11760575246191962</c:v>
                </c:pt>
                <c:pt idx="87" formatCode="0%">
                  <c:v>8.227972640754877E-2</c:v>
                </c:pt>
                <c:pt idx="88" formatCode="0%">
                  <c:v>4.3620042626002276E-2</c:v>
                </c:pt>
                <c:pt idx="89" formatCode="0%">
                  <c:v>3.4377486914460853E-3</c:v>
                </c:pt>
                <c:pt idx="90" formatCode="0%">
                  <c:v>1.2944605397151587E-3</c:v>
                </c:pt>
                <c:pt idx="91" formatCode="0%">
                  <c:v>1.8795587236835942E-2</c:v>
                </c:pt>
                <c:pt idx="92" formatCode="0%">
                  <c:v>1.9251444433263876E-2</c:v>
                </c:pt>
                <c:pt idx="93" formatCode="0%">
                  <c:v>1.683077935201327E-2</c:v>
                </c:pt>
                <c:pt idx="94" formatCode="0%">
                  <c:v>1.5931861488919896E-2</c:v>
                </c:pt>
                <c:pt idx="95" formatCode="0%">
                  <c:v>1.7036577683392062E-2</c:v>
                </c:pt>
                <c:pt idx="96" formatCode="0%">
                  <c:v>1.470268928368168E-2</c:v>
                </c:pt>
                <c:pt idx="97" formatCode="0%">
                  <c:v>-2.087075990277576E-3</c:v>
                </c:pt>
                <c:pt idx="98" formatCode="0%">
                  <c:v>4.0857288901245958E-3</c:v>
                </c:pt>
                <c:pt idx="99" formatCode="0%">
                  <c:v>3.5381321057766479E-2</c:v>
                </c:pt>
                <c:pt idx="100" formatCode="0%">
                  <c:v>7.5316593425762024E-2</c:v>
                </c:pt>
                <c:pt idx="101" formatCode="0%">
                  <c:v>0.14315884986398908</c:v>
                </c:pt>
                <c:pt idx="102" formatCode="0%">
                  <c:v>0.17254759237238915</c:v>
                </c:pt>
                <c:pt idx="103" formatCode="0%">
                  <c:v>0.1479844842384419</c:v>
                </c:pt>
                <c:pt idx="104" formatCode="0%">
                  <c:v>0.13051624841976994</c:v>
                </c:pt>
                <c:pt idx="105" formatCode="0%">
                  <c:v>0.11084936751392216</c:v>
                </c:pt>
                <c:pt idx="106" formatCode="0%">
                  <c:v>7.4312585527916086E-2</c:v>
                </c:pt>
                <c:pt idx="107" formatCode="0%">
                  <c:v>4.9974949085960674E-2</c:v>
                </c:pt>
                <c:pt idx="108" formatCode="0%">
                  <c:v>3.6962069933399899E-2</c:v>
                </c:pt>
                <c:pt idx="109" formatCode="0%">
                  <c:v>3.0895678619964118E-2</c:v>
                </c:pt>
                <c:pt idx="110" formatCode="0%">
                  <c:v>4.0283724804737187E-2</c:v>
                </c:pt>
                <c:pt idx="111" formatCode="0%">
                  <c:v>4.2301139553927447E-2</c:v>
                </c:pt>
                <c:pt idx="112" formatCode="0%">
                  <c:v>3.6606677201849402E-2</c:v>
                </c:pt>
                <c:pt idx="113" formatCode="0%">
                  <c:v>1.8734159592988187E-2</c:v>
                </c:pt>
                <c:pt idx="114" formatCode="0%">
                  <c:v>-2.280066788656443E-3</c:v>
                </c:pt>
                <c:pt idx="115" formatCode="0%">
                  <c:v>-3.9190677589817646E-4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PropertyType!$AD$6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PropertyType!$AD$7:$AD$122</c:f>
              <c:numCache>
                <c:formatCode>General</c:formatCode>
                <c:ptCount val="116"/>
                <c:pt idx="4" formatCode="0%">
                  <c:v>8.5387605096726382E-2</c:v>
                </c:pt>
                <c:pt idx="5" formatCode="0%">
                  <c:v>0.12537342865240442</c:v>
                </c:pt>
                <c:pt idx="6" formatCode="0%">
                  <c:v>0.130809269149748</c:v>
                </c:pt>
                <c:pt idx="7" formatCode="0%">
                  <c:v>0.124862184833477</c:v>
                </c:pt>
                <c:pt idx="8" formatCode="0%">
                  <c:v>0.10695740871665427</c:v>
                </c:pt>
                <c:pt idx="9" formatCode="0%">
                  <c:v>9.1629225376099299E-2</c:v>
                </c:pt>
                <c:pt idx="10" formatCode="0%">
                  <c:v>0.10495216998008772</c:v>
                </c:pt>
                <c:pt idx="11" formatCode="0%">
                  <c:v>0.12410322243579519</c:v>
                </c:pt>
                <c:pt idx="12" formatCode="0%">
                  <c:v>0.13198634241894625</c:v>
                </c:pt>
                <c:pt idx="13" formatCode="0%">
                  <c:v>0.12242107797963375</c:v>
                </c:pt>
                <c:pt idx="14" formatCode="0%">
                  <c:v>0.10829735431197296</c:v>
                </c:pt>
                <c:pt idx="15" formatCode="0%">
                  <c:v>0.10937205860512966</c:v>
                </c:pt>
                <c:pt idx="16" formatCode="0%">
                  <c:v>0.13010190155044099</c:v>
                </c:pt>
                <c:pt idx="17" formatCode="0%">
                  <c:v>0.15531597827757015</c:v>
                </c:pt>
                <c:pt idx="18" formatCode="0%">
                  <c:v>0.13104196059732232</c:v>
                </c:pt>
                <c:pt idx="19" formatCode="0%">
                  <c:v>9.3394649640489602E-2</c:v>
                </c:pt>
                <c:pt idx="20" formatCode="0%">
                  <c:v>8.7465068334567464E-2</c:v>
                </c:pt>
                <c:pt idx="21" formatCode="0%">
                  <c:v>9.6711191148155962E-2</c:v>
                </c:pt>
                <c:pt idx="22" formatCode="0%">
                  <c:v>0.1226142359749276</c:v>
                </c:pt>
                <c:pt idx="23" formatCode="0%">
                  <c:v>0.13758136371895002</c:v>
                </c:pt>
                <c:pt idx="24" formatCode="0%">
                  <c:v>0.12413843187617069</c:v>
                </c:pt>
                <c:pt idx="25" formatCode="0%">
                  <c:v>0.11207707742488271</c:v>
                </c:pt>
                <c:pt idx="26" formatCode="0%">
                  <c:v>0.13221772483074745</c:v>
                </c:pt>
                <c:pt idx="27" formatCode="0%">
                  <c:v>0.15655344617181099</c:v>
                </c:pt>
                <c:pt idx="28" formatCode="0%">
                  <c:v>0.1583503302239111</c:v>
                </c:pt>
                <c:pt idx="29" formatCode="0%">
                  <c:v>0.14809457974319806</c:v>
                </c:pt>
                <c:pt idx="30" formatCode="0%">
                  <c:v>0.12537452032259333</c:v>
                </c:pt>
                <c:pt idx="31" formatCode="0%">
                  <c:v>0.11637243655984308</c:v>
                </c:pt>
                <c:pt idx="32" formatCode="0%">
                  <c:v>0.13332519355350025</c:v>
                </c:pt>
                <c:pt idx="33" formatCode="0%">
                  <c:v>0.15620454375840342</c:v>
                </c:pt>
                <c:pt idx="34" formatCode="0%">
                  <c:v>0.16080350219460526</c:v>
                </c:pt>
                <c:pt idx="35" formatCode="0%">
                  <c:v>0.14768513309929721</c:v>
                </c:pt>
                <c:pt idx="36" formatCode="0%">
                  <c:v>0.13309369147751959</c:v>
                </c:pt>
                <c:pt idx="37" formatCode="0%">
                  <c:v>0.13068602648564331</c:v>
                </c:pt>
                <c:pt idx="38" formatCode="0%">
                  <c:v>0.14043879907592483</c:v>
                </c:pt>
                <c:pt idx="39" formatCode="0%">
                  <c:v>0.13411669416128302</c:v>
                </c:pt>
                <c:pt idx="40" formatCode="0%">
                  <c:v>9.2582542136614876E-2</c:v>
                </c:pt>
                <c:pt idx="41" formatCode="0%">
                  <c:v>2.7361713637937379E-2</c:v>
                </c:pt>
                <c:pt idx="42" formatCode="0%">
                  <c:v>-1.8227666641632001E-2</c:v>
                </c:pt>
                <c:pt idx="43" formatCode="0%">
                  <c:v>-2.0046586057864579E-2</c:v>
                </c:pt>
                <c:pt idx="44" formatCode="0%">
                  <c:v>9.1114119257149628E-3</c:v>
                </c:pt>
                <c:pt idx="45" formatCode="0%">
                  <c:v>4.0947815073144156E-2</c:v>
                </c:pt>
                <c:pt idx="46" formatCode="0%">
                  <c:v>1.6163330660079023E-2</c:v>
                </c:pt>
                <c:pt idx="47" formatCode="0%">
                  <c:v>-4.1175469421604771E-2</c:v>
                </c:pt>
                <c:pt idx="48" formatCode="0%">
                  <c:v>-8.3827663292179611E-2</c:v>
                </c:pt>
                <c:pt idx="49" formatCode="0%">
                  <c:v>-0.11158825699327868</c:v>
                </c:pt>
                <c:pt idx="50" formatCode="0%">
                  <c:v>-0.12315010740227406</c:v>
                </c:pt>
                <c:pt idx="51" formatCode="0%">
                  <c:v>-0.12923707643227544</c:v>
                </c:pt>
                <c:pt idx="52" formatCode="0%">
                  <c:v>-0.15551533809942253</c:v>
                </c:pt>
                <c:pt idx="53" formatCode="0%">
                  <c:v>-0.2095879305730125</c:v>
                </c:pt>
                <c:pt idx="54" formatCode="0%">
                  <c:v>-0.2262161519120669</c:v>
                </c:pt>
                <c:pt idx="55" formatCode="0%">
                  <c:v>-0.19689260101069295</c:v>
                </c:pt>
                <c:pt idx="56" formatCode="0%">
                  <c:v>-0.14893408202796021</c:v>
                </c:pt>
                <c:pt idx="57" formatCode="0%">
                  <c:v>-8.5846100293605954E-2</c:v>
                </c:pt>
                <c:pt idx="58" formatCode="0%">
                  <c:v>-2.0107237636599606E-2</c:v>
                </c:pt>
                <c:pt idx="59" formatCode="0%">
                  <c:v>2.1203518635578567E-2</c:v>
                </c:pt>
                <c:pt idx="60" formatCode="0%">
                  <c:v>4.2002279950327903E-2</c:v>
                </c:pt>
                <c:pt idx="61" formatCode="0%">
                  <c:v>8.2155860771364608E-2</c:v>
                </c:pt>
                <c:pt idx="62" formatCode="0%">
                  <c:v>0.11740862246424277</c:v>
                </c:pt>
                <c:pt idx="63" formatCode="0%">
                  <c:v>0.12049050708954034</c:v>
                </c:pt>
                <c:pt idx="64" formatCode="0%">
                  <c:v>0.10517594263335428</c:v>
                </c:pt>
                <c:pt idx="65" formatCode="0%">
                  <c:v>9.440176962349045E-2</c:v>
                </c:pt>
                <c:pt idx="66" formatCode="0%">
                  <c:v>0.1018671797621693</c:v>
                </c:pt>
                <c:pt idx="67" formatCode="0%">
                  <c:v>0.11253818399561832</c:v>
                </c:pt>
                <c:pt idx="68" formatCode="0%">
                  <c:v>0.12101646692596479</c:v>
                </c:pt>
                <c:pt idx="69" formatCode="0%">
                  <c:v>0.13569779357241729</c:v>
                </c:pt>
                <c:pt idx="70" formatCode="0%">
                  <c:v>0.13560796560272648</c:v>
                </c:pt>
                <c:pt idx="71" formatCode="0%">
                  <c:v>0.12841733393710975</c:v>
                </c:pt>
                <c:pt idx="72" formatCode="0%">
                  <c:v>0.14158010202268589</c:v>
                </c:pt>
                <c:pt idx="73" formatCode="0%">
                  <c:v>0.15998208707354311</c:v>
                </c:pt>
                <c:pt idx="74" formatCode="0%">
                  <c:v>0.14679967053599396</c:v>
                </c:pt>
                <c:pt idx="75" formatCode="0%">
                  <c:v>0.12299720341605913</c:v>
                </c:pt>
                <c:pt idx="76" formatCode="0%">
                  <c:v>0.11629254713979265</c:v>
                </c:pt>
                <c:pt idx="77" formatCode="0%">
                  <c:v>0.11640557383413408</c:v>
                </c:pt>
                <c:pt idx="78" formatCode="0%">
                  <c:v>0.11350356263652572</c:v>
                </c:pt>
                <c:pt idx="79" formatCode="0%">
                  <c:v>0.11014256158221847</c:v>
                </c:pt>
                <c:pt idx="80" formatCode="0%">
                  <c:v>0.1141597207154319</c:v>
                </c:pt>
                <c:pt idx="81" formatCode="0%">
                  <c:v>0.11840550077082712</c:v>
                </c:pt>
                <c:pt idx="82" formatCode="0%">
                  <c:v>0.12226830000821365</c:v>
                </c:pt>
                <c:pt idx="83" formatCode="0%">
                  <c:v>0.12629049452473917</c:v>
                </c:pt>
                <c:pt idx="84" formatCode="0%">
                  <c:v>0.12797420410982352</c:v>
                </c:pt>
                <c:pt idx="85" formatCode="0%">
                  <c:v>0.1182000857497465</c:v>
                </c:pt>
                <c:pt idx="86" formatCode="0%">
                  <c:v>0.10066786844623521</c:v>
                </c:pt>
                <c:pt idx="87" formatCode="0%">
                  <c:v>9.2252944249572977E-2</c:v>
                </c:pt>
                <c:pt idx="88" formatCode="0%">
                  <c:v>9.1788433238251477E-2</c:v>
                </c:pt>
                <c:pt idx="89" formatCode="0%">
                  <c:v>9.2970695335571785E-2</c:v>
                </c:pt>
                <c:pt idx="90" formatCode="0%">
                  <c:v>9.5385100489392416E-2</c:v>
                </c:pt>
                <c:pt idx="91" formatCode="0%">
                  <c:v>9.5475943197054436E-2</c:v>
                </c:pt>
                <c:pt idx="92" formatCode="0%">
                  <c:v>7.9480188361869653E-2</c:v>
                </c:pt>
                <c:pt idx="93" formatCode="0%">
                  <c:v>6.1996057672208726E-2</c:v>
                </c:pt>
                <c:pt idx="94" formatCode="0%">
                  <c:v>8.2829501199087385E-2</c:v>
                </c:pt>
                <c:pt idx="95" formatCode="0%">
                  <c:v>0.10575172930185439</c:v>
                </c:pt>
                <c:pt idx="96" formatCode="0%">
                  <c:v>8.5750043978431334E-2</c:v>
                </c:pt>
                <c:pt idx="97" formatCode="0%">
                  <c:v>4.6042082628547698E-2</c:v>
                </c:pt>
                <c:pt idx="98" formatCode="0%">
                  <c:v>5.1641334920236703E-2</c:v>
                </c:pt>
                <c:pt idx="99" formatCode="0%">
                  <c:v>9.2333754591503725E-2</c:v>
                </c:pt>
                <c:pt idx="100" formatCode="0%">
                  <c:v>0.13775530723091789</c:v>
                </c:pt>
                <c:pt idx="101" formatCode="0%">
                  <c:v>0.2130563542309114</c:v>
                </c:pt>
                <c:pt idx="102" formatCode="0%">
                  <c:v>0.23180286465875444</c:v>
                </c:pt>
                <c:pt idx="103" formatCode="0%">
                  <c:v>0.19782132795099994</c:v>
                </c:pt>
                <c:pt idx="104" formatCode="0%">
                  <c:v>0.20500941845263898</c:v>
                </c:pt>
                <c:pt idx="105" formatCode="0%">
                  <c:v>0.21250397095252005</c:v>
                </c:pt>
                <c:pt idx="106" formatCode="0%">
                  <c:v>0.11811710580623402</c:v>
                </c:pt>
                <c:pt idx="107" formatCode="0%">
                  <c:v>1.922495837229321E-2</c:v>
                </c:pt>
                <c:pt idx="108" formatCode="0%">
                  <c:v>-4.4341697380178013E-2</c:v>
                </c:pt>
                <c:pt idx="109" formatCode="0%">
                  <c:v>-0.10612314346597995</c:v>
                </c:pt>
                <c:pt idx="110" formatCode="0%">
                  <c:v>-7.6862404228958958E-2</c:v>
                </c:pt>
                <c:pt idx="111" formatCode="0%">
                  <c:v>-1.97552676081727E-2</c:v>
                </c:pt>
                <c:pt idx="112" formatCode="0%">
                  <c:v>-1.4822546107917889E-2</c:v>
                </c:pt>
                <c:pt idx="113" formatCode="0%">
                  <c:v>-2.9908101474519388E-2</c:v>
                </c:pt>
                <c:pt idx="114" formatCode="0%">
                  <c:v>-4.8638854500820505E-2</c:v>
                </c:pt>
                <c:pt idx="115" formatCode="0%">
                  <c:v>-4.0742930564767188E-2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657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PropertyType!$AG$6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PropertyType!$AG$7:$AG$122</c:f>
              <c:numCache>
                <c:formatCode>General</c:formatCode>
                <c:ptCount val="116"/>
                <c:pt idx="4" formatCode="0%">
                  <c:v>0.10783823746512367</c:v>
                </c:pt>
                <c:pt idx="5" formatCode="0%">
                  <c:v>0.11050551605078729</c:v>
                </c:pt>
                <c:pt idx="6" formatCode="0%">
                  <c:v>0.14424013727392104</c:v>
                </c:pt>
                <c:pt idx="7" formatCode="0%">
                  <c:v>0.22278823183648422</c:v>
                </c:pt>
                <c:pt idx="8" formatCode="0%">
                  <c:v>0.22689486047432417</c:v>
                </c:pt>
                <c:pt idx="9" formatCode="0%">
                  <c:v>0.23594162768541005</c:v>
                </c:pt>
                <c:pt idx="10" formatCode="0%">
                  <c:v>0.17554604532827756</c:v>
                </c:pt>
                <c:pt idx="11" formatCode="0%">
                  <c:v>5.8700303219550332E-2</c:v>
                </c:pt>
                <c:pt idx="12" formatCode="0%">
                  <c:v>2.7689474148953508E-2</c:v>
                </c:pt>
                <c:pt idx="13" formatCode="0%">
                  <c:v>3.5450027691626307E-2</c:v>
                </c:pt>
                <c:pt idx="14" formatCode="0%">
                  <c:v>4.3169115221470378E-2</c:v>
                </c:pt>
                <c:pt idx="15" formatCode="0%">
                  <c:v>1.9761896611092622E-2</c:v>
                </c:pt>
                <c:pt idx="16" formatCode="0%">
                  <c:v>1.8274348171413823E-2</c:v>
                </c:pt>
                <c:pt idx="17" formatCode="0%">
                  <c:v>6.1892970503222511E-2</c:v>
                </c:pt>
                <c:pt idx="18" formatCode="0%">
                  <c:v>8.7026122371598902E-2</c:v>
                </c:pt>
                <c:pt idx="19" formatCode="0%">
                  <c:v>0.1293199040462103</c:v>
                </c:pt>
                <c:pt idx="20" formatCode="0%">
                  <c:v>0.14857725242518205</c:v>
                </c:pt>
                <c:pt idx="21" formatCode="0%">
                  <c:v>8.3812767309778824E-2</c:v>
                </c:pt>
                <c:pt idx="22" formatCode="0%">
                  <c:v>4.3996189120052431E-3</c:v>
                </c:pt>
                <c:pt idx="23" formatCode="0%">
                  <c:v>-1.4308371907877038E-2</c:v>
                </c:pt>
                <c:pt idx="24" formatCode="0%">
                  <c:v>-2.9334819566313453E-3</c:v>
                </c:pt>
                <c:pt idx="25" formatCode="0%">
                  <c:v>-1.5258471832838905E-2</c:v>
                </c:pt>
                <c:pt idx="26" formatCode="0%">
                  <c:v>-4.0518473071684546E-3</c:v>
                </c:pt>
                <c:pt idx="27" formatCode="0%">
                  <c:v>3.026981713449084E-2</c:v>
                </c:pt>
                <c:pt idx="28" formatCode="0%">
                  <c:v>6.0573119441543755E-2</c:v>
                </c:pt>
                <c:pt idx="29" formatCode="0%">
                  <c:v>4.8017161375037309E-2</c:v>
                </c:pt>
                <c:pt idx="30" formatCode="0%">
                  <c:v>2.0924820609027339E-3</c:v>
                </c:pt>
                <c:pt idx="31" formatCode="0%">
                  <c:v>-1.5872271733010646E-3</c:v>
                </c:pt>
                <c:pt idx="32" formatCode="0%">
                  <c:v>2.3777716909791691E-2</c:v>
                </c:pt>
                <c:pt idx="33" formatCode="0%">
                  <c:v>9.3434291004186099E-2</c:v>
                </c:pt>
                <c:pt idx="34" formatCode="0%">
                  <c:v>0.17756211084604456</c:v>
                </c:pt>
                <c:pt idx="35" formatCode="0%">
                  <c:v>0.17860890739014912</c:v>
                </c:pt>
                <c:pt idx="36" formatCode="0%">
                  <c:v>0.14207274699023786</c:v>
                </c:pt>
                <c:pt idx="37" formatCode="0%">
                  <c:v>0.11013230145379449</c:v>
                </c:pt>
                <c:pt idx="38" formatCode="0%">
                  <c:v>0.10731166544305126</c:v>
                </c:pt>
                <c:pt idx="39" formatCode="0%">
                  <c:v>0.12385627989918757</c:v>
                </c:pt>
                <c:pt idx="40" formatCode="0%">
                  <c:v>0.1260804745712325</c:v>
                </c:pt>
                <c:pt idx="41" formatCode="0%">
                  <c:v>0.15662052923009151</c:v>
                </c:pt>
                <c:pt idx="42" formatCode="0%">
                  <c:v>0.17242240913245444</c:v>
                </c:pt>
                <c:pt idx="43" formatCode="0%">
                  <c:v>0.1592896483745263</c:v>
                </c:pt>
                <c:pt idx="44" formatCode="0%">
                  <c:v>0.1681424951417867</c:v>
                </c:pt>
                <c:pt idx="45" formatCode="0%">
                  <c:v>0.15067002620165604</c:v>
                </c:pt>
                <c:pt idx="46" formatCode="0%">
                  <c:v>0.12830884619383953</c:v>
                </c:pt>
                <c:pt idx="47" formatCode="0%">
                  <c:v>9.4759801605818206E-2</c:v>
                </c:pt>
                <c:pt idx="48" formatCode="0%">
                  <c:v>-6.9837429534475026E-3</c:v>
                </c:pt>
                <c:pt idx="49" formatCode="0%">
                  <c:v>-7.0008799242498698E-2</c:v>
                </c:pt>
                <c:pt idx="50" formatCode="0%">
                  <c:v>-9.6703345458846179E-2</c:v>
                </c:pt>
                <c:pt idx="51" formatCode="0%">
                  <c:v>-0.11757645730432043</c:v>
                </c:pt>
                <c:pt idx="52" formatCode="0%">
                  <c:v>-0.16568046783649393</c:v>
                </c:pt>
                <c:pt idx="53" formatCode="0%">
                  <c:v>-0.28146611873659499</c:v>
                </c:pt>
                <c:pt idx="54" formatCode="0%">
                  <c:v>-0.34330540421208866</c:v>
                </c:pt>
                <c:pt idx="55" formatCode="0%">
                  <c:v>-0.33710314554507359</c:v>
                </c:pt>
                <c:pt idx="56" formatCode="0%">
                  <c:v>-0.18453361621301434</c:v>
                </c:pt>
                <c:pt idx="57" formatCode="0%">
                  <c:v>5.6791079748128137E-2</c:v>
                </c:pt>
                <c:pt idx="58" formatCode="0%">
                  <c:v>0.13337422993245696</c:v>
                </c:pt>
                <c:pt idx="59" formatCode="0%">
                  <c:v>0.16637737070110425</c:v>
                </c:pt>
                <c:pt idx="60" formatCode="0%">
                  <c:v>0.10159689797836036</c:v>
                </c:pt>
                <c:pt idx="61" formatCode="0%">
                  <c:v>1.907670944607176E-2</c:v>
                </c:pt>
                <c:pt idx="62" formatCode="0%">
                  <c:v>3.8935155784227016E-2</c:v>
                </c:pt>
                <c:pt idx="63" formatCode="0%">
                  <c:v>5.5651116619439112E-2</c:v>
                </c:pt>
                <c:pt idx="64" formatCode="0%">
                  <c:v>4.4348877743482618E-2</c:v>
                </c:pt>
                <c:pt idx="65" formatCode="0%">
                  <c:v>6.078043242252984E-2</c:v>
                </c:pt>
                <c:pt idx="66" formatCode="0%">
                  <c:v>8.4241891417242254E-2</c:v>
                </c:pt>
                <c:pt idx="67" formatCode="0%">
                  <c:v>5.75695977303472E-2</c:v>
                </c:pt>
                <c:pt idx="68" formatCode="0%">
                  <c:v>7.2307228861749007E-2</c:v>
                </c:pt>
                <c:pt idx="69" formatCode="0%">
                  <c:v>0.12688520935611192</c:v>
                </c:pt>
                <c:pt idx="70" formatCode="0%">
                  <c:v>0.1463683551355941</c:v>
                </c:pt>
                <c:pt idx="71" formatCode="0%">
                  <c:v>0.13422327558208869</c:v>
                </c:pt>
                <c:pt idx="72" formatCode="0%">
                  <c:v>8.849658865278287E-2</c:v>
                </c:pt>
                <c:pt idx="73" formatCode="0%">
                  <c:v>6.9752876798637065E-2</c:v>
                </c:pt>
                <c:pt idx="74" formatCode="0%">
                  <c:v>7.7389644181648842E-2</c:v>
                </c:pt>
                <c:pt idx="75" formatCode="0%">
                  <c:v>0.10708567136985447</c:v>
                </c:pt>
                <c:pt idx="76" formatCode="0%">
                  <c:v>0.15179918889628574</c:v>
                </c:pt>
                <c:pt idx="77" formatCode="0%">
                  <c:v>0.1328133525610351</c:v>
                </c:pt>
                <c:pt idx="78" formatCode="0%">
                  <c:v>9.2797532308751984E-2</c:v>
                </c:pt>
                <c:pt idx="79" formatCode="0%">
                  <c:v>3.5151985209215697E-2</c:v>
                </c:pt>
                <c:pt idx="80" formatCode="0%">
                  <c:v>-2.4039628087153986E-2</c:v>
                </c:pt>
                <c:pt idx="81" formatCode="0%">
                  <c:v>-1.9658848593831824E-2</c:v>
                </c:pt>
                <c:pt idx="82" formatCode="0%">
                  <c:v>1.390578991091429E-2</c:v>
                </c:pt>
                <c:pt idx="83" formatCode="0%">
                  <c:v>4.3784855149167079E-2</c:v>
                </c:pt>
                <c:pt idx="84" formatCode="0%">
                  <c:v>6.4104730520280873E-2</c:v>
                </c:pt>
                <c:pt idx="85" formatCode="0%">
                  <c:v>6.9059858175534838E-2</c:v>
                </c:pt>
                <c:pt idx="86" formatCode="0%">
                  <c:v>4.5365101294551069E-2</c:v>
                </c:pt>
                <c:pt idx="87" formatCode="0%">
                  <c:v>4.043731882236945E-2</c:v>
                </c:pt>
                <c:pt idx="88" formatCode="0%">
                  <c:v>4.4369659581501297E-2</c:v>
                </c:pt>
                <c:pt idx="89" formatCode="0%">
                  <c:v>1.3823944417151068E-2</c:v>
                </c:pt>
                <c:pt idx="90" formatCode="0%">
                  <c:v>1.7221625915772254E-2</c:v>
                </c:pt>
                <c:pt idx="91" formatCode="0%">
                  <c:v>3.3260133960990146E-2</c:v>
                </c:pt>
                <c:pt idx="92" formatCode="0%">
                  <c:v>6.0437615847200421E-2</c:v>
                </c:pt>
                <c:pt idx="93" formatCode="0%">
                  <c:v>9.3128574042115941E-2</c:v>
                </c:pt>
                <c:pt idx="94" formatCode="0%">
                  <c:v>8.3647047362481741E-2</c:v>
                </c:pt>
                <c:pt idx="95" formatCode="0%">
                  <c:v>7.2973507426350448E-2</c:v>
                </c:pt>
                <c:pt idx="96" formatCode="0%">
                  <c:v>3.3858578671219108E-2</c:v>
                </c:pt>
                <c:pt idx="97" formatCode="0%">
                  <c:v>-3.9794913200259296E-2</c:v>
                </c:pt>
                <c:pt idx="98" formatCode="0%">
                  <c:v>-5.5135770328928579E-2</c:v>
                </c:pt>
                <c:pt idx="99" formatCode="0%">
                  <c:v>-3.7532858431905236E-2</c:v>
                </c:pt>
                <c:pt idx="100" formatCode="0%">
                  <c:v>-3.7592371517884304E-2</c:v>
                </c:pt>
                <c:pt idx="101" formatCode="0%">
                  <c:v>3.3340854356322502E-2</c:v>
                </c:pt>
                <c:pt idx="102" formatCode="0%">
                  <c:v>0.1202930462887617</c:v>
                </c:pt>
                <c:pt idx="103" formatCode="0%">
                  <c:v>0.12347417438955777</c:v>
                </c:pt>
                <c:pt idx="104" formatCode="0%">
                  <c:v>9.202913026544568E-2</c:v>
                </c:pt>
                <c:pt idx="105" formatCode="0%">
                  <c:v>1.5468419515748622E-2</c:v>
                </c:pt>
                <c:pt idx="106" formatCode="0%">
                  <c:v>-9.7869846862654319E-2</c:v>
                </c:pt>
                <c:pt idx="107" formatCode="0%">
                  <c:v>-0.17307094536176204</c:v>
                </c:pt>
                <c:pt idx="108" formatCode="0%">
                  <c:v>-0.18561510654240576</c:v>
                </c:pt>
                <c:pt idx="109" formatCode="0%">
                  <c:v>-0.15387346752764297</c:v>
                </c:pt>
                <c:pt idx="110" formatCode="0%">
                  <c:v>-0.16963473030460108</c:v>
                </c:pt>
                <c:pt idx="111" formatCode="0%">
                  <c:v>-0.22799511841978937</c:v>
                </c:pt>
                <c:pt idx="112" formatCode="0%">
                  <c:v>-0.25281107714665252</c:v>
                </c:pt>
                <c:pt idx="113" formatCode="0%">
                  <c:v>-0.28735506919379783</c:v>
                </c:pt>
                <c:pt idx="114" formatCode="0%">
                  <c:v>-0.24856114269698981</c:v>
                </c:pt>
                <c:pt idx="115" formatCode="0%">
                  <c:v>-0.13388502303582983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PropertyType!$AH$6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PropertyType!$AH$7:$AH$122</c:f>
              <c:numCache>
                <c:formatCode>General</c:formatCode>
                <c:ptCount val="116"/>
                <c:pt idx="4" formatCode="0%">
                  <c:v>6.5548233680347678E-2</c:v>
                </c:pt>
                <c:pt idx="5" formatCode="0%">
                  <c:v>6.8156930743051181E-2</c:v>
                </c:pt>
                <c:pt idx="6" formatCode="0%">
                  <c:v>6.7133775515611172E-2</c:v>
                </c:pt>
                <c:pt idx="7" formatCode="0%">
                  <c:v>8.6053203397351785E-2</c:v>
                </c:pt>
                <c:pt idx="8" formatCode="0%">
                  <c:v>0.10395150442288315</c:v>
                </c:pt>
                <c:pt idx="9" formatCode="0%">
                  <c:v>0.11718015123608927</c:v>
                </c:pt>
                <c:pt idx="10" formatCode="0%">
                  <c:v>9.8116449166693265E-2</c:v>
                </c:pt>
                <c:pt idx="11" formatCode="0%">
                  <c:v>4.1060339039619587E-2</c:v>
                </c:pt>
                <c:pt idx="12" formatCode="0%">
                  <c:v>3.2219273810141225E-2</c:v>
                </c:pt>
                <c:pt idx="13" formatCode="0%">
                  <c:v>6.9596728665396013E-2</c:v>
                </c:pt>
                <c:pt idx="14" formatCode="0%">
                  <c:v>9.8437641303765311E-2</c:v>
                </c:pt>
                <c:pt idx="15" formatCode="0%">
                  <c:v>0.11500264963080187</c:v>
                </c:pt>
                <c:pt idx="16" formatCode="0%">
                  <c:v>9.0103189170275044E-2</c:v>
                </c:pt>
                <c:pt idx="17" formatCode="0%">
                  <c:v>7.4701722944900295E-2</c:v>
                </c:pt>
                <c:pt idx="18" formatCode="0%">
                  <c:v>9.4018151071881828E-2</c:v>
                </c:pt>
                <c:pt idx="19" formatCode="0%">
                  <c:v>9.1595900885066639E-2</c:v>
                </c:pt>
                <c:pt idx="20" formatCode="0%">
                  <c:v>8.6709546951672767E-2</c:v>
                </c:pt>
                <c:pt idx="21" formatCode="0%">
                  <c:v>7.3306811735545763E-2</c:v>
                </c:pt>
                <c:pt idx="22" formatCode="0%">
                  <c:v>3.780114663619516E-2</c:v>
                </c:pt>
                <c:pt idx="23" formatCode="0%">
                  <c:v>1.073305486730991E-2</c:v>
                </c:pt>
                <c:pt idx="24" formatCode="0%">
                  <c:v>1.7948475376639017E-4</c:v>
                </c:pt>
                <c:pt idx="25" formatCode="0%">
                  <c:v>-1.2693368906625757E-2</c:v>
                </c:pt>
                <c:pt idx="26" formatCode="0%">
                  <c:v>-1.7486378805566472E-2</c:v>
                </c:pt>
                <c:pt idx="27" formatCode="0%">
                  <c:v>1.781824230485296E-2</c:v>
                </c:pt>
                <c:pt idx="28" formatCode="0%">
                  <c:v>6.2262114017843428E-2</c:v>
                </c:pt>
                <c:pt idx="29" formatCode="0%">
                  <c:v>8.5275043099684034E-2</c:v>
                </c:pt>
                <c:pt idx="30" formatCode="0%">
                  <c:v>9.1163859498113453E-2</c:v>
                </c:pt>
                <c:pt idx="31" formatCode="0%">
                  <c:v>8.1563947605443055E-2</c:v>
                </c:pt>
                <c:pt idx="32" formatCode="0%">
                  <c:v>7.9864158239085326E-2</c:v>
                </c:pt>
                <c:pt idx="33" formatCode="0%">
                  <c:v>9.3184187544618657E-2</c:v>
                </c:pt>
                <c:pt idx="34" formatCode="0%">
                  <c:v>0.11783188984157245</c:v>
                </c:pt>
                <c:pt idx="35" formatCode="0%">
                  <c:v>0.13325514253756099</c:v>
                </c:pt>
                <c:pt idx="36" formatCode="0%">
                  <c:v>0.14004494061195816</c:v>
                </c:pt>
                <c:pt idx="37" formatCode="0%">
                  <c:v>0.1440662816874112</c:v>
                </c:pt>
                <c:pt idx="38" formatCode="0%">
                  <c:v>0.13372184525352337</c:v>
                </c:pt>
                <c:pt idx="39" formatCode="0%">
                  <c:v>0.14262182645274724</c:v>
                </c:pt>
                <c:pt idx="40" formatCode="0%">
                  <c:v>0.1519300642683421</c:v>
                </c:pt>
                <c:pt idx="41" formatCode="0%">
                  <c:v>0.13608123354000767</c:v>
                </c:pt>
                <c:pt idx="42" formatCode="0%">
                  <c:v>0.12288236163446187</c:v>
                </c:pt>
                <c:pt idx="43" formatCode="0%">
                  <c:v>0.10361355308035725</c:v>
                </c:pt>
                <c:pt idx="44" formatCode="0%">
                  <c:v>9.6219515977572279E-2</c:v>
                </c:pt>
                <c:pt idx="45" formatCode="0%">
                  <c:v>0.10811669889972508</c:v>
                </c:pt>
                <c:pt idx="46" formatCode="0%">
                  <c:v>9.05701920602624E-2</c:v>
                </c:pt>
                <c:pt idx="47" formatCode="0%">
                  <c:v>5.8391168602606625E-2</c:v>
                </c:pt>
                <c:pt idx="48" formatCode="0%">
                  <c:v>2.6068954093686481E-2</c:v>
                </c:pt>
                <c:pt idx="49" formatCode="0%">
                  <c:v>-1.8553335399224102E-2</c:v>
                </c:pt>
                <c:pt idx="50" formatCode="0%">
                  <c:v>-4.2812824675966477E-2</c:v>
                </c:pt>
                <c:pt idx="51" formatCode="0%">
                  <c:v>-4.8827900670056157E-2</c:v>
                </c:pt>
                <c:pt idx="52" formatCode="0%">
                  <c:v>-0.11000416541181368</c:v>
                </c:pt>
                <c:pt idx="53" formatCode="0%">
                  <c:v>-0.1952227706368308</c:v>
                </c:pt>
                <c:pt idx="54" formatCode="0%">
                  <c:v>-0.22807656947818655</c:v>
                </c:pt>
                <c:pt idx="55" formatCode="0%">
                  <c:v>-0.23138989639733953</c:v>
                </c:pt>
                <c:pt idx="56" formatCode="0%">
                  <c:v>-0.19868505057349739</c:v>
                </c:pt>
                <c:pt idx="57" formatCode="0%">
                  <c:v>-0.10667134024138769</c:v>
                </c:pt>
                <c:pt idx="58" formatCode="0%">
                  <c:v>-4.0133146276496667E-2</c:v>
                </c:pt>
                <c:pt idx="59" formatCode="0%">
                  <c:v>-2.7006827308920678E-2</c:v>
                </c:pt>
                <c:pt idx="60" formatCode="0%">
                  <c:v>-2.7835793798791642E-4</c:v>
                </c:pt>
                <c:pt idx="61" formatCode="0%">
                  <c:v>1.5482608785798879E-2</c:v>
                </c:pt>
                <c:pt idx="62" formatCode="0%">
                  <c:v>2.7757787059953909E-2</c:v>
                </c:pt>
                <c:pt idx="63" formatCode="0%">
                  <c:v>3.8324724808412869E-2</c:v>
                </c:pt>
                <c:pt idx="64" formatCode="0%">
                  <c:v>3.5127710637895326E-2</c:v>
                </c:pt>
                <c:pt idx="65" formatCode="0%">
                  <c:v>4.8114500696837759E-2</c:v>
                </c:pt>
                <c:pt idx="66" formatCode="0%">
                  <c:v>4.6430354839371191E-2</c:v>
                </c:pt>
                <c:pt idx="67" formatCode="0%">
                  <c:v>4.0315731854296377E-2</c:v>
                </c:pt>
                <c:pt idx="68" formatCode="0%">
                  <c:v>5.1184344590420316E-2</c:v>
                </c:pt>
                <c:pt idx="69" formatCode="0%">
                  <c:v>4.9758214651995702E-2</c:v>
                </c:pt>
                <c:pt idx="70" formatCode="0%">
                  <c:v>6.0165893475148113E-2</c:v>
                </c:pt>
                <c:pt idx="71" formatCode="0%">
                  <c:v>9.7272073523420044E-2</c:v>
                </c:pt>
                <c:pt idx="72" formatCode="0%">
                  <c:v>0.12090523222497085</c:v>
                </c:pt>
                <c:pt idx="73" formatCode="0%">
                  <c:v>0.11433090253734046</c:v>
                </c:pt>
                <c:pt idx="74" formatCode="0%">
                  <c:v>0.11001405684705468</c:v>
                </c:pt>
                <c:pt idx="75" formatCode="0%">
                  <c:v>0.11772024248602886</c:v>
                </c:pt>
                <c:pt idx="76" formatCode="0%">
                  <c:v>0.108310559107337</c:v>
                </c:pt>
                <c:pt idx="77" formatCode="0%">
                  <c:v>0.10473653300797103</c:v>
                </c:pt>
                <c:pt idx="78" formatCode="0%">
                  <c:v>9.1220591585171373E-2</c:v>
                </c:pt>
                <c:pt idx="79" formatCode="0%">
                  <c:v>6.3862626456472782E-2</c:v>
                </c:pt>
                <c:pt idx="80" formatCode="0%">
                  <c:v>6.7259879068106265E-2</c:v>
                </c:pt>
                <c:pt idx="81" formatCode="0%">
                  <c:v>7.9958612682976771E-2</c:v>
                </c:pt>
                <c:pt idx="82" formatCode="0%">
                  <c:v>8.4059809174369393E-2</c:v>
                </c:pt>
                <c:pt idx="83" formatCode="0%">
                  <c:v>8.7144490046524359E-2</c:v>
                </c:pt>
                <c:pt idx="84" formatCode="0%">
                  <c:v>9.9746466130746558E-2</c:v>
                </c:pt>
                <c:pt idx="85" formatCode="0%">
                  <c:v>0.10540392329901604</c:v>
                </c:pt>
                <c:pt idx="86" formatCode="0%">
                  <c:v>9.850948077496291E-2</c:v>
                </c:pt>
                <c:pt idx="87" formatCode="0%">
                  <c:v>0.10583319035617089</c:v>
                </c:pt>
                <c:pt idx="88" formatCode="0%">
                  <c:v>0.11007640834900534</c:v>
                </c:pt>
                <c:pt idx="89" formatCode="0%">
                  <c:v>0.10335423213987061</c:v>
                </c:pt>
                <c:pt idx="90" formatCode="0%">
                  <c:v>9.7648709237970088E-2</c:v>
                </c:pt>
                <c:pt idx="91" formatCode="0%">
                  <c:v>7.5478364093483297E-2</c:v>
                </c:pt>
                <c:pt idx="92" formatCode="0%">
                  <c:v>5.2794637789490784E-2</c:v>
                </c:pt>
                <c:pt idx="93" formatCode="0%">
                  <c:v>6.3969185670670337E-2</c:v>
                </c:pt>
                <c:pt idx="94" formatCode="0%">
                  <c:v>8.9331210339478773E-2</c:v>
                </c:pt>
                <c:pt idx="95" formatCode="0%">
                  <c:v>0.11874288885807549</c:v>
                </c:pt>
                <c:pt idx="96" formatCode="0%">
                  <c:v>0.12254691691782904</c:v>
                </c:pt>
                <c:pt idx="97" formatCode="0%">
                  <c:v>0.10050916300654378</c:v>
                </c:pt>
                <c:pt idx="98" formatCode="0%">
                  <c:v>0.11777784000747871</c:v>
                </c:pt>
                <c:pt idx="99" formatCode="0%">
                  <c:v>0.13707509893224024</c:v>
                </c:pt>
                <c:pt idx="100" formatCode="0%">
                  <c:v>0.13175953756798142</c:v>
                </c:pt>
                <c:pt idx="101" formatCode="0%">
                  <c:v>0.15907127598711601</c:v>
                </c:pt>
                <c:pt idx="102" formatCode="0%">
                  <c:v>0.21137688794358556</c:v>
                </c:pt>
                <c:pt idx="103" formatCode="0%">
                  <c:v>0.23228567103186704</c:v>
                </c:pt>
                <c:pt idx="104" formatCode="0%">
                  <c:v>0.28379900519109613</c:v>
                </c:pt>
                <c:pt idx="105" formatCode="0%">
                  <c:v>0.33562064395453595</c:v>
                </c:pt>
                <c:pt idx="106" formatCode="0%">
                  <c:v>0.25086649882127743</c:v>
                </c:pt>
                <c:pt idx="107" formatCode="0%">
                  <c:v>0.14710931282965567</c:v>
                </c:pt>
                <c:pt idx="108" formatCode="0%">
                  <c:v>5.5015220375450813E-2</c:v>
                </c:pt>
                <c:pt idx="109" formatCode="0%">
                  <c:v>-3.1317415583191233E-2</c:v>
                </c:pt>
                <c:pt idx="110" formatCode="0%">
                  <c:v>-4.9445245461894882E-2</c:v>
                </c:pt>
                <c:pt idx="111" formatCode="0%">
                  <c:v>-2.4996579610866876E-2</c:v>
                </c:pt>
                <c:pt idx="112" formatCode="0%">
                  <c:v>-4.366955559454988E-4</c:v>
                </c:pt>
                <c:pt idx="113" formatCode="0%">
                  <c:v>1.2198446962890186E-2</c:v>
                </c:pt>
                <c:pt idx="114" formatCode="0%">
                  <c:v>2.8729286502276796E-2</c:v>
                </c:pt>
                <c:pt idx="115" formatCode="0%">
                  <c:v>3.4401161300678051E-2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PropertyType!$AI$6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PropertyType!$AI$7:$AI$122</c:f>
              <c:numCache>
                <c:formatCode>General</c:formatCode>
                <c:ptCount val="116"/>
                <c:pt idx="4" formatCode="0%">
                  <c:v>5.8574724781474963E-3</c:v>
                </c:pt>
                <c:pt idx="5" formatCode="0%">
                  <c:v>0.14664464281020861</c:v>
                </c:pt>
                <c:pt idx="6" formatCode="0%">
                  <c:v>0.2569994287807944</c:v>
                </c:pt>
                <c:pt idx="7" formatCode="0%">
                  <c:v>0.20176849921886131</c:v>
                </c:pt>
                <c:pt idx="8" formatCode="0%">
                  <c:v>7.1619484481492135E-2</c:v>
                </c:pt>
                <c:pt idx="9" formatCode="0%">
                  <c:v>5.3855397110863734E-2</c:v>
                </c:pt>
                <c:pt idx="10" formatCode="0%">
                  <c:v>7.2454244804958545E-2</c:v>
                </c:pt>
                <c:pt idx="11" formatCode="0%">
                  <c:v>9.1797166743175396E-2</c:v>
                </c:pt>
                <c:pt idx="12" formatCode="0%">
                  <c:v>0.10713282394791124</c:v>
                </c:pt>
                <c:pt idx="13" formatCode="0%">
                  <c:v>5.7353024230942129E-2</c:v>
                </c:pt>
                <c:pt idx="14" formatCode="0%">
                  <c:v>2.3610075377165973E-2</c:v>
                </c:pt>
                <c:pt idx="15" formatCode="0%">
                  <c:v>2.3543550652216805E-2</c:v>
                </c:pt>
                <c:pt idx="16" formatCode="0%">
                  <c:v>1.5520932986686775E-2</c:v>
                </c:pt>
                <c:pt idx="17" formatCode="0%">
                  <c:v>2.4731694511873403E-2</c:v>
                </c:pt>
                <c:pt idx="18" formatCode="0%">
                  <c:v>4.6403841983002847E-2</c:v>
                </c:pt>
                <c:pt idx="19" formatCode="0%">
                  <c:v>5.4985812547197144E-2</c:v>
                </c:pt>
                <c:pt idx="20" formatCode="0%">
                  <c:v>5.616905940066097E-2</c:v>
                </c:pt>
                <c:pt idx="21" formatCode="0%">
                  <c:v>7.1792684644670368E-2</c:v>
                </c:pt>
                <c:pt idx="22" formatCode="0%">
                  <c:v>6.6061836464013091E-2</c:v>
                </c:pt>
                <c:pt idx="23" formatCode="0%">
                  <c:v>3.4515688540470046E-2</c:v>
                </c:pt>
                <c:pt idx="24" formatCode="0%">
                  <c:v>3.0385451716209655E-2</c:v>
                </c:pt>
                <c:pt idx="25" formatCode="0%">
                  <c:v>2.7790681903090864E-2</c:v>
                </c:pt>
                <c:pt idx="26" formatCode="0%">
                  <c:v>4.9548073592176056E-2</c:v>
                </c:pt>
                <c:pt idx="27" formatCode="0%">
                  <c:v>0.10548522822321704</c:v>
                </c:pt>
                <c:pt idx="28" formatCode="0%">
                  <c:v>0.13120706142655636</c:v>
                </c:pt>
                <c:pt idx="29" formatCode="0%">
                  <c:v>0.15234330110965999</c:v>
                </c:pt>
                <c:pt idx="30" formatCode="0%">
                  <c:v>0.14705669475422578</c:v>
                </c:pt>
                <c:pt idx="31" formatCode="0%">
                  <c:v>0.1206276428977322</c:v>
                </c:pt>
                <c:pt idx="32" formatCode="0%">
                  <c:v>0.14233380049424227</c:v>
                </c:pt>
                <c:pt idx="33" formatCode="0%">
                  <c:v>0.16736542568213086</c:v>
                </c:pt>
                <c:pt idx="34" formatCode="0%">
                  <c:v>0.18111616609645198</c:v>
                </c:pt>
                <c:pt idx="35" formatCode="0%">
                  <c:v>0.18163139691957375</c:v>
                </c:pt>
                <c:pt idx="36" formatCode="0%">
                  <c:v>0.15471163804756904</c:v>
                </c:pt>
                <c:pt idx="37" formatCode="0%">
                  <c:v>0.14550190368489524</c:v>
                </c:pt>
                <c:pt idx="38" formatCode="0%">
                  <c:v>0.14150875146563902</c:v>
                </c:pt>
                <c:pt idx="39" formatCode="0%">
                  <c:v>0.13756625325748972</c:v>
                </c:pt>
                <c:pt idx="40" formatCode="0%">
                  <c:v>0.12446437483794681</c:v>
                </c:pt>
                <c:pt idx="41" formatCode="0%">
                  <c:v>7.7854546427303051E-2</c:v>
                </c:pt>
                <c:pt idx="42" formatCode="0%">
                  <c:v>4.0390739401704234E-2</c:v>
                </c:pt>
                <c:pt idx="43" formatCode="0%">
                  <c:v>2.8133659642471276E-2</c:v>
                </c:pt>
                <c:pt idx="44" formatCode="0%">
                  <c:v>3.012108713176076E-2</c:v>
                </c:pt>
                <c:pt idx="45" formatCode="0%">
                  <c:v>4.6418265217551546E-2</c:v>
                </c:pt>
                <c:pt idx="46" formatCode="0%">
                  <c:v>6.4541900784074846E-2</c:v>
                </c:pt>
                <c:pt idx="47" formatCode="0%">
                  <c:v>5.0844839899365057E-2</c:v>
                </c:pt>
                <c:pt idx="48" formatCode="0%">
                  <c:v>9.8207694834351322E-3</c:v>
                </c:pt>
                <c:pt idx="49" formatCode="0%">
                  <c:v>-3.3176887263935195E-2</c:v>
                </c:pt>
                <c:pt idx="50" formatCode="0%">
                  <c:v>-0.10058719757804868</c:v>
                </c:pt>
                <c:pt idx="51" formatCode="0%">
                  <c:v>-0.15494179562230881</c:v>
                </c:pt>
                <c:pt idx="52" formatCode="0%">
                  <c:v>-0.18236877082633418</c:v>
                </c:pt>
                <c:pt idx="53" formatCode="0%">
                  <c:v>-0.21509703277990833</c:v>
                </c:pt>
                <c:pt idx="54" formatCode="0%">
                  <c:v>-0.21576505595915252</c:v>
                </c:pt>
                <c:pt idx="55" formatCode="0%">
                  <c:v>-0.18250699044640384</c:v>
                </c:pt>
                <c:pt idx="56" formatCode="0%">
                  <c:v>-0.1270204948217889</c:v>
                </c:pt>
                <c:pt idx="57" formatCode="0%">
                  <c:v>-6.2695968566427562E-2</c:v>
                </c:pt>
                <c:pt idx="58" formatCode="0%">
                  <c:v>-1.991459638257298E-2</c:v>
                </c:pt>
                <c:pt idx="59" formatCode="0%">
                  <c:v>1.5868267160441762E-2</c:v>
                </c:pt>
                <c:pt idx="60" formatCode="0%">
                  <c:v>3.5040709407902382E-2</c:v>
                </c:pt>
                <c:pt idx="61" formatCode="0%">
                  <c:v>4.2558886429667986E-2</c:v>
                </c:pt>
                <c:pt idx="62" formatCode="0%">
                  <c:v>5.2779039012371687E-2</c:v>
                </c:pt>
                <c:pt idx="63" formatCode="0%">
                  <c:v>5.626548548672794E-2</c:v>
                </c:pt>
                <c:pt idx="64" formatCode="0%">
                  <c:v>4.9322541408962417E-2</c:v>
                </c:pt>
                <c:pt idx="65" formatCode="0%">
                  <c:v>4.1491918198790279E-2</c:v>
                </c:pt>
                <c:pt idx="66" formatCode="0%">
                  <c:v>4.5391225131862001E-2</c:v>
                </c:pt>
                <c:pt idx="67" formatCode="0%">
                  <c:v>3.4004050205464598E-2</c:v>
                </c:pt>
                <c:pt idx="68" formatCode="0%">
                  <c:v>3.620869769638424E-2</c:v>
                </c:pt>
                <c:pt idx="69" formatCode="0%">
                  <c:v>7.1606257973427123E-2</c:v>
                </c:pt>
                <c:pt idx="70" formatCode="0%">
                  <c:v>8.9687524702830812E-2</c:v>
                </c:pt>
                <c:pt idx="71" formatCode="0%">
                  <c:v>0.11032778678146826</c:v>
                </c:pt>
                <c:pt idx="72" formatCode="0%">
                  <c:v>0.11055923821304181</c:v>
                </c:pt>
                <c:pt idx="73" formatCode="0%">
                  <c:v>7.7958693140227409E-2</c:v>
                </c:pt>
                <c:pt idx="74" formatCode="0%">
                  <c:v>6.5941280596138796E-2</c:v>
                </c:pt>
                <c:pt idx="75" formatCode="0%">
                  <c:v>6.5842791427666691E-2</c:v>
                </c:pt>
                <c:pt idx="76" formatCode="0%">
                  <c:v>7.8877579046807256E-2</c:v>
                </c:pt>
                <c:pt idx="77" formatCode="0%">
                  <c:v>8.7217211805127537E-2</c:v>
                </c:pt>
                <c:pt idx="78" formatCode="0%">
                  <c:v>7.8877896411436943E-2</c:v>
                </c:pt>
                <c:pt idx="79" formatCode="0%">
                  <c:v>6.4090809486533118E-2</c:v>
                </c:pt>
                <c:pt idx="80" formatCode="0%">
                  <c:v>3.4785235898054934E-2</c:v>
                </c:pt>
                <c:pt idx="81" formatCode="0%">
                  <c:v>2.3663879952223299E-2</c:v>
                </c:pt>
                <c:pt idx="82" formatCode="0%">
                  <c:v>4.0134496848704071E-2</c:v>
                </c:pt>
                <c:pt idx="83" formatCode="0%">
                  <c:v>5.7841451415178824E-2</c:v>
                </c:pt>
                <c:pt idx="84" formatCode="0%">
                  <c:v>5.3425671465668234E-2</c:v>
                </c:pt>
                <c:pt idx="85" formatCode="0%">
                  <c:v>3.4357063151193357E-2</c:v>
                </c:pt>
                <c:pt idx="86" formatCode="0%">
                  <c:v>1.1527595047682748E-2</c:v>
                </c:pt>
                <c:pt idx="87" formatCode="0%">
                  <c:v>-6.2997586054153176E-3</c:v>
                </c:pt>
                <c:pt idx="88" formatCode="0%">
                  <c:v>5.773844880504031E-3</c:v>
                </c:pt>
                <c:pt idx="89" formatCode="0%">
                  <c:v>2.1718268706358401E-2</c:v>
                </c:pt>
                <c:pt idx="90" formatCode="0%">
                  <c:v>9.5759394881433924E-3</c:v>
                </c:pt>
                <c:pt idx="91" formatCode="0%">
                  <c:v>-1.2220717845397799E-2</c:v>
                </c:pt>
                <c:pt idx="92" formatCode="0%">
                  <c:v>-1.7458859231200496E-2</c:v>
                </c:pt>
                <c:pt idx="93" formatCode="0%">
                  <c:v>-1.1186037698914131E-2</c:v>
                </c:pt>
                <c:pt idx="94" formatCode="0%">
                  <c:v>2.4581074298117844E-3</c:v>
                </c:pt>
                <c:pt idx="95" formatCode="0%">
                  <c:v>1.9495260165441008E-2</c:v>
                </c:pt>
                <c:pt idx="96" formatCode="0%">
                  <c:v>1.4661782257013423E-2</c:v>
                </c:pt>
                <c:pt idx="97" formatCode="0%">
                  <c:v>-3.2993081693107884E-3</c:v>
                </c:pt>
                <c:pt idx="98" formatCode="0%">
                  <c:v>1.6050771766080718E-3</c:v>
                </c:pt>
                <c:pt idx="99" formatCode="0%">
                  <c:v>1.5680460926907669E-2</c:v>
                </c:pt>
                <c:pt idx="100" formatCode="0%">
                  <c:v>3.9551160859168766E-2</c:v>
                </c:pt>
                <c:pt idx="101" formatCode="0%">
                  <c:v>9.0583779909740425E-2</c:v>
                </c:pt>
                <c:pt idx="102" formatCode="0%">
                  <c:v>0.11674967060074115</c:v>
                </c:pt>
                <c:pt idx="103" formatCode="0%">
                  <c:v>0.12172296610398758</c:v>
                </c:pt>
                <c:pt idx="104" formatCode="0%">
                  <c:v>0.11799221259467263</c:v>
                </c:pt>
                <c:pt idx="105" formatCode="0%">
                  <c:v>8.2413248501312486E-2</c:v>
                </c:pt>
                <c:pt idx="106" formatCode="0%">
                  <c:v>4.8748597580920983E-2</c:v>
                </c:pt>
                <c:pt idx="107" formatCode="0%">
                  <c:v>1.8704590843143132E-2</c:v>
                </c:pt>
                <c:pt idx="108" formatCode="0%">
                  <c:v>-1.4693719514559667E-2</c:v>
                </c:pt>
                <c:pt idx="109" formatCode="0%">
                  <c:v>-1.9061287930753457E-2</c:v>
                </c:pt>
                <c:pt idx="110" formatCode="0%">
                  <c:v>-1.4340001559132842E-2</c:v>
                </c:pt>
                <c:pt idx="111" formatCode="0%">
                  <c:v>-3.0176092353884076E-4</c:v>
                </c:pt>
                <c:pt idx="112" formatCode="0%">
                  <c:v>1.0438675001541498E-2</c:v>
                </c:pt>
                <c:pt idx="113" formatCode="0%">
                  <c:v>-9.049011941481111E-3</c:v>
                </c:pt>
                <c:pt idx="114" formatCode="0%">
                  <c:v>3.6448042838679306E-3</c:v>
                </c:pt>
                <c:pt idx="115" formatCode="0%">
                  <c:v>2.2659308559132674E-2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PropertyType!$AJ$6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PropertyType!$AJ$7:$AJ$122</c:f>
              <c:numCache>
                <c:formatCode>General</c:formatCode>
                <c:ptCount val="116"/>
                <c:pt idx="4" formatCode="0%">
                  <c:v>4.769124644036471E-2</c:v>
                </c:pt>
                <c:pt idx="5" formatCode="0%">
                  <c:v>8.8750360409327822E-2</c:v>
                </c:pt>
                <c:pt idx="6" formatCode="0%">
                  <c:v>9.7802414906431157E-2</c:v>
                </c:pt>
                <c:pt idx="7" formatCode="0%">
                  <c:v>0.1276966756263791</c:v>
                </c:pt>
                <c:pt idx="8" formatCode="0%">
                  <c:v>0.13312960367188587</c:v>
                </c:pt>
                <c:pt idx="9" formatCode="0%">
                  <c:v>0.11331470334394989</c:v>
                </c:pt>
                <c:pt idx="10" formatCode="0%">
                  <c:v>0.11058456399814665</c:v>
                </c:pt>
                <c:pt idx="11" formatCode="0%">
                  <c:v>7.7162427643513887E-2</c:v>
                </c:pt>
                <c:pt idx="12" formatCode="0%">
                  <c:v>3.2089272978220063E-2</c:v>
                </c:pt>
                <c:pt idx="13" formatCode="0%">
                  <c:v>6.0637666930775547E-2</c:v>
                </c:pt>
                <c:pt idx="14" formatCode="0%">
                  <c:v>0.11339872244658089</c:v>
                </c:pt>
                <c:pt idx="15" formatCode="0%">
                  <c:v>0.13674171095737453</c:v>
                </c:pt>
                <c:pt idx="16" formatCode="0%">
                  <c:v>0.15219447891079252</c:v>
                </c:pt>
                <c:pt idx="17" formatCode="0%">
                  <c:v>0.11397606640555735</c:v>
                </c:pt>
                <c:pt idx="18" formatCode="0%">
                  <c:v>6.2014126933689795E-2</c:v>
                </c:pt>
                <c:pt idx="19" formatCode="0%">
                  <c:v>5.9626850588036406E-2</c:v>
                </c:pt>
                <c:pt idx="20" formatCode="0%">
                  <c:v>7.8773695223311124E-2</c:v>
                </c:pt>
                <c:pt idx="21" formatCode="0%">
                  <c:v>9.089724517275144E-2</c:v>
                </c:pt>
                <c:pt idx="22" formatCode="0%">
                  <c:v>7.5242611954554173E-2</c:v>
                </c:pt>
                <c:pt idx="23" formatCode="0%">
                  <c:v>6.3811221135029905E-2</c:v>
                </c:pt>
                <c:pt idx="24" formatCode="0%">
                  <c:v>7.5111108537614379E-2</c:v>
                </c:pt>
                <c:pt idx="25" formatCode="0%">
                  <c:v>7.2534709819757293E-2</c:v>
                </c:pt>
                <c:pt idx="26" formatCode="0%">
                  <c:v>7.0599236284891731E-2</c:v>
                </c:pt>
                <c:pt idx="27" formatCode="0%">
                  <c:v>8.4732796197840354E-2</c:v>
                </c:pt>
                <c:pt idx="28" formatCode="0%">
                  <c:v>8.788087934339206E-2</c:v>
                </c:pt>
                <c:pt idx="29" formatCode="0%">
                  <c:v>9.3228864554083746E-2</c:v>
                </c:pt>
                <c:pt idx="30" formatCode="0%">
                  <c:v>9.7219704993330103E-2</c:v>
                </c:pt>
                <c:pt idx="31" formatCode="0%">
                  <c:v>7.4747070359699963E-2</c:v>
                </c:pt>
                <c:pt idx="32" formatCode="0%">
                  <c:v>5.7250278603086624E-2</c:v>
                </c:pt>
                <c:pt idx="33" formatCode="0%">
                  <c:v>7.5612742116618392E-2</c:v>
                </c:pt>
                <c:pt idx="34" formatCode="0%">
                  <c:v>0.11097921661030496</c:v>
                </c:pt>
                <c:pt idx="35" formatCode="0%">
                  <c:v>0.13846551639345916</c:v>
                </c:pt>
                <c:pt idx="36" formatCode="0%">
                  <c:v>0.15294783103220433</c:v>
                </c:pt>
                <c:pt idx="37" formatCode="0%">
                  <c:v>0.15931622722491667</c:v>
                </c:pt>
                <c:pt idx="38" formatCode="0%">
                  <c:v>0.17405806118654521</c:v>
                </c:pt>
                <c:pt idx="39" formatCode="0%">
                  <c:v>0.18172699182913066</c:v>
                </c:pt>
                <c:pt idx="40" formatCode="0%">
                  <c:v>0.14987050191228324</c:v>
                </c:pt>
                <c:pt idx="41" formatCode="0%">
                  <c:v>8.4523625090446419E-2</c:v>
                </c:pt>
                <c:pt idx="42" formatCode="0%">
                  <c:v>5.1369730701472438E-2</c:v>
                </c:pt>
                <c:pt idx="43" formatCode="0%">
                  <c:v>6.2184745074889358E-2</c:v>
                </c:pt>
                <c:pt idx="44" formatCode="0%">
                  <c:v>5.8989739067462077E-2</c:v>
                </c:pt>
                <c:pt idx="45" formatCode="0%">
                  <c:v>4.8892707265398183E-2</c:v>
                </c:pt>
                <c:pt idx="46" formatCode="0%">
                  <c:v>6.057256721080817E-3</c:v>
                </c:pt>
                <c:pt idx="47" formatCode="0%">
                  <c:v>-5.6065205577807253E-2</c:v>
                </c:pt>
                <c:pt idx="48" formatCode="0%">
                  <c:v>-7.55233858384462E-2</c:v>
                </c:pt>
                <c:pt idx="49" formatCode="0%">
                  <c:v>-7.6206281134057141E-2</c:v>
                </c:pt>
                <c:pt idx="50" formatCode="0%">
                  <c:v>-8.9465489399490949E-2</c:v>
                </c:pt>
                <c:pt idx="51" formatCode="0%">
                  <c:v>-0.12617644710846809</c:v>
                </c:pt>
                <c:pt idx="52" formatCode="0%">
                  <c:v>-0.17091194850810398</c:v>
                </c:pt>
                <c:pt idx="53" formatCode="0%">
                  <c:v>-0.20732586529229291</c:v>
                </c:pt>
                <c:pt idx="54" formatCode="0%">
                  <c:v>-0.21413202196445347</c:v>
                </c:pt>
                <c:pt idx="55" formatCode="0%">
                  <c:v>-0.18140870599324177</c:v>
                </c:pt>
                <c:pt idx="56" formatCode="0%">
                  <c:v>-0.11203075166317367</c:v>
                </c:pt>
                <c:pt idx="57" formatCode="0%">
                  <c:v>1.194784909302804E-3</c:v>
                </c:pt>
                <c:pt idx="58" formatCode="0%">
                  <c:v>0.11599771221940469</c:v>
                </c:pt>
                <c:pt idx="59" formatCode="0%">
                  <c:v>0.17377452091111767</c:v>
                </c:pt>
                <c:pt idx="60" formatCode="0%">
                  <c:v>0.17328849926674939</c:v>
                </c:pt>
                <c:pt idx="61" formatCode="0%">
                  <c:v>0.13563404517955324</c:v>
                </c:pt>
                <c:pt idx="62" formatCode="0%">
                  <c:v>0.10160512407580957</c:v>
                </c:pt>
                <c:pt idx="63" formatCode="0%">
                  <c:v>8.5394520887397185E-2</c:v>
                </c:pt>
                <c:pt idx="64" formatCode="0%">
                  <c:v>6.9123398242315615E-2</c:v>
                </c:pt>
                <c:pt idx="65" formatCode="0%">
                  <c:v>6.9820976221003139E-2</c:v>
                </c:pt>
                <c:pt idx="66" formatCode="0%">
                  <c:v>7.1369190783342251E-2</c:v>
                </c:pt>
                <c:pt idx="67" formatCode="0%">
                  <c:v>7.5194339285170608E-2</c:v>
                </c:pt>
                <c:pt idx="68" formatCode="0%">
                  <c:v>0.10537748272818082</c:v>
                </c:pt>
                <c:pt idx="69" formatCode="0%">
                  <c:v>0.10422054687129667</c:v>
                </c:pt>
                <c:pt idx="70" formatCode="0%">
                  <c:v>8.5135158951499701E-2</c:v>
                </c:pt>
                <c:pt idx="71" formatCode="0%">
                  <c:v>9.1162246320015461E-2</c:v>
                </c:pt>
                <c:pt idx="72" formatCode="0%">
                  <c:v>6.2277044527267789E-2</c:v>
                </c:pt>
                <c:pt idx="73" formatCode="0%">
                  <c:v>4.1080061988953309E-2</c:v>
                </c:pt>
                <c:pt idx="74" formatCode="0%">
                  <c:v>7.5907707547651082E-2</c:v>
                </c:pt>
                <c:pt idx="75" formatCode="0%">
                  <c:v>9.5960322997212577E-2</c:v>
                </c:pt>
                <c:pt idx="76" formatCode="0%">
                  <c:v>0.1312607594683417</c:v>
                </c:pt>
                <c:pt idx="77" formatCode="0%">
                  <c:v>0.16646314898179204</c:v>
                </c:pt>
                <c:pt idx="78" formatCode="0%">
                  <c:v>0.12139291537427832</c:v>
                </c:pt>
                <c:pt idx="79" formatCode="0%">
                  <c:v>8.4289955571589692E-2</c:v>
                </c:pt>
                <c:pt idx="80" formatCode="0%">
                  <c:v>8.4170819215546366E-2</c:v>
                </c:pt>
                <c:pt idx="81" formatCode="0%">
                  <c:v>7.8866211558449528E-2</c:v>
                </c:pt>
                <c:pt idx="82" formatCode="0%">
                  <c:v>8.2349286577961589E-2</c:v>
                </c:pt>
                <c:pt idx="83" formatCode="0%">
                  <c:v>7.9041979036071019E-2</c:v>
                </c:pt>
                <c:pt idx="84" formatCode="0%">
                  <c:v>6.1599017559668789E-2</c:v>
                </c:pt>
                <c:pt idx="85" formatCode="0%">
                  <c:v>5.6536737746340826E-2</c:v>
                </c:pt>
                <c:pt idx="86" formatCode="0%">
                  <c:v>6.1811366350437158E-2</c:v>
                </c:pt>
                <c:pt idx="87" formatCode="0%">
                  <c:v>7.3836397199326109E-2</c:v>
                </c:pt>
                <c:pt idx="88" formatCode="0%">
                  <c:v>8.5268946333580509E-2</c:v>
                </c:pt>
                <c:pt idx="89" formatCode="0%">
                  <c:v>8.3416355598884495E-2</c:v>
                </c:pt>
                <c:pt idx="90" formatCode="0%">
                  <c:v>7.2470907769872861E-2</c:v>
                </c:pt>
                <c:pt idx="91" formatCode="0%">
                  <c:v>5.813855845747784E-2</c:v>
                </c:pt>
                <c:pt idx="92" formatCode="0%">
                  <c:v>5.8675894542092877E-2</c:v>
                </c:pt>
                <c:pt idx="93" formatCode="0%">
                  <c:v>6.5529053084408151E-2</c:v>
                </c:pt>
                <c:pt idx="94" formatCode="0%">
                  <c:v>6.8054654334917419E-2</c:v>
                </c:pt>
                <c:pt idx="95" formatCode="0%">
                  <c:v>7.9544494690888534E-2</c:v>
                </c:pt>
                <c:pt idx="96" formatCode="0%">
                  <c:v>7.5603317675422499E-2</c:v>
                </c:pt>
                <c:pt idx="97" formatCode="0%">
                  <c:v>7.2004223284725777E-2</c:v>
                </c:pt>
                <c:pt idx="98" formatCode="0%">
                  <c:v>8.2366132125822E-2</c:v>
                </c:pt>
                <c:pt idx="99" formatCode="0%">
                  <c:v>8.0341296632863157E-2</c:v>
                </c:pt>
                <c:pt idx="100" formatCode="0%">
                  <c:v>0.10061003466380436</c:v>
                </c:pt>
                <c:pt idx="101" formatCode="0%">
                  <c:v>0.14678366839277612</c:v>
                </c:pt>
                <c:pt idx="102" formatCode="0%">
                  <c:v>0.19930020584747776</c:v>
                </c:pt>
                <c:pt idx="103" formatCode="0%">
                  <c:v>0.24536992144029757</c:v>
                </c:pt>
                <c:pt idx="104" formatCode="0%">
                  <c:v>0.2585276671861132</c:v>
                </c:pt>
                <c:pt idx="105" formatCode="0%">
                  <c:v>0.23374469248232255</c:v>
                </c:pt>
                <c:pt idx="106" formatCode="0%">
                  <c:v>0.13118237964064039</c:v>
                </c:pt>
                <c:pt idx="107" formatCode="0%">
                  <c:v>1.8641240143413285E-4</c:v>
                </c:pt>
                <c:pt idx="108" formatCode="0%">
                  <c:v>-0.10476412161576887</c:v>
                </c:pt>
                <c:pt idx="109" formatCode="0%">
                  <c:v>-0.17366248043662391</c:v>
                </c:pt>
                <c:pt idx="110" formatCode="0%">
                  <c:v>-0.16885667397898918</c:v>
                </c:pt>
                <c:pt idx="111" formatCode="0%">
                  <c:v>-0.13066632753393237</c:v>
                </c:pt>
                <c:pt idx="112" formatCode="0%">
                  <c:v>-0.11169783111238774</c:v>
                </c:pt>
                <c:pt idx="113" formatCode="0%">
                  <c:v>-9.6447518948199251E-2</c:v>
                </c:pt>
                <c:pt idx="114" formatCode="0%">
                  <c:v>-8.2363340558428311E-2</c:v>
                </c:pt>
                <c:pt idx="115" formatCode="0%">
                  <c:v>-4.2187097824544217E-2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657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jp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image" Target="../media/image1.jpg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CDA496-5DA9-42B8-A570-1AA82FFB8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DDC827-9A62-4194-BDD1-CBAB23EAD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10</xdr:col>
      <xdr:colOff>9524</xdr:colOff>
      <xdr:row>68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DA5D0A5-F2A7-44FC-BBD1-3068B5434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4EC2E6-D60E-440F-8738-45C52EBA3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B25852-989C-4E73-86CA-1301B7DDF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9532E2-8625-4C4F-AA15-1EEF7B71E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30ECF5-5FBA-4C08-BED8-57200A427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E5001F-E6A4-4336-B363-CCC4E22A9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39AC942-4A0E-44AC-8CF0-C8431F7E05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9E3E5FC-92AC-4E4C-BBB1-FC1371F1C5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EEE93E7-6F72-4DCF-84E6-9D2CB0043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28</xdr:row>
      <xdr:rowOff>0</xdr:rowOff>
    </xdr:from>
    <xdr:to>
      <xdr:col>14</xdr:col>
      <xdr:colOff>457200</xdr:colOff>
      <xdr:row>44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7573C54-00B6-4372-85C0-DA268C5C7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49</xdr:row>
      <xdr:rowOff>0</xdr:rowOff>
    </xdr:from>
    <xdr:to>
      <xdr:col>14</xdr:col>
      <xdr:colOff>457200</xdr:colOff>
      <xdr:row>65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DEAE892-7BED-4914-871A-4A4F818DC7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6D60B4-8C20-4129-A745-A7D44A4C3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C8DDDA-2C5B-4D12-BFDD-981855805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6BFA95-9F58-4A97-B774-FD2FE5FA1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6FFDD2-44D2-4ACD-BF23-5F4248820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B83305-C058-47A9-8670-E1FCD3983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14DCCA-51E6-420C-A0DD-7D0BBB017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D5C7614-CCFF-4C2E-95B2-8B58E89C6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659402D-7CE6-47C6-9A43-27DD8BDA0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3C3024-AD1C-4E9E-BB9D-D79F90833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8337BF-8BA2-4295-AC7E-1BC132962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608D385-0693-4719-B7E3-D8D36CAE46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12B1E89-4827-4FEE-8B33-C7D1A0943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B549B3E-DA91-4DC2-AF99-16955F9BF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A018E7-0E1D-4340-B83C-AAD6A871D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A93475-D3B9-4540-A439-CAF8C8458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4E2CCF2-717D-42C3-A0FA-D2A5AC42D7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647FD28-A4C3-4023-A50C-334E7D8B3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4814AA-E6EB-4C22-BC96-B9829E69DD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BB5AFB9-8BE3-4148-B440-6E8C2F75A1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5FFE6F-DF88-444C-8CD0-84421D8E0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g01fileprd501\PPR_Groups_PRD\Jrs\R&amp;D\RSR\CCRSI_NewFormat\CCRSI%20Indices%20-%20New%20Format%20Template(Use%20This).xlsm" TargetMode="External"/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78.401048653939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45504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  <row r="268">
          <cell r="A268">
            <v>2022</v>
          </cell>
        </row>
        <row r="269">
          <cell r="A269">
            <v>2022</v>
          </cell>
        </row>
        <row r="270">
          <cell r="A270">
            <v>2022</v>
          </cell>
        </row>
        <row r="271">
          <cell r="A271">
            <v>2022</v>
          </cell>
        </row>
        <row r="272">
          <cell r="A272">
            <v>2022</v>
          </cell>
        </row>
        <row r="273">
          <cell r="A273">
            <v>2022</v>
          </cell>
        </row>
        <row r="274">
          <cell r="A274">
            <v>2022</v>
          </cell>
        </row>
        <row r="275">
          <cell r="A275">
            <v>2022</v>
          </cell>
        </row>
        <row r="276">
          <cell r="A276">
            <v>2022</v>
          </cell>
        </row>
        <row r="277">
          <cell r="A277">
            <v>2022</v>
          </cell>
        </row>
        <row r="278">
          <cell r="A278">
            <v>2023</v>
          </cell>
        </row>
        <row r="279">
          <cell r="A279">
            <v>2023</v>
          </cell>
        </row>
        <row r="280">
          <cell r="A280">
            <v>2023</v>
          </cell>
        </row>
        <row r="281">
          <cell r="A281">
            <v>2023</v>
          </cell>
        </row>
        <row r="282">
          <cell r="A282">
            <v>2023</v>
          </cell>
        </row>
        <row r="283">
          <cell r="A283">
            <v>2023</v>
          </cell>
        </row>
        <row r="284">
          <cell r="A284">
            <v>2023</v>
          </cell>
        </row>
        <row r="285">
          <cell r="A285">
            <v>2023</v>
          </cell>
        </row>
        <row r="286">
          <cell r="A286">
            <v>2023</v>
          </cell>
        </row>
        <row r="287">
          <cell r="A287">
            <v>2023</v>
          </cell>
        </row>
        <row r="288">
          <cell r="A288">
            <v>2023</v>
          </cell>
        </row>
        <row r="289">
          <cell r="A289">
            <v>2023</v>
          </cell>
        </row>
        <row r="290">
          <cell r="A290">
            <v>2024</v>
          </cell>
        </row>
        <row r="291">
          <cell r="A291">
            <v>2024</v>
          </cell>
        </row>
        <row r="292">
          <cell r="A292">
            <v>2024</v>
          </cell>
        </row>
        <row r="293">
          <cell r="A293">
            <v>2024</v>
          </cell>
        </row>
        <row r="294">
          <cell r="A294">
            <v>2024</v>
          </cell>
        </row>
        <row r="295">
          <cell r="A295">
            <v>2024</v>
          </cell>
        </row>
        <row r="296">
          <cell r="A296">
            <v>2024</v>
          </cell>
        </row>
        <row r="297">
          <cell r="A297">
            <v>2024</v>
          </cell>
        </row>
        <row r="298">
          <cell r="A298">
            <v>2024</v>
          </cell>
        </row>
        <row r="299">
          <cell r="A299">
            <v>2024</v>
          </cell>
        </row>
        <row r="300">
          <cell r="A300">
            <v>2024</v>
          </cell>
        </row>
        <row r="301">
          <cell r="A301">
            <v>2024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  <row r="98">
          <cell r="A98" t="str">
            <v>Y2022Q1</v>
          </cell>
        </row>
        <row r="99">
          <cell r="A99" t="str">
            <v>Y2022Q2</v>
          </cell>
        </row>
        <row r="100">
          <cell r="A100" t="str">
            <v>Y2022Q3</v>
          </cell>
        </row>
        <row r="101">
          <cell r="A101" t="str">
            <v>Y2022Q4</v>
          </cell>
        </row>
        <row r="102">
          <cell r="A102" t="str">
            <v>Y2023Q1</v>
          </cell>
        </row>
        <row r="103">
          <cell r="A103" t="str">
            <v>Y2023Q2</v>
          </cell>
        </row>
        <row r="104">
          <cell r="A104" t="str">
            <v>Y2023Q3</v>
          </cell>
        </row>
        <row r="105">
          <cell r="A105" t="str">
            <v>Y2023Q4</v>
          </cell>
        </row>
        <row r="106">
          <cell r="A106" t="str">
            <v>Y2024Q1</v>
          </cell>
        </row>
        <row r="107">
          <cell r="A107" t="str">
            <v>Y2024Q2</v>
          </cell>
        </row>
        <row r="108">
          <cell r="A108" t="str">
            <v>Y2024Q3</v>
          </cell>
        </row>
        <row r="109">
          <cell r="A109" t="str">
            <v>Y2024Q4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  <row r="316">
          <cell r="A316" t="str">
            <v>Y2024MAR</v>
          </cell>
        </row>
        <row r="317">
          <cell r="A317" t="str">
            <v>Y2024APR</v>
          </cell>
        </row>
        <row r="318">
          <cell r="A318" t="str">
            <v>Y2024MAY</v>
          </cell>
        </row>
        <row r="319">
          <cell r="A319" t="str">
            <v>Y2024JUN</v>
          </cell>
        </row>
        <row r="320">
          <cell r="A320" t="str">
            <v>Y2024JUL</v>
          </cell>
        </row>
        <row r="321">
          <cell r="A321" t="str">
            <v>Y2024AUG</v>
          </cell>
        </row>
        <row r="322">
          <cell r="A322" t="str">
            <v>Y2024SEP</v>
          </cell>
        </row>
        <row r="323">
          <cell r="A323" t="str">
            <v>Y2024OCT</v>
          </cell>
        </row>
        <row r="324">
          <cell r="A324" t="str">
            <v>Y2024NOV</v>
          </cell>
        </row>
        <row r="325">
          <cell r="A325" t="str">
            <v>Y2024DEC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  <row r="340">
          <cell r="A340" t="str">
            <v>Y2024MAR</v>
          </cell>
        </row>
        <row r="341">
          <cell r="A341" t="str">
            <v>Y2024APR</v>
          </cell>
        </row>
        <row r="342">
          <cell r="A342" t="str">
            <v>Y2024MAY</v>
          </cell>
        </row>
        <row r="343">
          <cell r="A343" t="str">
            <v>Y2024JUN</v>
          </cell>
        </row>
        <row r="344">
          <cell r="A344" t="str">
            <v>Y2024JUL</v>
          </cell>
        </row>
        <row r="345">
          <cell r="A345" t="str">
            <v>Y2024AUG</v>
          </cell>
        </row>
        <row r="346">
          <cell r="A346" t="str">
            <v>Y2024SEP</v>
          </cell>
        </row>
        <row r="347">
          <cell r="A347" t="str">
            <v>Y2024OCT</v>
          </cell>
        </row>
        <row r="348">
          <cell r="A348" t="str">
            <v>Y2024NOV</v>
          </cell>
        </row>
        <row r="349">
          <cell r="A349" t="str">
            <v>Y2024DEC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  <row r="340">
          <cell r="A340" t="str">
            <v>Y2024MAR</v>
          </cell>
        </row>
        <row r="341">
          <cell r="A341" t="str">
            <v>Y2024APR</v>
          </cell>
        </row>
        <row r="342">
          <cell r="A342" t="str">
            <v>Y2024MAY</v>
          </cell>
        </row>
        <row r="343">
          <cell r="A343" t="str">
            <v>Y2024JUN</v>
          </cell>
        </row>
        <row r="344">
          <cell r="A344" t="str">
            <v>Y2024JUL</v>
          </cell>
        </row>
        <row r="345">
          <cell r="A345" t="str">
            <v>Y2024AUG</v>
          </cell>
        </row>
        <row r="346">
          <cell r="A346" t="str">
            <v>Y2024SEP</v>
          </cell>
        </row>
        <row r="347">
          <cell r="A347" t="str">
            <v>Y2024OCT</v>
          </cell>
        </row>
        <row r="348">
          <cell r="A348" t="str">
            <v>Y2024NOV</v>
          </cell>
        </row>
        <row r="349">
          <cell r="A349" t="str">
            <v>Y2024DEC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  <row r="316">
          <cell r="A316" t="str">
            <v>Y2024MAR</v>
          </cell>
        </row>
        <row r="317">
          <cell r="A317" t="str">
            <v>Y2024APR</v>
          </cell>
        </row>
        <row r="318">
          <cell r="A318" t="str">
            <v>Y2024MAY</v>
          </cell>
        </row>
        <row r="319">
          <cell r="A319" t="str">
            <v>Y2024JUN</v>
          </cell>
        </row>
        <row r="320">
          <cell r="A320" t="str">
            <v>Y2024JUL</v>
          </cell>
        </row>
        <row r="321">
          <cell r="A321" t="str">
            <v>Y2024AUG</v>
          </cell>
        </row>
        <row r="322">
          <cell r="A322" t="str">
            <v>Y2024SEP</v>
          </cell>
        </row>
        <row r="323">
          <cell r="A323" t="str">
            <v>Y2024OCT</v>
          </cell>
        </row>
        <row r="324">
          <cell r="A324" t="str">
            <v>Y2024NOV</v>
          </cell>
        </row>
        <row r="325">
          <cell r="A325" t="str">
            <v>Y2024DEC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  <row r="90">
          <cell r="A90" t="str">
            <v>Y2022Q1</v>
          </cell>
        </row>
        <row r="91">
          <cell r="A91" t="str">
            <v>Y2022Q2</v>
          </cell>
        </row>
        <row r="92">
          <cell r="A92" t="str">
            <v>Y2022Q3</v>
          </cell>
        </row>
        <row r="93">
          <cell r="A93" t="str">
            <v>Y2022Q4</v>
          </cell>
        </row>
        <row r="94">
          <cell r="A94" t="str">
            <v>Y2023Q1</v>
          </cell>
        </row>
        <row r="95">
          <cell r="A95" t="str">
            <v>Y2023Q2</v>
          </cell>
        </row>
        <row r="96">
          <cell r="A96" t="str">
            <v>Y2023Q3</v>
          </cell>
        </row>
        <row r="97">
          <cell r="A97" t="str">
            <v>Y2023Q4</v>
          </cell>
        </row>
        <row r="98">
          <cell r="A98" t="str">
            <v>Y2024Q1</v>
          </cell>
        </row>
        <row r="99">
          <cell r="A99" t="str">
            <v>Y2024Q2</v>
          </cell>
        </row>
        <row r="100">
          <cell r="A100" t="str">
            <v>Y2024Q3</v>
          </cell>
        </row>
        <row r="101">
          <cell r="A101" t="str">
            <v>Y2024Q4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</sheetData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F0C48-164E-4A33-AAC4-F5DF6518202E}">
  <sheetPr codeName="Sheet3"/>
  <dimension ref="A1:U362"/>
  <sheetViews>
    <sheetView zoomScaleNormal="100" workbookViewId="0">
      <selection activeCell="K23" sqref="K23"/>
    </sheetView>
  </sheetViews>
  <sheetFormatPr defaultColWidth="9.1796875" defaultRowHeight="16" x14ac:dyDescent="0.4"/>
  <cols>
    <col min="1" max="10" width="13.7265625" style="13" customWidth="1"/>
    <col min="11" max="11" width="23" style="14" customWidth="1"/>
    <col min="12" max="12" width="11.81640625" style="17" bestFit="1" customWidth="1"/>
    <col min="13" max="16" width="19.26953125" style="17" customWidth="1"/>
    <col min="17" max="17" width="9.1796875" style="17"/>
    <col min="18" max="18" width="16.81640625" style="17" customWidth="1"/>
    <col min="19" max="19" width="15.26953125" style="13" bestFit="1" customWidth="1"/>
    <col min="20" max="20" width="12.26953125" style="13" bestFit="1" customWidth="1"/>
    <col min="21" max="21" width="11" style="13" bestFit="1" customWidth="1"/>
    <col min="22" max="22" width="12" style="13" bestFit="1" customWidth="1"/>
    <col min="23" max="16384" width="9.1796875" style="13"/>
  </cols>
  <sheetData>
    <row r="1" spans="1:21" s="1" customFormat="1" ht="16" customHeight="1" x14ac:dyDescent="0.4">
      <c r="K1" s="2"/>
      <c r="L1" s="3"/>
      <c r="M1" s="3"/>
      <c r="N1" s="3"/>
      <c r="O1" s="3"/>
      <c r="P1" s="3"/>
      <c r="Q1" s="3"/>
      <c r="R1" s="3"/>
    </row>
    <row r="2" spans="1:21" s="4" customFormat="1" ht="16" customHeight="1" x14ac:dyDescent="0.4">
      <c r="K2" s="5"/>
      <c r="L2" s="6"/>
      <c r="M2" s="6"/>
      <c r="N2" s="6"/>
      <c r="O2" s="6"/>
      <c r="P2" s="6"/>
      <c r="Q2" s="6"/>
      <c r="R2" s="6"/>
    </row>
    <row r="3" spans="1:21" s="4" customFormat="1" ht="16" customHeight="1" x14ac:dyDescent="0.4">
      <c r="K3" s="5"/>
      <c r="L3" s="6"/>
      <c r="M3" s="6"/>
      <c r="N3" s="6"/>
      <c r="O3" s="6"/>
      <c r="P3" s="6"/>
      <c r="Q3" s="6"/>
      <c r="R3" s="6"/>
    </row>
    <row r="4" spans="1:21" s="7" customFormat="1" ht="16" customHeight="1" x14ac:dyDescent="0.4">
      <c r="K4" s="8"/>
      <c r="L4" s="9"/>
      <c r="M4" s="9"/>
      <c r="N4" s="9"/>
      <c r="O4" s="9"/>
      <c r="P4" s="9"/>
      <c r="Q4" s="9"/>
      <c r="R4" s="9"/>
    </row>
    <row r="5" spans="1:21" s="10" customFormat="1" ht="40" customHeight="1" x14ac:dyDescent="0.35">
      <c r="K5" s="11"/>
      <c r="L5" s="117" t="s">
        <v>0</v>
      </c>
      <c r="M5" s="107" t="s">
        <v>1</v>
      </c>
      <c r="N5" s="107" t="s">
        <v>96</v>
      </c>
      <c r="O5" s="107" t="s">
        <v>97</v>
      </c>
      <c r="P5" s="107" t="s">
        <v>98</v>
      </c>
      <c r="Q5" s="121" t="s">
        <v>0</v>
      </c>
      <c r="R5" s="122" t="s">
        <v>2</v>
      </c>
      <c r="S5" s="110" t="s">
        <v>99</v>
      </c>
      <c r="T5" s="111" t="s">
        <v>100</v>
      </c>
      <c r="U5" s="112" t="s">
        <v>101</v>
      </c>
    </row>
    <row r="6" spans="1:21" x14ac:dyDescent="0.4">
      <c r="L6" s="118"/>
      <c r="M6" s="118"/>
      <c r="N6" s="108"/>
      <c r="O6" s="108"/>
      <c r="P6" s="108"/>
      <c r="Q6" s="123">
        <v>35079.5</v>
      </c>
      <c r="R6" s="124">
        <v>65.847985404398599</v>
      </c>
      <c r="S6" s="113"/>
      <c r="T6" s="114"/>
      <c r="U6" s="114"/>
    </row>
    <row r="7" spans="1:21" x14ac:dyDescent="0.4">
      <c r="A7" s="182" t="s">
        <v>73</v>
      </c>
      <c r="B7" s="182"/>
      <c r="C7" s="182"/>
      <c r="D7" s="182"/>
      <c r="E7" s="182"/>
      <c r="F7" s="182"/>
      <c r="G7" s="182"/>
      <c r="H7" s="182"/>
      <c r="I7" s="182"/>
      <c r="J7" s="182"/>
      <c r="L7" s="118"/>
      <c r="M7" s="118"/>
      <c r="N7" s="108"/>
      <c r="O7" s="108"/>
      <c r="P7" s="108"/>
      <c r="Q7" s="123">
        <v>35109.5</v>
      </c>
      <c r="R7" s="124">
        <v>65.097343072095995</v>
      </c>
      <c r="S7" s="115">
        <f>R7/R6-1</f>
        <v>-1.1399624873754455E-2</v>
      </c>
      <c r="T7" s="114"/>
      <c r="U7" s="114"/>
    </row>
    <row r="8" spans="1:21" x14ac:dyDescent="0.4">
      <c r="A8" s="182" t="s">
        <v>74</v>
      </c>
      <c r="B8" s="182"/>
      <c r="C8" s="182"/>
      <c r="D8" s="182"/>
      <c r="E8" s="182"/>
      <c r="F8" s="182"/>
      <c r="G8" s="182"/>
      <c r="H8" s="182"/>
      <c r="I8" s="182"/>
      <c r="J8" s="182"/>
      <c r="L8" s="118"/>
      <c r="M8" s="118"/>
      <c r="N8" s="108"/>
      <c r="O8" s="108"/>
      <c r="P8" s="108"/>
      <c r="Q8" s="123">
        <v>35139.5</v>
      </c>
      <c r="R8" s="124">
        <v>64.412054492482198</v>
      </c>
      <c r="S8" s="115">
        <f t="shared" ref="S8:S71" si="0">R8/R7-1</f>
        <v>-1.0527135936328924E-2</v>
      </c>
      <c r="T8" s="114"/>
      <c r="U8" s="114"/>
    </row>
    <row r="9" spans="1:21" x14ac:dyDescent="0.4">
      <c r="L9" s="118"/>
      <c r="M9" s="118"/>
      <c r="N9" s="108"/>
      <c r="O9" s="108"/>
      <c r="P9" s="108"/>
      <c r="Q9" s="123">
        <v>35170</v>
      </c>
      <c r="R9" s="124">
        <v>64.092903088415596</v>
      </c>
      <c r="S9" s="115">
        <f t="shared" si="0"/>
        <v>-4.9548396892673541E-3</v>
      </c>
      <c r="T9" s="116">
        <f>R9/R6-1</f>
        <v>-2.6653546121484961E-2</v>
      </c>
      <c r="U9" s="114"/>
    </row>
    <row r="10" spans="1:21" x14ac:dyDescent="0.4">
      <c r="L10" s="118"/>
      <c r="M10" s="118"/>
      <c r="N10" s="108"/>
      <c r="O10" s="108"/>
      <c r="P10" s="108"/>
      <c r="Q10" s="123">
        <v>35200.5</v>
      </c>
      <c r="R10" s="124">
        <v>63.611540002242599</v>
      </c>
      <c r="S10" s="115">
        <f t="shared" si="0"/>
        <v>-7.5103960497617805E-3</v>
      </c>
      <c r="T10" s="116">
        <f t="shared" ref="T10:T73" si="1">R10/R7-1</f>
        <v>-2.2824327380118303E-2</v>
      </c>
      <c r="U10" s="114"/>
    </row>
    <row r="11" spans="1:21" x14ac:dyDescent="0.4">
      <c r="L11" s="118"/>
      <c r="M11" s="118"/>
      <c r="N11" s="108"/>
      <c r="O11" s="108"/>
      <c r="P11" s="108"/>
      <c r="Q11" s="123">
        <v>35231</v>
      </c>
      <c r="R11" s="124">
        <v>64.0299092581769</v>
      </c>
      <c r="S11" s="115">
        <f t="shared" si="0"/>
        <v>6.5769395917714135E-3</v>
      </c>
      <c r="T11" s="116">
        <f t="shared" si="1"/>
        <v>-5.9328216948878465E-3</v>
      </c>
      <c r="U11" s="114"/>
    </row>
    <row r="12" spans="1:21" x14ac:dyDescent="0.4">
      <c r="L12" s="118"/>
      <c r="M12" s="118"/>
      <c r="N12" s="108"/>
      <c r="O12" s="108"/>
      <c r="P12" s="108"/>
      <c r="Q12" s="123">
        <v>35261.5</v>
      </c>
      <c r="R12" s="124">
        <v>64.518067929638804</v>
      </c>
      <c r="S12" s="115">
        <f t="shared" si="0"/>
        <v>7.6239163403086785E-3</v>
      </c>
      <c r="T12" s="116">
        <f t="shared" si="1"/>
        <v>6.6335712806875335E-3</v>
      </c>
      <c r="U12" s="114"/>
    </row>
    <row r="13" spans="1:21" x14ac:dyDescent="0.4">
      <c r="L13" s="118"/>
      <c r="M13" s="118"/>
      <c r="N13" s="108"/>
      <c r="O13" s="108"/>
      <c r="P13" s="108"/>
      <c r="Q13" s="123">
        <v>35292.5</v>
      </c>
      <c r="R13" s="124">
        <v>64.885032944916205</v>
      </c>
      <c r="S13" s="115">
        <f t="shared" si="0"/>
        <v>5.6877868022582323E-3</v>
      </c>
      <c r="T13" s="116">
        <f t="shared" si="1"/>
        <v>2.0019841409730121E-2</v>
      </c>
      <c r="U13" s="114"/>
    </row>
    <row r="14" spans="1:21" x14ac:dyDescent="0.4">
      <c r="L14" s="118"/>
      <c r="M14" s="118"/>
      <c r="N14" s="108"/>
      <c r="O14" s="108"/>
      <c r="P14" s="108"/>
      <c r="Q14" s="123">
        <v>35323</v>
      </c>
      <c r="R14" s="124">
        <v>64.794166229651907</v>
      </c>
      <c r="S14" s="115">
        <f t="shared" si="0"/>
        <v>-1.400426433341595E-3</v>
      </c>
      <c r="T14" s="116">
        <f t="shared" si="1"/>
        <v>1.1935937132027119E-2</v>
      </c>
      <c r="U14" s="114"/>
    </row>
    <row r="15" spans="1:21" x14ac:dyDescent="0.4">
      <c r="L15" s="118"/>
      <c r="M15" s="118"/>
      <c r="N15" s="108"/>
      <c r="O15" s="108"/>
      <c r="P15" s="108"/>
      <c r="Q15" s="123">
        <v>35353.5</v>
      </c>
      <c r="R15" s="124">
        <v>64.460104597819395</v>
      </c>
      <c r="S15" s="115">
        <f t="shared" si="0"/>
        <v>-5.1557362532992368E-3</v>
      </c>
      <c r="T15" s="116">
        <f t="shared" si="1"/>
        <v>-8.9840464352741733E-4</v>
      </c>
      <c r="U15" s="114"/>
    </row>
    <row r="16" spans="1:21" x14ac:dyDescent="0.4">
      <c r="L16" s="118"/>
      <c r="M16" s="118"/>
      <c r="N16" s="108"/>
      <c r="O16" s="108"/>
      <c r="P16" s="108"/>
      <c r="Q16" s="123">
        <v>35384</v>
      </c>
      <c r="R16" s="124">
        <v>65.349290242471696</v>
      </c>
      <c r="S16" s="115">
        <f t="shared" si="0"/>
        <v>1.3794356217696535E-2</v>
      </c>
      <c r="T16" s="116">
        <f t="shared" si="1"/>
        <v>7.1550753152829216E-3</v>
      </c>
      <c r="U16" s="114"/>
    </row>
    <row r="17" spans="12:21" x14ac:dyDescent="0.4">
      <c r="L17" s="118"/>
      <c r="M17" s="118"/>
      <c r="N17" s="108"/>
      <c r="O17" s="108"/>
      <c r="P17" s="108"/>
      <c r="Q17" s="123">
        <v>35414.5</v>
      </c>
      <c r="R17" s="124">
        <v>67.273621847207494</v>
      </c>
      <c r="S17" s="115">
        <f t="shared" si="0"/>
        <v>2.944686311964162E-2</v>
      </c>
      <c r="T17" s="116">
        <f t="shared" si="1"/>
        <v>3.8266649018486865E-2</v>
      </c>
      <c r="U17" s="114"/>
    </row>
    <row r="18" spans="12:21" x14ac:dyDescent="0.4">
      <c r="L18" s="118"/>
      <c r="M18" s="118"/>
      <c r="N18" s="108"/>
      <c r="O18" s="108"/>
      <c r="P18" s="108"/>
      <c r="Q18" s="123">
        <v>35445.5</v>
      </c>
      <c r="R18" s="124">
        <v>69.589362158499995</v>
      </c>
      <c r="S18" s="115">
        <f t="shared" si="0"/>
        <v>3.4422709045635047E-2</v>
      </c>
      <c r="T18" s="116">
        <f t="shared" si="1"/>
        <v>7.9572591336659393E-2</v>
      </c>
      <c r="U18" s="116">
        <f>R18/R6-1</f>
        <v>5.6818393624711749E-2</v>
      </c>
    </row>
    <row r="19" spans="12:21" x14ac:dyDescent="0.4">
      <c r="L19" s="118"/>
      <c r="M19" s="118"/>
      <c r="N19" s="108"/>
      <c r="O19" s="108"/>
      <c r="P19" s="108"/>
      <c r="Q19" s="123">
        <v>35475</v>
      </c>
      <c r="R19" s="124">
        <v>70.837938143600894</v>
      </c>
      <c r="S19" s="115">
        <f t="shared" si="0"/>
        <v>1.7942052439812395E-2</v>
      </c>
      <c r="T19" s="116">
        <f t="shared" si="1"/>
        <v>8.3989403416075969E-2</v>
      </c>
      <c r="U19" s="116">
        <f t="shared" ref="U19:U82" si="2">R19/R7-1</f>
        <v>8.8184782981804988E-2</v>
      </c>
    </row>
    <row r="20" spans="12:21" x14ac:dyDescent="0.4">
      <c r="L20" s="118"/>
      <c r="M20" s="118"/>
      <c r="N20" s="108"/>
      <c r="O20" s="108"/>
      <c r="P20" s="108"/>
      <c r="Q20" s="123">
        <v>35504.5</v>
      </c>
      <c r="R20" s="124">
        <v>71.023662222195597</v>
      </c>
      <c r="S20" s="115">
        <f t="shared" si="0"/>
        <v>2.621816550027356E-3</v>
      </c>
      <c r="T20" s="116">
        <f t="shared" si="1"/>
        <v>5.5743102155332513E-2</v>
      </c>
      <c r="U20" s="116">
        <f t="shared" si="2"/>
        <v>0.10264550295449837</v>
      </c>
    </row>
    <row r="21" spans="12:21" x14ac:dyDescent="0.4">
      <c r="L21" s="118"/>
      <c r="M21" s="118"/>
      <c r="N21" s="108"/>
      <c r="O21" s="108"/>
      <c r="P21" s="108"/>
      <c r="Q21" s="123">
        <v>35535</v>
      </c>
      <c r="R21" s="124">
        <v>70.918030708620407</v>
      </c>
      <c r="S21" s="115">
        <f t="shared" si="0"/>
        <v>-1.4872721325567273E-3</v>
      </c>
      <c r="T21" s="116">
        <f t="shared" si="1"/>
        <v>1.9092983595598634E-2</v>
      </c>
      <c r="U21" s="116">
        <f t="shared" si="2"/>
        <v>0.10648803988157018</v>
      </c>
    </row>
    <row r="22" spans="12:21" x14ac:dyDescent="0.4">
      <c r="L22" s="118"/>
      <c r="M22" s="118"/>
      <c r="N22" s="108"/>
      <c r="O22" s="108"/>
      <c r="P22" s="108"/>
      <c r="Q22" s="123">
        <v>35565.5</v>
      </c>
      <c r="R22" s="124">
        <v>71.434125122578706</v>
      </c>
      <c r="S22" s="115">
        <f t="shared" si="0"/>
        <v>7.2773370721299635E-3</v>
      </c>
      <c r="T22" s="116">
        <f t="shared" si="1"/>
        <v>8.4162102201399414E-3</v>
      </c>
      <c r="U22" s="116">
        <f t="shared" si="2"/>
        <v>0.12297430812177046</v>
      </c>
    </row>
    <row r="23" spans="12:21" x14ac:dyDescent="0.4">
      <c r="L23" s="118"/>
      <c r="M23" s="118"/>
      <c r="N23" s="108"/>
      <c r="O23" s="108"/>
      <c r="P23" s="108"/>
      <c r="Q23" s="123">
        <v>35596</v>
      </c>
      <c r="R23" s="124">
        <v>71.997976516994598</v>
      </c>
      <c r="S23" s="115">
        <f t="shared" si="0"/>
        <v>7.8933058037504722E-3</v>
      </c>
      <c r="T23" s="116">
        <f t="shared" si="1"/>
        <v>1.3718164683635736E-2</v>
      </c>
      <c r="U23" s="116">
        <f t="shared" si="2"/>
        <v>0.12444289475234793</v>
      </c>
    </row>
    <row r="24" spans="12:21" x14ac:dyDescent="0.4">
      <c r="L24" s="118"/>
      <c r="M24" s="118"/>
      <c r="N24" s="108"/>
      <c r="O24" s="108"/>
      <c r="P24" s="108"/>
      <c r="Q24" s="123">
        <v>35626.5</v>
      </c>
      <c r="R24" s="124">
        <v>72.971844528369402</v>
      </c>
      <c r="S24" s="115">
        <f t="shared" si="0"/>
        <v>1.3526324745320117E-2</v>
      </c>
      <c r="T24" s="116">
        <f t="shared" si="1"/>
        <v>2.8960389892768834E-2</v>
      </c>
      <c r="U24" s="116">
        <f t="shared" si="2"/>
        <v>0.13102959945964288</v>
      </c>
    </row>
    <row r="25" spans="12:21" x14ac:dyDescent="0.4">
      <c r="L25" s="118"/>
      <c r="M25" s="118"/>
      <c r="N25" s="108"/>
      <c r="O25" s="108"/>
      <c r="P25" s="108"/>
      <c r="Q25" s="123">
        <v>35657.5</v>
      </c>
      <c r="R25" s="124">
        <v>73.2115397474048</v>
      </c>
      <c r="S25" s="115">
        <f t="shared" si="0"/>
        <v>3.2847630560060015E-3</v>
      </c>
      <c r="T25" s="116">
        <f t="shared" si="1"/>
        <v>2.4881870139462192E-2</v>
      </c>
      <c r="U25" s="116">
        <f t="shared" si="2"/>
        <v>0.12832707982990987</v>
      </c>
    </row>
    <row r="26" spans="12:21" x14ac:dyDescent="0.4">
      <c r="L26" s="118"/>
      <c r="M26" s="118"/>
      <c r="N26" s="108"/>
      <c r="O26" s="108"/>
      <c r="P26" s="108"/>
      <c r="Q26" s="123">
        <v>35688</v>
      </c>
      <c r="R26" s="124">
        <v>74.762817264719502</v>
      </c>
      <c r="S26" s="115">
        <f t="shared" si="0"/>
        <v>2.1188975435661339E-2</v>
      </c>
      <c r="T26" s="116">
        <f t="shared" si="1"/>
        <v>3.8401645177795762E-2</v>
      </c>
      <c r="U26" s="116">
        <f t="shared" si="2"/>
        <v>0.15385105812976141</v>
      </c>
    </row>
    <row r="27" spans="12:21" x14ac:dyDescent="0.4">
      <c r="L27" s="118"/>
      <c r="M27" s="118"/>
      <c r="N27" s="108"/>
      <c r="O27" s="108"/>
      <c r="P27" s="108"/>
      <c r="Q27" s="123">
        <v>35718.5</v>
      </c>
      <c r="R27" s="124">
        <v>75.730200569645504</v>
      </c>
      <c r="S27" s="115">
        <f t="shared" si="0"/>
        <v>1.293936398224127E-2</v>
      </c>
      <c r="T27" s="116">
        <f t="shared" si="1"/>
        <v>3.7800278437579271E-2</v>
      </c>
      <c r="U27" s="116">
        <f t="shared" si="2"/>
        <v>0.17483831343654632</v>
      </c>
    </row>
    <row r="28" spans="12:21" x14ac:dyDescent="0.4">
      <c r="L28" s="118"/>
      <c r="M28" s="118"/>
      <c r="N28" s="108"/>
      <c r="O28" s="108"/>
      <c r="P28" s="108"/>
      <c r="Q28" s="123">
        <v>35749</v>
      </c>
      <c r="R28" s="124">
        <v>78.612270027476299</v>
      </c>
      <c r="S28" s="115">
        <f t="shared" si="0"/>
        <v>3.8057068859606247E-2</v>
      </c>
      <c r="T28" s="116">
        <f t="shared" si="1"/>
        <v>7.3768838883940369E-2</v>
      </c>
      <c r="U28" s="116">
        <f t="shared" si="2"/>
        <v>0.20295522316759218</v>
      </c>
    </row>
    <row r="29" spans="12:21" x14ac:dyDescent="0.4">
      <c r="L29" s="118"/>
      <c r="M29" s="118"/>
      <c r="N29" s="108"/>
      <c r="O29" s="108"/>
      <c r="P29" s="108"/>
      <c r="Q29" s="123">
        <v>35779.5</v>
      </c>
      <c r="R29" s="124">
        <v>80.405293157118095</v>
      </c>
      <c r="S29" s="115">
        <f t="shared" si="0"/>
        <v>2.2808438542928577E-2</v>
      </c>
      <c r="T29" s="116">
        <f t="shared" si="1"/>
        <v>7.5471686311923802E-2</v>
      </c>
      <c r="U29" s="116">
        <f t="shared" si="2"/>
        <v>0.19519792378259915</v>
      </c>
    </row>
    <row r="30" spans="12:21" x14ac:dyDescent="0.4">
      <c r="L30" s="119">
        <v>35826</v>
      </c>
      <c r="M30" s="108">
        <v>78.380811482042105</v>
      </c>
      <c r="N30" s="108"/>
      <c r="O30" s="108"/>
      <c r="P30" s="108"/>
      <c r="Q30" s="123">
        <v>35810.5</v>
      </c>
      <c r="R30" s="124">
        <v>83.562336880150895</v>
      </c>
      <c r="S30" s="115">
        <f t="shared" si="0"/>
        <v>3.9264128007887367E-2</v>
      </c>
      <c r="T30" s="116">
        <f t="shared" si="1"/>
        <v>0.10342157093988602</v>
      </c>
      <c r="U30" s="116">
        <f t="shared" si="2"/>
        <v>0.20079182059213885</v>
      </c>
    </row>
    <row r="31" spans="12:21" x14ac:dyDescent="0.4">
      <c r="L31" s="119">
        <v>35854</v>
      </c>
      <c r="M31" s="108">
        <v>78.014741033667093</v>
      </c>
      <c r="N31" s="109">
        <f>M31/M30-1</f>
        <v>-4.670409012783483E-3</v>
      </c>
      <c r="O31" s="108"/>
      <c r="P31" s="108"/>
      <c r="Q31" s="123">
        <v>35840</v>
      </c>
      <c r="R31" s="124">
        <v>82.8912651338551</v>
      </c>
      <c r="S31" s="115">
        <f t="shared" si="0"/>
        <v>-8.0307919973358066E-3</v>
      </c>
      <c r="T31" s="116">
        <f t="shared" si="1"/>
        <v>5.4431644129895096E-2</v>
      </c>
      <c r="U31" s="116">
        <f t="shared" si="2"/>
        <v>0.17015355480590078</v>
      </c>
    </row>
    <row r="32" spans="12:21" x14ac:dyDescent="0.4">
      <c r="L32" s="119">
        <v>35885</v>
      </c>
      <c r="M32" s="108">
        <v>77.830350176226204</v>
      </c>
      <c r="N32" s="109">
        <f t="shared" ref="N32:N95" si="3">M32/M31-1</f>
        <v>-2.3635386722787866E-3</v>
      </c>
      <c r="O32" s="108"/>
      <c r="P32" s="108"/>
      <c r="Q32" s="123">
        <v>35869.5</v>
      </c>
      <c r="R32" s="124">
        <v>81.839681514449296</v>
      </c>
      <c r="S32" s="115">
        <f t="shared" si="0"/>
        <v>-1.268630196086018E-2</v>
      </c>
      <c r="T32" s="116">
        <f t="shared" si="1"/>
        <v>1.7839476743506166E-2</v>
      </c>
      <c r="U32" s="116">
        <f t="shared" si="2"/>
        <v>0.15228754690818502</v>
      </c>
    </row>
    <row r="33" spans="12:21" x14ac:dyDescent="0.4">
      <c r="L33" s="119">
        <v>35915</v>
      </c>
      <c r="M33" s="108">
        <v>78.678182585513596</v>
      </c>
      <c r="N33" s="109">
        <f t="shared" si="3"/>
        <v>1.0893339261196955E-2</v>
      </c>
      <c r="O33" s="109">
        <f>M33/M30-1</f>
        <v>3.7939273381932814E-3</v>
      </c>
      <c r="P33" s="108"/>
      <c r="Q33" s="123">
        <v>35900</v>
      </c>
      <c r="R33" s="124">
        <v>80.3591325584554</v>
      </c>
      <c r="S33" s="115">
        <f t="shared" si="0"/>
        <v>-1.809084454626686E-2</v>
      </c>
      <c r="T33" s="116">
        <f t="shared" si="1"/>
        <v>-3.8333110840230389E-2</v>
      </c>
      <c r="U33" s="116">
        <f t="shared" si="2"/>
        <v>0.13312696017498671</v>
      </c>
    </row>
    <row r="34" spans="12:21" x14ac:dyDescent="0.4">
      <c r="L34" s="119">
        <v>35946</v>
      </c>
      <c r="M34" s="108">
        <v>79.836875237163696</v>
      </c>
      <c r="N34" s="109">
        <f t="shared" si="3"/>
        <v>1.4726988010821618E-2</v>
      </c>
      <c r="O34" s="109">
        <f t="shared" ref="O34:O97" si="4">M34/M31-1</f>
        <v>2.3356280868897183E-2</v>
      </c>
      <c r="P34" s="108"/>
      <c r="Q34" s="123">
        <v>35930.5</v>
      </c>
      <c r="R34" s="124">
        <v>81.587858767273005</v>
      </c>
      <c r="S34" s="115">
        <f t="shared" si="0"/>
        <v>1.5290436440734245E-2</v>
      </c>
      <c r="T34" s="116">
        <f t="shared" si="1"/>
        <v>-1.572429090661509E-2</v>
      </c>
      <c r="U34" s="116">
        <f t="shared" si="2"/>
        <v>0.14214121930199064</v>
      </c>
    </row>
    <row r="35" spans="12:21" x14ac:dyDescent="0.4">
      <c r="L35" s="119">
        <v>35976</v>
      </c>
      <c r="M35" s="108">
        <v>81.029280262323098</v>
      </c>
      <c r="N35" s="109">
        <f t="shared" si="3"/>
        <v>1.4935517223303663E-2</v>
      </c>
      <c r="O35" s="109">
        <f t="shared" si="4"/>
        <v>4.1101319457689245E-2</v>
      </c>
      <c r="P35" s="108"/>
      <c r="Q35" s="123">
        <v>35961</v>
      </c>
      <c r="R35" s="124">
        <v>83.794380627751707</v>
      </c>
      <c r="S35" s="115">
        <f t="shared" si="0"/>
        <v>2.7044733049959468E-2</v>
      </c>
      <c r="T35" s="116">
        <f t="shared" si="1"/>
        <v>2.3884490715635254E-2</v>
      </c>
      <c r="U35" s="116">
        <f t="shared" si="2"/>
        <v>0.16384355063051892</v>
      </c>
    </row>
    <row r="36" spans="12:21" x14ac:dyDescent="0.4">
      <c r="L36" s="119">
        <v>36007</v>
      </c>
      <c r="M36" s="108">
        <v>80.748596797308394</v>
      </c>
      <c r="N36" s="109">
        <f t="shared" si="3"/>
        <v>-3.4639757888262901E-3</v>
      </c>
      <c r="O36" s="109">
        <f t="shared" si="4"/>
        <v>2.6314972508986401E-2</v>
      </c>
      <c r="P36" s="108"/>
      <c r="Q36" s="123">
        <v>35991.5</v>
      </c>
      <c r="R36" s="124">
        <v>84.639706539200802</v>
      </c>
      <c r="S36" s="115">
        <f t="shared" si="0"/>
        <v>1.0088097854728195E-2</v>
      </c>
      <c r="T36" s="116">
        <f t="shared" si="1"/>
        <v>5.3268046138148506E-2</v>
      </c>
      <c r="U36" s="116">
        <f t="shared" si="2"/>
        <v>0.15989539645383721</v>
      </c>
    </row>
    <row r="37" spans="12:21" x14ac:dyDescent="0.4">
      <c r="L37" s="119">
        <v>36038</v>
      </c>
      <c r="M37" s="108">
        <v>80.029626561728804</v>
      </c>
      <c r="N37" s="109">
        <f t="shared" si="3"/>
        <v>-8.9038108907864011E-3</v>
      </c>
      <c r="O37" s="109">
        <f t="shared" si="4"/>
        <v>2.4143144880421907E-3</v>
      </c>
      <c r="P37" s="108"/>
      <c r="Q37" s="123">
        <v>36022.5</v>
      </c>
      <c r="R37" s="124">
        <v>85.514842702225906</v>
      </c>
      <c r="S37" s="115">
        <f t="shared" si="0"/>
        <v>1.0339546281623591E-2</v>
      </c>
      <c r="T37" s="116">
        <f t="shared" si="1"/>
        <v>4.8131964660998339E-2</v>
      </c>
      <c r="U37" s="116">
        <f t="shared" si="2"/>
        <v>0.16805141644705301</v>
      </c>
    </row>
    <row r="38" spans="12:21" x14ac:dyDescent="0.4">
      <c r="L38" s="119">
        <v>36068</v>
      </c>
      <c r="M38" s="108">
        <v>79.713440847713599</v>
      </c>
      <c r="N38" s="109">
        <f t="shared" si="3"/>
        <v>-3.9508582958502902E-3</v>
      </c>
      <c r="O38" s="109">
        <f t="shared" si="4"/>
        <v>-1.6239060872188626E-2</v>
      </c>
      <c r="P38" s="108"/>
      <c r="Q38" s="123">
        <v>36053</v>
      </c>
      <c r="R38" s="124">
        <v>85.684288308127606</v>
      </c>
      <c r="S38" s="115">
        <f t="shared" si="0"/>
        <v>1.9814759701042295E-3</v>
      </c>
      <c r="T38" s="116">
        <f t="shared" si="1"/>
        <v>2.2554110027635632E-2</v>
      </c>
      <c r="U38" s="116">
        <f t="shared" si="2"/>
        <v>0.14608158765255541</v>
      </c>
    </row>
    <row r="39" spans="12:21" x14ac:dyDescent="0.4">
      <c r="L39" s="119">
        <v>36099</v>
      </c>
      <c r="M39" s="108">
        <v>80.716265172899</v>
      </c>
      <c r="N39" s="109">
        <f t="shared" si="3"/>
        <v>1.2580366805407639E-2</v>
      </c>
      <c r="O39" s="109">
        <f t="shared" si="4"/>
        <v>-4.0039859132845468E-4</v>
      </c>
      <c r="P39" s="108"/>
      <c r="Q39" s="123">
        <v>36083.5</v>
      </c>
      <c r="R39" s="124">
        <v>86.763257183028401</v>
      </c>
      <c r="S39" s="115">
        <f t="shared" si="0"/>
        <v>1.2592377158117118E-2</v>
      </c>
      <c r="T39" s="116">
        <f t="shared" si="1"/>
        <v>2.5089295918625076E-2</v>
      </c>
      <c r="U39" s="116">
        <f t="shared" si="2"/>
        <v>0.14568899237545674</v>
      </c>
    </row>
    <row r="40" spans="12:21" x14ac:dyDescent="0.4">
      <c r="L40" s="119">
        <v>36129</v>
      </c>
      <c r="M40" s="108">
        <v>82.562167576084704</v>
      </c>
      <c r="N40" s="109">
        <f t="shared" si="3"/>
        <v>2.2869026450018204E-2</v>
      </c>
      <c r="O40" s="109">
        <f t="shared" si="4"/>
        <v>3.1645043506512982E-2</v>
      </c>
      <c r="P40" s="108"/>
      <c r="Q40" s="123">
        <v>36114</v>
      </c>
      <c r="R40" s="124">
        <v>87.066152585979196</v>
      </c>
      <c r="S40" s="115">
        <f t="shared" si="0"/>
        <v>3.4910561542409457E-3</v>
      </c>
      <c r="T40" s="116">
        <f t="shared" si="1"/>
        <v>1.8140826021924239E-2</v>
      </c>
      <c r="U40" s="116">
        <f t="shared" si="2"/>
        <v>0.10753897013211966</v>
      </c>
    </row>
    <row r="41" spans="12:21" x14ac:dyDescent="0.4">
      <c r="L41" s="119">
        <v>36160</v>
      </c>
      <c r="M41" s="108">
        <v>83.9224076817884</v>
      </c>
      <c r="N41" s="109">
        <f t="shared" si="3"/>
        <v>1.6475343921296348E-2</v>
      </c>
      <c r="O41" s="109">
        <f t="shared" si="4"/>
        <v>5.2801218832288388E-2</v>
      </c>
      <c r="P41" s="108"/>
      <c r="Q41" s="123">
        <v>36144.5</v>
      </c>
      <c r="R41" s="124">
        <v>87.110329589920298</v>
      </c>
      <c r="S41" s="115">
        <f t="shared" si="0"/>
        <v>5.0739584360837142E-4</v>
      </c>
      <c r="T41" s="116">
        <f t="shared" si="1"/>
        <v>1.6642972824428837E-2</v>
      </c>
      <c r="U41" s="116">
        <f t="shared" si="2"/>
        <v>8.3390485495775213E-2</v>
      </c>
    </row>
    <row r="42" spans="12:21" x14ac:dyDescent="0.4">
      <c r="L42" s="119">
        <v>36191</v>
      </c>
      <c r="M42" s="108">
        <v>84.143069952924094</v>
      </c>
      <c r="N42" s="109">
        <f t="shared" si="3"/>
        <v>2.6293605871317016E-3</v>
      </c>
      <c r="O42" s="109">
        <f t="shared" si="4"/>
        <v>4.2454947248670161E-2</v>
      </c>
      <c r="P42" s="109">
        <f>M42/M30-1</f>
        <v>7.3516187979275838E-2</v>
      </c>
      <c r="Q42" s="123">
        <v>36175.5</v>
      </c>
      <c r="R42" s="124">
        <v>86.947494286118598</v>
      </c>
      <c r="S42" s="115">
        <f t="shared" si="0"/>
        <v>-1.8692995947583446E-3</v>
      </c>
      <c r="T42" s="116">
        <f t="shared" si="1"/>
        <v>2.1234461345953637E-3</v>
      </c>
      <c r="U42" s="116">
        <f t="shared" si="2"/>
        <v>4.0510564117215431E-2</v>
      </c>
    </row>
    <row r="43" spans="12:21" x14ac:dyDescent="0.4">
      <c r="L43" s="119">
        <v>36219</v>
      </c>
      <c r="M43" s="108">
        <v>83.752916907814395</v>
      </c>
      <c r="N43" s="109">
        <f t="shared" si="3"/>
        <v>-4.6367816782532101E-3</v>
      </c>
      <c r="O43" s="109">
        <f t="shared" si="4"/>
        <v>1.4422457242687647E-2</v>
      </c>
      <c r="P43" s="109">
        <f t="shared" ref="P43:P106" si="5">M43/M31-1</f>
        <v>7.3552456857749471E-2</v>
      </c>
      <c r="Q43" s="123">
        <v>36205</v>
      </c>
      <c r="R43" s="124">
        <v>85.7702282619817</v>
      </c>
      <c r="S43" s="115">
        <f t="shared" si="0"/>
        <v>-1.3539964938642846E-2</v>
      </c>
      <c r="T43" s="116">
        <f t="shared" si="1"/>
        <v>-1.4884364193281097E-2</v>
      </c>
      <c r="U43" s="116">
        <f t="shared" si="2"/>
        <v>3.4731803447294096E-2</v>
      </c>
    </row>
    <row r="44" spans="12:21" x14ac:dyDescent="0.4">
      <c r="L44" s="119">
        <v>36250</v>
      </c>
      <c r="M44" s="108">
        <v>83.917817933222807</v>
      </c>
      <c r="N44" s="109">
        <f t="shared" si="3"/>
        <v>1.9688988932757834E-3</v>
      </c>
      <c r="O44" s="109">
        <f t="shared" si="4"/>
        <v>-5.4690382370825574E-5</v>
      </c>
      <c r="P44" s="109">
        <f t="shared" si="5"/>
        <v>7.8214574946831705E-2</v>
      </c>
      <c r="Q44" s="123">
        <v>36234.5</v>
      </c>
      <c r="R44" s="124">
        <v>84.1490172132048</v>
      </c>
      <c r="S44" s="115">
        <f t="shared" si="0"/>
        <v>-1.8901792400796369E-2</v>
      </c>
      <c r="T44" s="116">
        <f t="shared" si="1"/>
        <v>-3.3994962373074977E-2</v>
      </c>
      <c r="U44" s="116">
        <f t="shared" si="2"/>
        <v>2.8217799190088266E-2</v>
      </c>
    </row>
    <row r="45" spans="12:21" x14ac:dyDescent="0.4">
      <c r="L45" s="119">
        <v>36280</v>
      </c>
      <c r="M45" s="108">
        <v>85.041871119768601</v>
      </c>
      <c r="N45" s="109">
        <f t="shared" si="3"/>
        <v>1.3394690355750916E-2</v>
      </c>
      <c r="O45" s="109">
        <f t="shared" si="4"/>
        <v>1.0681820467774328E-2</v>
      </c>
      <c r="P45" s="109">
        <f t="shared" si="5"/>
        <v>8.0882505481598477E-2</v>
      </c>
      <c r="Q45" s="123">
        <v>36265</v>
      </c>
      <c r="R45" s="124">
        <v>82.790481120401097</v>
      </c>
      <c r="S45" s="115">
        <f t="shared" si="0"/>
        <v>-1.6144408310338809E-2</v>
      </c>
      <c r="T45" s="116">
        <f t="shared" si="1"/>
        <v>-4.7810614898665116E-2</v>
      </c>
      <c r="U45" s="116">
        <f t="shared" si="2"/>
        <v>3.025603294282786E-2</v>
      </c>
    </row>
    <row r="46" spans="12:21" x14ac:dyDescent="0.4">
      <c r="L46" s="119">
        <v>36311</v>
      </c>
      <c r="M46" s="108">
        <v>86.618751672577702</v>
      </c>
      <c r="N46" s="109">
        <f t="shared" si="3"/>
        <v>1.8542401902097216E-2</v>
      </c>
      <c r="O46" s="109">
        <f t="shared" si="4"/>
        <v>3.4217730803545399E-2</v>
      </c>
      <c r="P46" s="109">
        <f t="shared" si="5"/>
        <v>8.4946666753523914E-2</v>
      </c>
      <c r="Q46" s="123">
        <v>36295.5</v>
      </c>
      <c r="R46" s="124">
        <v>82.520474663549606</v>
      </c>
      <c r="S46" s="115">
        <f t="shared" si="0"/>
        <v>-3.2613224756941062E-3</v>
      </c>
      <c r="T46" s="116">
        <f t="shared" si="1"/>
        <v>-3.7889063189920025E-2</v>
      </c>
      <c r="U46" s="116">
        <f t="shared" si="2"/>
        <v>1.1430817162843665E-2</v>
      </c>
    </row>
    <row r="47" spans="12:21" x14ac:dyDescent="0.4">
      <c r="L47" s="119">
        <v>36341</v>
      </c>
      <c r="M47" s="108">
        <v>87.946485930850102</v>
      </c>
      <c r="N47" s="109">
        <f t="shared" si="3"/>
        <v>1.5328485260227342E-2</v>
      </c>
      <c r="O47" s="109">
        <f t="shared" si="4"/>
        <v>4.8007301629709787E-2</v>
      </c>
      <c r="P47" s="109">
        <f t="shared" si="5"/>
        <v>8.5366742073153423E-2</v>
      </c>
      <c r="Q47" s="123">
        <v>36326</v>
      </c>
      <c r="R47" s="124">
        <v>84.037969613939396</v>
      </c>
      <c r="S47" s="115">
        <f t="shared" si="0"/>
        <v>1.8389314368062903E-2</v>
      </c>
      <c r="T47" s="116">
        <f t="shared" si="1"/>
        <v>-1.3196541438392773E-3</v>
      </c>
      <c r="U47" s="116">
        <f t="shared" si="2"/>
        <v>2.9069847448339736E-3</v>
      </c>
    </row>
    <row r="48" spans="12:21" x14ac:dyDescent="0.4">
      <c r="L48" s="119">
        <v>36372</v>
      </c>
      <c r="M48" s="108">
        <v>88.472774656418295</v>
      </c>
      <c r="N48" s="109">
        <f t="shared" si="3"/>
        <v>5.984192773569097E-3</v>
      </c>
      <c r="O48" s="109">
        <f t="shared" si="4"/>
        <v>4.0343697657096333E-2</v>
      </c>
      <c r="P48" s="109">
        <f t="shared" si="5"/>
        <v>9.5657115609064869E-2</v>
      </c>
      <c r="Q48" s="123">
        <v>36356.5</v>
      </c>
      <c r="R48" s="124">
        <v>85.859991861788203</v>
      </c>
      <c r="S48" s="115">
        <f t="shared" si="0"/>
        <v>2.1680940843989527E-2</v>
      </c>
      <c r="T48" s="116">
        <f t="shared" si="1"/>
        <v>3.7075648067839584E-2</v>
      </c>
      <c r="U48" s="116">
        <f t="shared" si="2"/>
        <v>1.4417409658931568E-2</v>
      </c>
    </row>
    <row r="49" spans="12:21" x14ac:dyDescent="0.4">
      <c r="L49" s="119">
        <v>36403</v>
      </c>
      <c r="M49" s="108">
        <v>88.686798575083699</v>
      </c>
      <c r="N49" s="109">
        <f t="shared" si="3"/>
        <v>2.4190935516215095E-3</v>
      </c>
      <c r="O49" s="109">
        <f t="shared" si="4"/>
        <v>2.3875279458231979E-2</v>
      </c>
      <c r="P49" s="109">
        <f t="shared" si="5"/>
        <v>0.10817458965246329</v>
      </c>
      <c r="Q49" s="123">
        <v>36387.5</v>
      </c>
      <c r="R49" s="124">
        <v>88.678752524436902</v>
      </c>
      <c r="S49" s="115">
        <f t="shared" si="0"/>
        <v>3.2829733634102354E-2</v>
      </c>
      <c r="T49" s="116">
        <f t="shared" si="1"/>
        <v>7.4627271425614872E-2</v>
      </c>
      <c r="U49" s="116">
        <f t="shared" si="2"/>
        <v>3.6998370367447908E-2</v>
      </c>
    </row>
    <row r="50" spans="12:21" x14ac:dyDescent="0.4">
      <c r="L50" s="119">
        <v>36433</v>
      </c>
      <c r="M50" s="108">
        <v>89.103138732595298</v>
      </c>
      <c r="N50" s="109">
        <f t="shared" si="3"/>
        <v>4.6944997925379983E-3</v>
      </c>
      <c r="O50" s="109">
        <f t="shared" si="4"/>
        <v>1.3151779624880566E-2</v>
      </c>
      <c r="P50" s="109">
        <f t="shared" si="5"/>
        <v>0.11779315740265184</v>
      </c>
      <c r="Q50" s="123">
        <v>36418</v>
      </c>
      <c r="R50" s="124">
        <v>90.2622470363074</v>
      </c>
      <c r="S50" s="115">
        <f t="shared" si="0"/>
        <v>1.7856526696562902E-2</v>
      </c>
      <c r="T50" s="116">
        <f t="shared" si="1"/>
        <v>7.4065061911438468E-2</v>
      </c>
      <c r="U50" s="116">
        <f t="shared" si="2"/>
        <v>5.3428216754477731E-2</v>
      </c>
    </row>
    <row r="51" spans="12:21" x14ac:dyDescent="0.4">
      <c r="L51" s="119">
        <v>36464</v>
      </c>
      <c r="M51" s="108">
        <v>89.715336170449206</v>
      </c>
      <c r="N51" s="109">
        <f t="shared" si="3"/>
        <v>6.8706607484518845E-3</v>
      </c>
      <c r="O51" s="109">
        <f t="shared" si="4"/>
        <v>1.4044563639564522E-2</v>
      </c>
      <c r="P51" s="109">
        <f t="shared" si="5"/>
        <v>0.11149018079904538</v>
      </c>
      <c r="Q51" s="123">
        <v>36448.5</v>
      </c>
      <c r="R51" s="124">
        <v>91.489940908333097</v>
      </c>
      <c r="S51" s="115">
        <f t="shared" si="0"/>
        <v>1.360141047155472E-2</v>
      </c>
      <c r="T51" s="116">
        <f t="shared" si="1"/>
        <v>6.5571273936382513E-2</v>
      </c>
      <c r="U51" s="116">
        <f t="shared" si="2"/>
        <v>5.447794237753989E-2</v>
      </c>
    </row>
    <row r="52" spans="12:21" x14ac:dyDescent="0.4">
      <c r="L52" s="119">
        <v>36494</v>
      </c>
      <c r="M52" s="108">
        <v>90.805408544801097</v>
      </c>
      <c r="N52" s="109">
        <f t="shared" si="3"/>
        <v>1.2150345981882804E-2</v>
      </c>
      <c r="O52" s="109">
        <f t="shared" si="4"/>
        <v>2.3888673441332386E-2</v>
      </c>
      <c r="P52" s="109">
        <f t="shared" si="5"/>
        <v>9.9842836140655811E-2</v>
      </c>
      <c r="Q52" s="123">
        <v>36479</v>
      </c>
      <c r="R52" s="124">
        <v>91.354540604267697</v>
      </c>
      <c r="S52" s="115">
        <f t="shared" si="0"/>
        <v>-1.4799474425397641E-3</v>
      </c>
      <c r="T52" s="116">
        <f t="shared" si="1"/>
        <v>3.0173948140434614E-2</v>
      </c>
      <c r="U52" s="116">
        <f t="shared" si="2"/>
        <v>4.9254364536823303E-2</v>
      </c>
    </row>
    <row r="53" spans="12:21" x14ac:dyDescent="0.4">
      <c r="L53" s="119">
        <v>36525</v>
      </c>
      <c r="M53" s="108">
        <v>91.395227876502304</v>
      </c>
      <c r="N53" s="109">
        <f t="shared" si="3"/>
        <v>6.4954207150580423E-3</v>
      </c>
      <c r="O53" s="109">
        <f t="shared" si="4"/>
        <v>2.5724000035349137E-2</v>
      </c>
      <c r="P53" s="109">
        <f t="shared" si="5"/>
        <v>8.9044397094145245E-2</v>
      </c>
      <c r="Q53" s="123">
        <v>36509.5</v>
      </c>
      <c r="R53" s="124">
        <v>91.186377829733303</v>
      </c>
      <c r="S53" s="115">
        <f t="shared" si="0"/>
        <v>-1.8407708409683421E-3</v>
      </c>
      <c r="T53" s="116">
        <f t="shared" si="1"/>
        <v>1.0238287033272897E-2</v>
      </c>
      <c r="U53" s="116">
        <f t="shared" si="2"/>
        <v>4.6791789894509384E-2</v>
      </c>
    </row>
    <row r="54" spans="12:21" x14ac:dyDescent="0.4">
      <c r="L54" s="119">
        <v>36556</v>
      </c>
      <c r="M54" s="108">
        <v>92.398642215152293</v>
      </c>
      <c r="N54" s="109">
        <f t="shared" si="3"/>
        <v>1.0978848261157026E-2</v>
      </c>
      <c r="O54" s="109">
        <f t="shared" si="4"/>
        <v>2.9909112078732036E-2</v>
      </c>
      <c r="P54" s="109">
        <f t="shared" si="5"/>
        <v>9.8113513885896841E-2</v>
      </c>
      <c r="Q54" s="123">
        <v>36540.5</v>
      </c>
      <c r="R54" s="124">
        <v>91.442379709148298</v>
      </c>
      <c r="S54" s="115">
        <f t="shared" si="0"/>
        <v>2.8074574899006333E-3</v>
      </c>
      <c r="T54" s="116">
        <f t="shared" si="1"/>
        <v>-5.1985167672641275E-4</v>
      </c>
      <c r="U54" s="116">
        <f t="shared" si="2"/>
        <v>5.1696549278790638E-2</v>
      </c>
    </row>
    <row r="55" spans="12:21" x14ac:dyDescent="0.4">
      <c r="L55" s="119">
        <v>36585</v>
      </c>
      <c r="M55" s="108">
        <v>92.716710167104907</v>
      </c>
      <c r="N55" s="109">
        <f t="shared" si="3"/>
        <v>3.4423444363174127E-3</v>
      </c>
      <c r="O55" s="109">
        <f t="shared" si="4"/>
        <v>2.1048323584831552E-2</v>
      </c>
      <c r="P55" s="109">
        <f t="shared" si="5"/>
        <v>0.10702663967103176</v>
      </c>
      <c r="Q55" s="123">
        <v>36570.5</v>
      </c>
      <c r="R55" s="124">
        <v>89.701766630032097</v>
      </c>
      <c r="S55" s="115">
        <f t="shared" si="0"/>
        <v>-1.9035080721352515E-2</v>
      </c>
      <c r="T55" s="116">
        <f t="shared" si="1"/>
        <v>-1.8091864545574543E-2</v>
      </c>
      <c r="U55" s="116">
        <f t="shared" si="2"/>
        <v>4.5838030837946242E-2</v>
      </c>
    </row>
    <row r="56" spans="12:21" x14ac:dyDescent="0.4">
      <c r="L56" s="119">
        <v>36616</v>
      </c>
      <c r="M56" s="108">
        <v>93.296985394352802</v>
      </c>
      <c r="N56" s="109">
        <f t="shared" si="3"/>
        <v>6.2585830127281916E-3</v>
      </c>
      <c r="O56" s="109">
        <f t="shared" si="4"/>
        <v>2.0808061449556714E-2</v>
      </c>
      <c r="P56" s="109">
        <f t="shared" si="5"/>
        <v>0.11176610274344156</v>
      </c>
      <c r="Q56" s="123">
        <v>36600.5</v>
      </c>
      <c r="R56" s="124">
        <v>88.4228292843773</v>
      </c>
      <c r="S56" s="115">
        <f t="shared" si="0"/>
        <v>-1.4257660620327295E-2</v>
      </c>
      <c r="T56" s="116">
        <f t="shared" si="1"/>
        <v>-3.0306594155063427E-2</v>
      </c>
      <c r="U56" s="116">
        <f t="shared" si="2"/>
        <v>5.0788615395758185E-2</v>
      </c>
    </row>
    <row r="57" spans="12:21" x14ac:dyDescent="0.4">
      <c r="L57" s="119">
        <v>36646</v>
      </c>
      <c r="M57" s="108">
        <v>93.898621035059193</v>
      </c>
      <c r="N57" s="109">
        <f t="shared" si="3"/>
        <v>6.4486075103431517E-3</v>
      </c>
      <c r="O57" s="109">
        <f t="shared" si="4"/>
        <v>1.6233775561486752E-2</v>
      </c>
      <c r="P57" s="109">
        <f t="shared" si="5"/>
        <v>0.10414575548105232</v>
      </c>
      <c r="Q57" s="123">
        <v>36631</v>
      </c>
      <c r="R57" s="124">
        <v>87.345650589320897</v>
      </c>
      <c r="S57" s="115">
        <f t="shared" si="0"/>
        <v>-1.2182133322064193E-2</v>
      </c>
      <c r="T57" s="116">
        <f t="shared" si="1"/>
        <v>-4.4801208508110868E-2</v>
      </c>
      <c r="U57" s="116">
        <f t="shared" si="2"/>
        <v>5.5020449298939011E-2</v>
      </c>
    </row>
    <row r="58" spans="12:21" x14ac:dyDescent="0.4">
      <c r="L58" s="119">
        <v>36677</v>
      </c>
      <c r="M58" s="108">
        <v>95.645084839410401</v>
      </c>
      <c r="N58" s="109">
        <f t="shared" si="3"/>
        <v>1.8599461686440888E-2</v>
      </c>
      <c r="O58" s="109">
        <f t="shared" si="4"/>
        <v>3.1584108916587361E-2</v>
      </c>
      <c r="P58" s="109">
        <f t="shared" si="5"/>
        <v>0.10420761085258534</v>
      </c>
      <c r="Q58" s="123">
        <v>36661.5</v>
      </c>
      <c r="R58" s="124">
        <v>89.998356854206094</v>
      </c>
      <c r="S58" s="115">
        <f t="shared" si="0"/>
        <v>3.0370215883531726E-2</v>
      </c>
      <c r="T58" s="116">
        <f t="shared" si="1"/>
        <v>3.3064033777312485E-3</v>
      </c>
      <c r="U58" s="116">
        <f t="shared" si="2"/>
        <v>9.06185067541736E-2</v>
      </c>
    </row>
    <row r="59" spans="12:21" x14ac:dyDescent="0.4">
      <c r="L59" s="119">
        <v>36707</v>
      </c>
      <c r="M59" s="108">
        <v>97.650213809432202</v>
      </c>
      <c r="N59" s="109">
        <f t="shared" si="3"/>
        <v>2.0964265684833006E-2</v>
      </c>
      <c r="O59" s="109">
        <f t="shared" si="4"/>
        <v>4.6659904354668491E-2</v>
      </c>
      <c r="P59" s="109">
        <f t="shared" si="5"/>
        <v>0.11033673234211849</v>
      </c>
      <c r="Q59" s="123">
        <v>36692</v>
      </c>
      <c r="R59" s="124">
        <v>92.898511007823402</v>
      </c>
      <c r="S59" s="115">
        <f t="shared" si="0"/>
        <v>3.2224523368970415E-2</v>
      </c>
      <c r="T59" s="116">
        <f t="shared" si="1"/>
        <v>5.0616811966645248E-2</v>
      </c>
      <c r="U59" s="116">
        <f t="shared" si="2"/>
        <v>0.10543497700608784</v>
      </c>
    </row>
    <row r="60" spans="12:21" x14ac:dyDescent="0.4">
      <c r="L60" s="119">
        <v>36738</v>
      </c>
      <c r="M60" s="108">
        <v>98.1494454958642</v>
      </c>
      <c r="N60" s="109">
        <f t="shared" si="3"/>
        <v>5.1124484725273422E-3</v>
      </c>
      <c r="O60" s="109">
        <f t="shared" si="4"/>
        <v>4.5270360884403837E-2</v>
      </c>
      <c r="P60" s="109">
        <f t="shared" si="5"/>
        <v>0.10937456044557203</v>
      </c>
      <c r="Q60" s="123">
        <v>36722.5</v>
      </c>
      <c r="R60" s="124">
        <v>95.074004683301197</v>
      </c>
      <c r="S60" s="115">
        <f t="shared" si="0"/>
        <v>2.3417960652723391E-2</v>
      </c>
      <c r="T60" s="116">
        <f t="shared" si="1"/>
        <v>8.848012513315906E-2</v>
      </c>
      <c r="U60" s="116">
        <f t="shared" si="2"/>
        <v>0.10731439197368098</v>
      </c>
    </row>
    <row r="61" spans="12:21" x14ac:dyDescent="0.4">
      <c r="L61" s="119">
        <v>36769</v>
      </c>
      <c r="M61" s="108">
        <v>97.788920667853304</v>
      </c>
      <c r="N61" s="109">
        <f t="shared" si="3"/>
        <v>-3.6732232789443708E-3</v>
      </c>
      <c r="O61" s="109">
        <f t="shared" si="4"/>
        <v>2.2414490321613911E-2</v>
      </c>
      <c r="P61" s="109">
        <f t="shared" si="5"/>
        <v>0.10263220951722141</v>
      </c>
      <c r="Q61" s="123">
        <v>36753.5</v>
      </c>
      <c r="R61" s="124">
        <v>96.113924206036799</v>
      </c>
      <c r="S61" s="115">
        <f t="shared" si="0"/>
        <v>1.0938000625929867E-2</v>
      </c>
      <c r="T61" s="116">
        <f t="shared" si="1"/>
        <v>6.7951988965061716E-2</v>
      </c>
      <c r="U61" s="116">
        <f t="shared" si="2"/>
        <v>8.3843891235964474E-2</v>
      </c>
    </row>
    <row r="62" spans="12:21" x14ac:dyDescent="0.4">
      <c r="L62" s="119">
        <v>36799</v>
      </c>
      <c r="M62" s="108">
        <v>97.290331979462394</v>
      </c>
      <c r="N62" s="109">
        <f t="shared" si="3"/>
        <v>-5.0986214489922022E-3</v>
      </c>
      <c r="O62" s="109">
        <f t="shared" si="4"/>
        <v>-3.6854177367408036E-3</v>
      </c>
      <c r="P62" s="109">
        <f t="shared" si="5"/>
        <v>9.1884453940926036E-2</v>
      </c>
      <c r="Q62" s="123">
        <v>36784</v>
      </c>
      <c r="R62" s="124">
        <v>97.346602698721696</v>
      </c>
      <c r="S62" s="115">
        <f t="shared" si="0"/>
        <v>1.282518118854914E-2</v>
      </c>
      <c r="T62" s="116">
        <f t="shared" si="1"/>
        <v>4.788119467839147E-2</v>
      </c>
      <c r="U62" s="116">
        <f t="shared" si="2"/>
        <v>7.848636495349659E-2</v>
      </c>
    </row>
    <row r="63" spans="12:21" x14ac:dyDescent="0.4">
      <c r="L63" s="119">
        <v>36830</v>
      </c>
      <c r="M63" s="108">
        <v>98.230305844486793</v>
      </c>
      <c r="N63" s="109">
        <f t="shared" si="3"/>
        <v>9.6615341514387776E-3</v>
      </c>
      <c r="O63" s="109">
        <f t="shared" si="4"/>
        <v>8.2384926592382612E-4</v>
      </c>
      <c r="P63" s="109">
        <f t="shared" si="5"/>
        <v>9.4910971050257142E-2</v>
      </c>
      <c r="Q63" s="123">
        <v>36814.5</v>
      </c>
      <c r="R63" s="124">
        <v>98.768102208107507</v>
      </c>
      <c r="S63" s="115">
        <f t="shared" si="0"/>
        <v>1.460245627456791E-2</v>
      </c>
      <c r="T63" s="116">
        <f t="shared" si="1"/>
        <v>3.8854969211738144E-2</v>
      </c>
      <c r="U63" s="116">
        <f t="shared" si="2"/>
        <v>7.955149197294431E-2</v>
      </c>
    </row>
    <row r="64" spans="12:21" x14ac:dyDescent="0.4">
      <c r="L64" s="119">
        <v>36860</v>
      </c>
      <c r="M64" s="108">
        <v>99.2665929059701</v>
      </c>
      <c r="N64" s="109">
        <f t="shared" si="3"/>
        <v>1.0549565661781557E-2</v>
      </c>
      <c r="O64" s="109">
        <f t="shared" si="4"/>
        <v>1.5110834929202399E-2</v>
      </c>
      <c r="P64" s="109">
        <f t="shared" si="5"/>
        <v>9.317929952371129E-2</v>
      </c>
      <c r="Q64" s="123">
        <v>36845</v>
      </c>
      <c r="R64" s="124">
        <v>99.699854729875298</v>
      </c>
      <c r="S64" s="115">
        <f t="shared" si="0"/>
        <v>9.4337392431065314E-3</v>
      </c>
      <c r="T64" s="116">
        <f t="shared" si="1"/>
        <v>3.7309167776267582E-2</v>
      </c>
      <c r="U64" s="116">
        <f t="shared" si="2"/>
        <v>9.1350841133973626E-2</v>
      </c>
    </row>
    <row r="65" spans="12:21" x14ac:dyDescent="0.4">
      <c r="L65" s="119">
        <v>36891</v>
      </c>
      <c r="M65" s="108">
        <v>100</v>
      </c>
      <c r="N65" s="109">
        <f t="shared" si="3"/>
        <v>7.3882569408281196E-3</v>
      </c>
      <c r="O65" s="109">
        <f t="shared" si="4"/>
        <v>2.7851359589456504E-2</v>
      </c>
      <c r="P65" s="109">
        <f t="shared" si="5"/>
        <v>9.4149030791026433E-2</v>
      </c>
      <c r="Q65" s="123">
        <v>36875.5</v>
      </c>
      <c r="R65" s="124">
        <v>100</v>
      </c>
      <c r="S65" s="115">
        <f t="shared" si="0"/>
        <v>3.0104885402080228E-3</v>
      </c>
      <c r="T65" s="116">
        <f t="shared" si="1"/>
        <v>2.7257215225993114E-2</v>
      </c>
      <c r="U65" s="116">
        <f t="shared" si="2"/>
        <v>9.6655030938106012E-2</v>
      </c>
    </row>
    <row r="66" spans="12:21" x14ac:dyDescent="0.4">
      <c r="L66" s="119">
        <v>36922</v>
      </c>
      <c r="M66" s="108">
        <v>100.147526148252</v>
      </c>
      <c r="N66" s="109">
        <f t="shared" si="3"/>
        <v>1.4752614825199739E-3</v>
      </c>
      <c r="O66" s="109">
        <f t="shared" si="4"/>
        <v>1.9517604951779788E-2</v>
      </c>
      <c r="P66" s="109">
        <f t="shared" si="5"/>
        <v>8.3863612574049062E-2</v>
      </c>
      <c r="Q66" s="123">
        <v>36906.5</v>
      </c>
      <c r="R66" s="124">
        <v>100.14881930378699</v>
      </c>
      <c r="S66" s="115">
        <f t="shared" si="0"/>
        <v>1.4881930378698449E-3</v>
      </c>
      <c r="T66" s="116">
        <f t="shared" si="1"/>
        <v>1.3979382663142248E-2</v>
      </c>
      <c r="U66" s="116">
        <f t="shared" si="2"/>
        <v>9.521230333606101E-2</v>
      </c>
    </row>
    <row r="67" spans="12:21" x14ac:dyDescent="0.4">
      <c r="L67" s="119">
        <v>36950</v>
      </c>
      <c r="M67" s="108">
        <v>100.37179446519001</v>
      </c>
      <c r="N67" s="109">
        <f t="shared" si="3"/>
        <v>2.2393794990602789E-3</v>
      </c>
      <c r="O67" s="109">
        <f t="shared" si="4"/>
        <v>1.1133670723108224E-2</v>
      </c>
      <c r="P67" s="109">
        <f t="shared" si="5"/>
        <v>8.2564235554607235E-2</v>
      </c>
      <c r="Q67" s="123">
        <v>36936</v>
      </c>
      <c r="R67" s="124">
        <v>99.937401625094793</v>
      </c>
      <c r="S67" s="115">
        <f t="shared" si="0"/>
        <v>-2.1110351590954979E-3</v>
      </c>
      <c r="T67" s="116">
        <f t="shared" si="1"/>
        <v>2.3826202742531777E-3</v>
      </c>
      <c r="U67" s="116">
        <f t="shared" si="2"/>
        <v>0.11410739586967966</v>
      </c>
    </row>
    <row r="68" spans="12:21" x14ac:dyDescent="0.4">
      <c r="L68" s="119">
        <v>36981</v>
      </c>
      <c r="M68" s="108">
        <v>100.483279262396</v>
      </c>
      <c r="N68" s="109">
        <f t="shared" si="3"/>
        <v>1.1107183825895817E-3</v>
      </c>
      <c r="O68" s="109">
        <f t="shared" si="4"/>
        <v>4.8327926239599694E-3</v>
      </c>
      <c r="P68" s="109">
        <f t="shared" si="5"/>
        <v>7.70260029053218E-2</v>
      </c>
      <c r="Q68" s="123">
        <v>36965.5</v>
      </c>
      <c r="R68" s="124">
        <v>99.606708329270106</v>
      </c>
      <c r="S68" s="115">
        <f t="shared" si="0"/>
        <v>-3.3090043411899694E-3</v>
      </c>
      <c r="T68" s="116">
        <f t="shared" si="1"/>
        <v>-3.9329167072988946E-3</v>
      </c>
      <c r="U68" s="116">
        <f t="shared" si="2"/>
        <v>0.12648180492985861</v>
      </c>
    </row>
    <row r="69" spans="12:21" x14ac:dyDescent="0.4">
      <c r="L69" s="119">
        <v>37011</v>
      </c>
      <c r="M69" s="108">
        <v>100.48418296065</v>
      </c>
      <c r="N69" s="109">
        <f t="shared" si="3"/>
        <v>8.9935187290723917E-6</v>
      </c>
      <c r="O69" s="109">
        <f t="shared" si="4"/>
        <v>3.3616088718919634E-3</v>
      </c>
      <c r="P69" s="109">
        <f t="shared" si="5"/>
        <v>7.0134809787376406E-2</v>
      </c>
      <c r="Q69" s="123">
        <v>36996</v>
      </c>
      <c r="R69" s="124">
        <v>99.331966301815697</v>
      </c>
      <c r="S69" s="115">
        <f t="shared" si="0"/>
        <v>-2.7582683140797704E-3</v>
      </c>
      <c r="T69" s="116">
        <f t="shared" si="1"/>
        <v>-8.1563917343198122E-3</v>
      </c>
      <c r="U69" s="116">
        <f t="shared" si="2"/>
        <v>0.13722853549802605</v>
      </c>
    </row>
    <row r="70" spans="12:21" x14ac:dyDescent="0.4">
      <c r="L70" s="119">
        <v>37042</v>
      </c>
      <c r="M70" s="108">
        <v>100.82577238955101</v>
      </c>
      <c r="N70" s="109">
        <f t="shared" si="3"/>
        <v>3.3994348049262157E-3</v>
      </c>
      <c r="O70" s="109">
        <f t="shared" si="4"/>
        <v>4.5229631170780049E-3</v>
      </c>
      <c r="P70" s="109">
        <f t="shared" si="5"/>
        <v>5.4165747867117808E-2</v>
      </c>
      <c r="Q70" s="123">
        <v>37026.5</v>
      </c>
      <c r="R70" s="124">
        <v>99.738760214129897</v>
      </c>
      <c r="S70" s="115">
        <f t="shared" si="0"/>
        <v>4.0952970877288219E-3</v>
      </c>
      <c r="T70" s="116">
        <f t="shared" si="1"/>
        <v>-1.9876583514756296E-3</v>
      </c>
      <c r="U70" s="116">
        <f t="shared" si="2"/>
        <v>0.10822867994915608</v>
      </c>
    </row>
    <row r="71" spans="12:21" x14ac:dyDescent="0.4">
      <c r="L71" s="119">
        <v>37072</v>
      </c>
      <c r="M71" s="108">
        <v>102.23986593081899</v>
      </c>
      <c r="N71" s="109">
        <f t="shared" si="3"/>
        <v>1.4025119845395118E-2</v>
      </c>
      <c r="O71" s="109">
        <f t="shared" si="4"/>
        <v>1.7481382786443067E-2</v>
      </c>
      <c r="P71" s="109">
        <f t="shared" si="5"/>
        <v>4.700094287907719E-2</v>
      </c>
      <c r="Q71" s="123">
        <v>37057</v>
      </c>
      <c r="R71" s="124">
        <v>100.348818871132</v>
      </c>
      <c r="S71" s="115">
        <f t="shared" si="0"/>
        <v>6.1165654725641172E-3</v>
      </c>
      <c r="T71" s="116">
        <f t="shared" si="1"/>
        <v>7.4504072497676432E-3</v>
      </c>
      <c r="U71" s="116">
        <f t="shared" si="2"/>
        <v>8.0198356060638742E-2</v>
      </c>
    </row>
    <row r="72" spans="12:21" x14ac:dyDescent="0.4">
      <c r="L72" s="119">
        <v>37103</v>
      </c>
      <c r="M72" s="108">
        <v>103.984285972698</v>
      </c>
      <c r="N72" s="109">
        <f t="shared" si="3"/>
        <v>1.7062033737988092E-2</v>
      </c>
      <c r="O72" s="109">
        <f t="shared" si="4"/>
        <v>3.483237768295E-2</v>
      </c>
      <c r="P72" s="109">
        <f t="shared" si="5"/>
        <v>5.9448532259712694E-2</v>
      </c>
      <c r="Q72" s="123">
        <v>37087.5</v>
      </c>
      <c r="R72" s="124">
        <v>101.14945779146301</v>
      </c>
      <c r="S72" s="115">
        <f t="shared" ref="S72:S135" si="6">R72/R71-1</f>
        <v>7.9785584856677527E-3</v>
      </c>
      <c r="T72" s="116">
        <f t="shared" si="1"/>
        <v>1.829714599754273E-2</v>
      </c>
      <c r="U72" s="116">
        <f t="shared" si="2"/>
        <v>6.3902358256598291E-2</v>
      </c>
    </row>
    <row r="73" spans="12:21" x14ac:dyDescent="0.4">
      <c r="L73" s="119">
        <v>37134</v>
      </c>
      <c r="M73" s="108">
        <v>105.952332821813</v>
      </c>
      <c r="N73" s="109">
        <f t="shared" si="3"/>
        <v>1.8926387104602815E-2</v>
      </c>
      <c r="O73" s="109">
        <f t="shared" si="4"/>
        <v>5.0845734287608524E-2</v>
      </c>
      <c r="P73" s="109">
        <f t="shared" si="5"/>
        <v>8.3479928996121E-2</v>
      </c>
      <c r="Q73" s="123">
        <v>37118.5</v>
      </c>
      <c r="R73" s="124">
        <v>101.09252487408899</v>
      </c>
      <c r="S73" s="115">
        <f t="shared" si="6"/>
        <v>-5.6285934316513409E-4</v>
      </c>
      <c r="T73" s="116">
        <f t="shared" si="1"/>
        <v>1.3573104949897941E-2</v>
      </c>
      <c r="U73" s="116">
        <f t="shared" si="2"/>
        <v>5.1798953264874603E-2</v>
      </c>
    </row>
    <row r="74" spans="12:21" x14ac:dyDescent="0.4">
      <c r="L74" s="119">
        <v>37164</v>
      </c>
      <c r="M74" s="108">
        <v>106.93709429063399</v>
      </c>
      <c r="N74" s="109">
        <f t="shared" si="3"/>
        <v>9.2943821300954799E-3</v>
      </c>
      <c r="O74" s="109">
        <f t="shared" si="4"/>
        <v>4.5943217130129943E-2</v>
      </c>
      <c r="P74" s="109">
        <f t="shared" si="5"/>
        <v>9.9154377571740504E-2</v>
      </c>
      <c r="Q74" s="123">
        <v>37149</v>
      </c>
      <c r="R74" s="124">
        <v>100.89469927917</v>
      </c>
      <c r="S74" s="115">
        <f t="shared" si="6"/>
        <v>-1.956876585735623E-3</v>
      </c>
      <c r="T74" s="116">
        <f t="shared" ref="T74:T137" si="7">R74/R71-1</f>
        <v>5.4398289305130909E-3</v>
      </c>
      <c r="U74" s="116">
        <f t="shared" si="2"/>
        <v>3.6448078125841832E-2</v>
      </c>
    </row>
    <row r="75" spans="12:21" x14ac:dyDescent="0.4">
      <c r="L75" s="119">
        <v>37195</v>
      </c>
      <c r="M75" s="108">
        <v>106.48561441338801</v>
      </c>
      <c r="N75" s="109">
        <f t="shared" si="3"/>
        <v>-4.2219201881337209E-3</v>
      </c>
      <c r="O75" s="109">
        <f t="shared" si="4"/>
        <v>2.4054869611229046E-2</v>
      </c>
      <c r="P75" s="109">
        <f t="shared" si="5"/>
        <v>8.4040342722444539E-2</v>
      </c>
      <c r="Q75" s="123">
        <v>37179.5</v>
      </c>
      <c r="R75" s="124">
        <v>99.521270078288097</v>
      </c>
      <c r="S75" s="115">
        <f t="shared" si="6"/>
        <v>-1.3612501059958593E-2</v>
      </c>
      <c r="T75" s="116">
        <f t="shared" si="7"/>
        <v>-1.6096850628025128E-2</v>
      </c>
      <c r="U75" s="116">
        <f t="shared" si="2"/>
        <v>7.6256185280714206E-3</v>
      </c>
    </row>
    <row r="76" spans="12:21" x14ac:dyDescent="0.4">
      <c r="L76" s="119">
        <v>37225</v>
      </c>
      <c r="M76" s="108">
        <v>105.37966112305099</v>
      </c>
      <c r="N76" s="109">
        <f t="shared" si="3"/>
        <v>-1.0385940828059548E-2</v>
      </c>
      <c r="O76" s="109">
        <f t="shared" si="4"/>
        <v>-5.404993769463351E-3</v>
      </c>
      <c r="P76" s="109">
        <f t="shared" si="5"/>
        <v>6.1582331357654896E-2</v>
      </c>
      <c r="Q76" s="123">
        <v>37210</v>
      </c>
      <c r="R76" s="124">
        <v>98.5957858252292</v>
      </c>
      <c r="S76" s="115">
        <f t="shared" si="6"/>
        <v>-9.2993613559279042E-3</v>
      </c>
      <c r="T76" s="116">
        <f t="shared" si="7"/>
        <v>-2.4697563464454841E-2</v>
      </c>
      <c r="U76" s="116">
        <f t="shared" si="2"/>
        <v>-1.1073926914311305E-2</v>
      </c>
    </row>
    <row r="77" spans="12:21" x14ac:dyDescent="0.4">
      <c r="L77" s="119">
        <v>37256</v>
      </c>
      <c r="M77" s="108">
        <v>104.12657291219701</v>
      </c>
      <c r="N77" s="109">
        <f t="shared" si="3"/>
        <v>-1.1891177078191317E-2</v>
      </c>
      <c r="O77" s="109">
        <f t="shared" si="4"/>
        <v>-2.6282006230677446E-2</v>
      </c>
      <c r="P77" s="109">
        <f t="shared" si="5"/>
        <v>4.1265729121970018E-2</v>
      </c>
      <c r="Q77" s="123">
        <v>37240.5</v>
      </c>
      <c r="R77" s="124">
        <v>97.662611245785598</v>
      </c>
      <c r="S77" s="115">
        <f t="shared" si="6"/>
        <v>-9.4646497477868241E-3</v>
      </c>
      <c r="T77" s="116">
        <f t="shared" si="7"/>
        <v>-3.2034269951500605E-2</v>
      </c>
      <c r="U77" s="116">
        <f t="shared" si="2"/>
        <v>-2.3373887542143978E-2</v>
      </c>
    </row>
    <row r="78" spans="12:21" x14ac:dyDescent="0.4">
      <c r="L78" s="119">
        <v>37287</v>
      </c>
      <c r="M78" s="108">
        <v>104.453077883059</v>
      </c>
      <c r="N78" s="109">
        <f t="shared" si="3"/>
        <v>3.1356546338783264E-3</v>
      </c>
      <c r="O78" s="109">
        <f t="shared" si="4"/>
        <v>-1.908742830217891E-2</v>
      </c>
      <c r="P78" s="109">
        <f t="shared" si="5"/>
        <v>4.299209276955418E-2</v>
      </c>
      <c r="Q78" s="123">
        <v>37271.5</v>
      </c>
      <c r="R78" s="124">
        <v>98.683251519695006</v>
      </c>
      <c r="S78" s="115">
        <f t="shared" si="6"/>
        <v>1.0450675656631603E-2</v>
      </c>
      <c r="T78" s="116">
        <f t="shared" si="7"/>
        <v>-8.4204970247452327E-3</v>
      </c>
      <c r="U78" s="116">
        <f t="shared" si="2"/>
        <v>-1.4633899773160541E-2</v>
      </c>
    </row>
    <row r="79" spans="12:21" x14ac:dyDescent="0.4">
      <c r="L79" s="119">
        <v>37315</v>
      </c>
      <c r="M79" s="108">
        <v>105.700782800017</v>
      </c>
      <c r="N79" s="109">
        <f t="shared" si="3"/>
        <v>1.1945123516176936E-2</v>
      </c>
      <c r="O79" s="109">
        <f t="shared" si="4"/>
        <v>3.0472832569752306E-3</v>
      </c>
      <c r="P79" s="109">
        <f t="shared" si="5"/>
        <v>5.3092488414911543E-2</v>
      </c>
      <c r="Q79" s="123">
        <v>37301</v>
      </c>
      <c r="R79" s="124">
        <v>99.987736309165399</v>
      </c>
      <c r="S79" s="115">
        <f t="shared" si="6"/>
        <v>1.3218907660435653E-2</v>
      </c>
      <c r="T79" s="116">
        <f t="shared" si="7"/>
        <v>1.4117748261609941E-2</v>
      </c>
      <c r="U79" s="116">
        <f t="shared" si="2"/>
        <v>5.0366212501140595E-4</v>
      </c>
    </row>
    <row r="80" spans="12:21" x14ac:dyDescent="0.4">
      <c r="L80" s="119">
        <v>37346</v>
      </c>
      <c r="M80" s="108">
        <v>107.66665312392701</v>
      </c>
      <c r="N80" s="109">
        <f t="shared" si="3"/>
        <v>1.859844621613993E-2</v>
      </c>
      <c r="O80" s="109">
        <f t="shared" si="4"/>
        <v>3.3997855808767685E-2</v>
      </c>
      <c r="P80" s="109">
        <f t="shared" si="5"/>
        <v>7.1488250724508928E-2</v>
      </c>
      <c r="Q80" s="123">
        <v>37330.5</v>
      </c>
      <c r="R80" s="124">
        <v>101.23011063709301</v>
      </c>
      <c r="S80" s="115">
        <f t="shared" si="6"/>
        <v>1.2425267075615531E-2</v>
      </c>
      <c r="T80" s="116">
        <f t="shared" si="7"/>
        <v>3.652881431082311E-2</v>
      </c>
      <c r="U80" s="116">
        <f t="shared" si="2"/>
        <v>1.6298122235466561E-2</v>
      </c>
    </row>
    <row r="81" spans="12:21" x14ac:dyDescent="0.4">
      <c r="L81" s="119">
        <v>37376</v>
      </c>
      <c r="M81" s="108">
        <v>108.560425936477</v>
      </c>
      <c r="N81" s="109">
        <f t="shared" si="3"/>
        <v>8.3012965167705843E-3</v>
      </c>
      <c r="O81" s="109">
        <f t="shared" si="4"/>
        <v>3.9322422437531257E-2</v>
      </c>
      <c r="P81" s="109">
        <f t="shared" si="5"/>
        <v>8.0373276050716314E-2</v>
      </c>
      <c r="Q81" s="123">
        <v>37361</v>
      </c>
      <c r="R81" s="124">
        <v>101.19294304292001</v>
      </c>
      <c r="S81" s="115">
        <f t="shared" si="6"/>
        <v>-3.6715947398535675E-4</v>
      </c>
      <c r="T81" s="116">
        <f t="shared" si="7"/>
        <v>2.5431787913110293E-2</v>
      </c>
      <c r="U81" s="116">
        <f t="shared" si="2"/>
        <v>1.8734923010079285E-2</v>
      </c>
    </row>
    <row r="82" spans="12:21" x14ac:dyDescent="0.4">
      <c r="L82" s="119">
        <v>37407</v>
      </c>
      <c r="M82" s="108">
        <v>109.210649152613</v>
      </c>
      <c r="N82" s="109">
        <f t="shared" si="3"/>
        <v>5.9895050201486111E-3</v>
      </c>
      <c r="O82" s="109">
        <f t="shared" si="4"/>
        <v>3.3205679840958124E-2</v>
      </c>
      <c r="P82" s="109">
        <f t="shared" si="5"/>
        <v>8.3162038478278522E-2</v>
      </c>
      <c r="Q82" s="123">
        <v>37391.5</v>
      </c>
      <c r="R82" s="124">
        <v>100.989311125318</v>
      </c>
      <c r="S82" s="115">
        <f t="shared" si="6"/>
        <v>-2.0123134230382034E-3</v>
      </c>
      <c r="T82" s="116">
        <f t="shared" si="7"/>
        <v>1.0016976612568618E-2</v>
      </c>
      <c r="U82" s="116">
        <f t="shared" si="2"/>
        <v>1.2538264046026759E-2</v>
      </c>
    </row>
    <row r="83" spans="12:21" x14ac:dyDescent="0.4">
      <c r="L83" s="119">
        <v>37437</v>
      </c>
      <c r="M83" s="108">
        <v>109.698237463498</v>
      </c>
      <c r="N83" s="109">
        <f t="shared" si="3"/>
        <v>4.4646590297585664E-3</v>
      </c>
      <c r="O83" s="109">
        <f t="shared" si="4"/>
        <v>1.8869206765743884E-2</v>
      </c>
      <c r="P83" s="109">
        <f t="shared" si="5"/>
        <v>7.2949738976826772E-2</v>
      </c>
      <c r="Q83" s="123">
        <v>37422</v>
      </c>
      <c r="R83" s="124">
        <v>101.033806122747</v>
      </c>
      <c r="S83" s="115">
        <f t="shared" si="6"/>
        <v>4.4059115695693762E-4</v>
      </c>
      <c r="T83" s="116">
        <f t="shared" si="7"/>
        <v>-1.9391909493189363E-3</v>
      </c>
      <c r="U83" s="116">
        <f t="shared" ref="U83:U146" si="8">R83/R71-1</f>
        <v>6.8260619240039233E-3</v>
      </c>
    </row>
    <row r="84" spans="12:21" x14ac:dyDescent="0.4">
      <c r="L84" s="119">
        <v>37468</v>
      </c>
      <c r="M84" s="108">
        <v>110.67926556781499</v>
      </c>
      <c r="N84" s="109">
        <f t="shared" si="3"/>
        <v>8.9429705253325498E-3</v>
      </c>
      <c r="O84" s="109">
        <f t="shared" si="4"/>
        <v>1.9517606098725215E-2</v>
      </c>
      <c r="P84" s="109">
        <f t="shared" si="5"/>
        <v>6.4384532071267264E-2</v>
      </c>
      <c r="Q84" s="123">
        <v>37452.5</v>
      </c>
      <c r="R84" s="124">
        <v>101.233532515243</v>
      </c>
      <c r="S84" s="115">
        <f t="shared" si="6"/>
        <v>1.9768273626488142E-3</v>
      </c>
      <c r="T84" s="116">
        <f t="shared" si="7"/>
        <v>4.0110971281648311E-4</v>
      </c>
      <c r="U84" s="116">
        <f t="shared" si="8"/>
        <v>8.3119302481415858E-4</v>
      </c>
    </row>
    <row r="85" spans="12:21" x14ac:dyDescent="0.4">
      <c r="L85" s="119">
        <v>37499</v>
      </c>
      <c r="M85" s="108">
        <v>111.846150945039</v>
      </c>
      <c r="N85" s="109">
        <f t="shared" si="3"/>
        <v>1.0542944708185065E-2</v>
      </c>
      <c r="O85" s="109">
        <f t="shared" si="4"/>
        <v>2.4132278425917031E-2</v>
      </c>
      <c r="P85" s="109">
        <f t="shared" si="5"/>
        <v>5.562707272465639E-2</v>
      </c>
      <c r="Q85" s="123">
        <v>37483.5</v>
      </c>
      <c r="R85" s="124">
        <v>101.413870897932</v>
      </c>
      <c r="S85" s="115">
        <f t="shared" si="6"/>
        <v>1.7814095607286973E-3</v>
      </c>
      <c r="T85" s="116">
        <f t="shared" si="7"/>
        <v>4.2040070170115129E-3</v>
      </c>
      <c r="U85" s="116">
        <f t="shared" si="8"/>
        <v>3.1787318028038136E-3</v>
      </c>
    </row>
    <row r="86" spans="12:21" x14ac:dyDescent="0.4">
      <c r="L86" s="119">
        <v>37529</v>
      </c>
      <c r="M86" s="108">
        <v>113.29099271722001</v>
      </c>
      <c r="N86" s="109">
        <f t="shared" si="3"/>
        <v>1.2918117968055975E-2</v>
      </c>
      <c r="O86" s="109">
        <f t="shared" si="4"/>
        <v>3.2751257784952914E-2</v>
      </c>
      <c r="P86" s="109">
        <f t="shared" si="5"/>
        <v>5.9417159861454349E-2</v>
      </c>
      <c r="Q86" s="123">
        <v>37514</v>
      </c>
      <c r="R86" s="124">
        <v>101.609522690106</v>
      </c>
      <c r="S86" s="115">
        <f t="shared" si="6"/>
        <v>1.9292409454612081E-3</v>
      </c>
      <c r="T86" s="116">
        <f t="shared" si="7"/>
        <v>5.6982567464554101E-3</v>
      </c>
      <c r="U86" s="116">
        <f t="shared" si="8"/>
        <v>7.0848460428840632E-3</v>
      </c>
    </row>
    <row r="87" spans="12:21" x14ac:dyDescent="0.4">
      <c r="L87" s="119">
        <v>37560</v>
      </c>
      <c r="M87" s="108">
        <v>115.00655332196899</v>
      </c>
      <c r="N87" s="109">
        <f t="shared" si="3"/>
        <v>1.5142956766484694E-2</v>
      </c>
      <c r="O87" s="109">
        <f t="shared" si="4"/>
        <v>3.9097546699048191E-2</v>
      </c>
      <c r="P87" s="109">
        <f t="shared" si="5"/>
        <v>8.0019624768298048E-2</v>
      </c>
      <c r="Q87" s="123">
        <v>37544.5</v>
      </c>
      <c r="R87" s="124">
        <v>102.31374379401301</v>
      </c>
      <c r="S87" s="115">
        <f t="shared" si="6"/>
        <v>6.9306604859740162E-3</v>
      </c>
      <c r="T87" s="116">
        <f t="shared" si="7"/>
        <v>1.0670488838343761E-2</v>
      </c>
      <c r="U87" s="116">
        <f t="shared" si="8"/>
        <v>2.8059064293775693E-2</v>
      </c>
    </row>
    <row r="88" spans="12:21" x14ac:dyDescent="0.4">
      <c r="L88" s="119">
        <v>37590</v>
      </c>
      <c r="M88" s="108">
        <v>116.791073910647</v>
      </c>
      <c r="N88" s="109">
        <f t="shared" si="3"/>
        <v>1.5516686111634925E-2</v>
      </c>
      <c r="O88" s="109">
        <f t="shared" si="4"/>
        <v>4.4211829587572637E-2</v>
      </c>
      <c r="P88" s="109">
        <f t="shared" si="5"/>
        <v>0.10828856978645041</v>
      </c>
      <c r="Q88" s="123">
        <v>37575</v>
      </c>
      <c r="R88" s="124">
        <v>103.875746565363</v>
      </c>
      <c r="S88" s="115">
        <f t="shared" si="6"/>
        <v>1.5266793232537212E-2</v>
      </c>
      <c r="T88" s="116">
        <f t="shared" si="7"/>
        <v>2.427553199215482E-2</v>
      </c>
      <c r="U88" s="116">
        <f t="shared" si="8"/>
        <v>5.3551586367931225E-2</v>
      </c>
    </row>
    <row r="89" spans="12:21" x14ac:dyDescent="0.4">
      <c r="L89" s="119">
        <v>37621</v>
      </c>
      <c r="M89" s="108">
        <v>117.871543786185</v>
      </c>
      <c r="N89" s="109">
        <f t="shared" si="3"/>
        <v>9.251305252699682E-3</v>
      </c>
      <c r="O89" s="109">
        <f t="shared" si="4"/>
        <v>4.0431732118353603E-2</v>
      </c>
      <c r="P89" s="109">
        <f t="shared" si="5"/>
        <v>0.13200252816904112</v>
      </c>
      <c r="Q89" s="123">
        <v>37605.5</v>
      </c>
      <c r="R89" s="124">
        <v>105.947504316139</v>
      </c>
      <c r="S89" s="115">
        <f t="shared" si="6"/>
        <v>1.9944576277700854E-2</v>
      </c>
      <c r="T89" s="116">
        <f t="shared" si="7"/>
        <v>4.2692668080561713E-2</v>
      </c>
      <c r="U89" s="116">
        <f t="shared" si="8"/>
        <v>8.4831779169850074E-2</v>
      </c>
    </row>
    <row r="90" spans="12:21" x14ac:dyDescent="0.4">
      <c r="L90" s="119">
        <v>37652</v>
      </c>
      <c r="M90" s="108">
        <v>117.705231690567</v>
      </c>
      <c r="N90" s="109">
        <f t="shared" si="3"/>
        <v>-1.4109605276714232E-3</v>
      </c>
      <c r="O90" s="109">
        <f t="shared" si="4"/>
        <v>2.3465431235408563E-2</v>
      </c>
      <c r="P90" s="109">
        <f t="shared" si="5"/>
        <v>0.12687183638901023</v>
      </c>
      <c r="Q90" s="123">
        <v>37636.5</v>
      </c>
      <c r="R90" s="124">
        <v>108.253742065</v>
      </c>
      <c r="S90" s="115">
        <f t="shared" si="6"/>
        <v>2.1767740200650421E-2</v>
      </c>
      <c r="T90" s="116">
        <f t="shared" si="7"/>
        <v>5.805669942980396E-2</v>
      </c>
      <c r="U90" s="116">
        <f t="shared" si="8"/>
        <v>9.698191332289996E-2</v>
      </c>
    </row>
    <row r="91" spans="12:21" x14ac:dyDescent="0.4">
      <c r="L91" s="119">
        <v>37680</v>
      </c>
      <c r="M91" s="108">
        <v>117.564921992404</v>
      </c>
      <c r="N91" s="109">
        <f t="shared" si="3"/>
        <v>-1.1920430056318043E-3</v>
      </c>
      <c r="O91" s="109">
        <f t="shared" si="4"/>
        <v>6.6259180247716376E-3</v>
      </c>
      <c r="P91" s="109">
        <f t="shared" si="5"/>
        <v>0.11224268049966701</v>
      </c>
      <c r="Q91" s="123">
        <v>37666</v>
      </c>
      <c r="R91" s="124">
        <v>109.308226499201</v>
      </c>
      <c r="S91" s="115">
        <f t="shared" si="6"/>
        <v>9.7408589678853463E-3</v>
      </c>
      <c r="T91" s="116">
        <f t="shared" si="7"/>
        <v>5.2297866570996332E-2</v>
      </c>
      <c r="U91" s="116">
        <f t="shared" si="8"/>
        <v>9.3216333663323825E-2</v>
      </c>
    </row>
    <row r="92" spans="12:21" x14ac:dyDescent="0.4">
      <c r="L92" s="119">
        <v>37711</v>
      </c>
      <c r="M92" s="108">
        <v>118.48015551149599</v>
      </c>
      <c r="N92" s="109">
        <f t="shared" si="3"/>
        <v>7.7849200559256815E-3</v>
      </c>
      <c r="O92" s="109">
        <f t="shared" si="4"/>
        <v>5.1633473674952413E-3</v>
      </c>
      <c r="P92" s="109">
        <f t="shared" si="5"/>
        <v>0.10043501932880172</v>
      </c>
      <c r="Q92" s="123">
        <v>37695.5</v>
      </c>
      <c r="R92" s="124">
        <v>109.577841211699</v>
      </c>
      <c r="S92" s="115">
        <f t="shared" si="6"/>
        <v>2.4665546330127075E-3</v>
      </c>
      <c r="T92" s="116">
        <f t="shared" si="7"/>
        <v>3.4265430969731447E-2</v>
      </c>
      <c r="U92" s="116">
        <f t="shared" si="8"/>
        <v>8.2462920588246336E-2</v>
      </c>
    </row>
    <row r="93" spans="12:21" x14ac:dyDescent="0.4">
      <c r="L93" s="119">
        <v>37741</v>
      </c>
      <c r="M93" s="108">
        <v>120.19768775947399</v>
      </c>
      <c r="N93" s="109">
        <f t="shared" si="3"/>
        <v>1.4496370641675416E-2</v>
      </c>
      <c r="O93" s="109">
        <f t="shared" si="4"/>
        <v>2.1175405996050944E-2</v>
      </c>
      <c r="P93" s="109">
        <f t="shared" si="5"/>
        <v>0.10719616953056543</v>
      </c>
      <c r="Q93" s="123">
        <v>37726</v>
      </c>
      <c r="R93" s="124">
        <v>108.857579621947</v>
      </c>
      <c r="S93" s="115">
        <f t="shared" si="6"/>
        <v>-6.5730587661467776E-3</v>
      </c>
      <c r="T93" s="116">
        <f t="shared" si="7"/>
        <v>5.5779832219049474E-3</v>
      </c>
      <c r="U93" s="116">
        <f t="shared" si="8"/>
        <v>7.5742797358666625E-2</v>
      </c>
    </row>
    <row r="94" spans="12:21" x14ac:dyDescent="0.4">
      <c r="L94" s="119">
        <v>37772</v>
      </c>
      <c r="M94" s="108">
        <v>121.792561102501</v>
      </c>
      <c r="N94" s="109">
        <f t="shared" si="3"/>
        <v>1.3268752275988005E-2</v>
      </c>
      <c r="O94" s="109">
        <f t="shared" si="4"/>
        <v>3.5960038406440242E-2</v>
      </c>
      <c r="P94" s="109">
        <f t="shared" si="5"/>
        <v>0.11520773887449187</v>
      </c>
      <c r="Q94" s="123">
        <v>37756.5</v>
      </c>
      <c r="R94" s="124">
        <v>109.363533752151</v>
      </c>
      <c r="S94" s="115">
        <f t="shared" si="6"/>
        <v>4.6478539387071471E-3</v>
      </c>
      <c r="T94" s="116">
        <f t="shared" si="7"/>
        <v>5.0597521084472241E-4</v>
      </c>
      <c r="U94" s="116">
        <f t="shared" si="8"/>
        <v>8.2921870973467593E-2</v>
      </c>
    </row>
    <row r="95" spans="12:21" x14ac:dyDescent="0.4">
      <c r="L95" s="119">
        <v>37802</v>
      </c>
      <c r="M95" s="108">
        <v>122.67869997514801</v>
      </c>
      <c r="N95" s="109">
        <f t="shared" si="3"/>
        <v>7.2758045698804175E-3</v>
      </c>
      <c r="O95" s="109">
        <f t="shared" si="4"/>
        <v>3.5436689338617766E-2</v>
      </c>
      <c r="P95" s="109">
        <f t="shared" si="5"/>
        <v>0.11832881559258634</v>
      </c>
      <c r="Q95" s="123">
        <v>37787</v>
      </c>
      <c r="R95" s="124">
        <v>109.72828583658099</v>
      </c>
      <c r="S95" s="115">
        <f t="shared" si="6"/>
        <v>3.3352258464565132E-3</v>
      </c>
      <c r="T95" s="116">
        <f t="shared" si="7"/>
        <v>1.3729475158335003E-3</v>
      </c>
      <c r="U95" s="116">
        <f t="shared" si="8"/>
        <v>8.6055153690547836E-2</v>
      </c>
    </row>
    <row r="96" spans="12:21" x14ac:dyDescent="0.4">
      <c r="L96" s="119">
        <v>37833</v>
      </c>
      <c r="M96" s="108">
        <v>123.564810233665</v>
      </c>
      <c r="N96" s="109">
        <f t="shared" ref="N96:N159" si="9">M96/M95-1</f>
        <v>7.2230163728217445E-3</v>
      </c>
      <c r="O96" s="109">
        <f t="shared" si="4"/>
        <v>2.801320505373539E-2</v>
      </c>
      <c r="P96" s="109">
        <f t="shared" si="5"/>
        <v>0.11642239040658264</v>
      </c>
      <c r="Q96" s="123">
        <v>37817.5</v>
      </c>
      <c r="R96" s="124">
        <v>110.31410319769201</v>
      </c>
      <c r="S96" s="115">
        <f t="shared" si="6"/>
        <v>5.3387998968970063E-3</v>
      </c>
      <c r="T96" s="116">
        <f t="shared" si="7"/>
        <v>1.3380084150349303E-2</v>
      </c>
      <c r="U96" s="116">
        <f t="shared" si="8"/>
        <v>8.9699237563222622E-2</v>
      </c>
    </row>
    <row r="97" spans="12:21" x14ac:dyDescent="0.4">
      <c r="L97" s="119">
        <v>37864</v>
      </c>
      <c r="M97" s="108">
        <v>124.79379214661699</v>
      </c>
      <c r="N97" s="109">
        <f t="shared" si="9"/>
        <v>9.9460510692968018E-3</v>
      </c>
      <c r="O97" s="109">
        <f t="shared" si="4"/>
        <v>2.4642153978436721E-2</v>
      </c>
      <c r="P97" s="109">
        <f t="shared" si="5"/>
        <v>0.11576295734969411</v>
      </c>
      <c r="Q97" s="123">
        <v>37848.5</v>
      </c>
      <c r="R97" s="124">
        <v>108.740053447683</v>
      </c>
      <c r="S97" s="115">
        <f t="shared" si="6"/>
        <v>-1.4268798860542664E-2</v>
      </c>
      <c r="T97" s="116">
        <f t="shared" si="7"/>
        <v>-5.7009890141350716E-3</v>
      </c>
      <c r="U97" s="116">
        <f t="shared" si="8"/>
        <v>7.2240438954592534E-2</v>
      </c>
    </row>
    <row r="98" spans="12:21" x14ac:dyDescent="0.4">
      <c r="L98" s="119">
        <v>37894</v>
      </c>
      <c r="M98" s="108">
        <v>126.449298056061</v>
      </c>
      <c r="N98" s="109">
        <f t="shared" si="9"/>
        <v>1.3265931589762081E-2</v>
      </c>
      <c r="O98" s="109">
        <f t="shared" ref="O98:O161" si="10">M98/M95-1</f>
        <v>3.0735556226768157E-2</v>
      </c>
      <c r="P98" s="109">
        <f t="shared" si="5"/>
        <v>0.11614608560880724</v>
      </c>
      <c r="Q98" s="123">
        <v>37879</v>
      </c>
      <c r="R98" s="124">
        <v>107.570346533093</v>
      </c>
      <c r="S98" s="115">
        <f t="shared" si="6"/>
        <v>-1.0756909505776235E-2</v>
      </c>
      <c r="T98" s="116">
        <f t="shared" si="7"/>
        <v>-1.9666208097899429E-2</v>
      </c>
      <c r="U98" s="116">
        <f t="shared" si="8"/>
        <v>5.8664027594801604E-2</v>
      </c>
    </row>
    <row r="99" spans="12:21" x14ac:dyDescent="0.4">
      <c r="L99" s="119">
        <v>37925</v>
      </c>
      <c r="M99" s="108">
        <v>127.51638190078199</v>
      </c>
      <c r="N99" s="109">
        <f t="shared" si="9"/>
        <v>8.4388277446025839E-3</v>
      </c>
      <c r="O99" s="109">
        <f t="shared" si="10"/>
        <v>3.1979749409596803E-2</v>
      </c>
      <c r="P99" s="109">
        <f t="shared" si="5"/>
        <v>0.10877491949342089</v>
      </c>
      <c r="Q99" s="123">
        <v>37909.5</v>
      </c>
      <c r="R99" s="124">
        <v>107.074058237849</v>
      </c>
      <c r="S99" s="115">
        <f t="shared" si="6"/>
        <v>-4.6136162170986594E-3</v>
      </c>
      <c r="T99" s="116">
        <f t="shared" si="7"/>
        <v>-2.9371085526902929E-2</v>
      </c>
      <c r="U99" s="116">
        <f t="shared" si="8"/>
        <v>4.6526637256279813E-2</v>
      </c>
    </row>
    <row r="100" spans="12:21" x14ac:dyDescent="0.4">
      <c r="L100" s="119">
        <v>37955</v>
      </c>
      <c r="M100" s="108">
        <v>128.028602250294</v>
      </c>
      <c r="N100" s="109">
        <f t="shared" si="9"/>
        <v>4.0168983927928448E-3</v>
      </c>
      <c r="O100" s="109">
        <f t="shared" si="10"/>
        <v>2.5921242139004042E-2</v>
      </c>
      <c r="P100" s="109">
        <f t="shared" si="5"/>
        <v>9.6219068490152493E-2</v>
      </c>
      <c r="Q100" s="123">
        <v>37940</v>
      </c>
      <c r="R100" s="124">
        <v>107.832646958924</v>
      </c>
      <c r="S100" s="115">
        <f t="shared" si="6"/>
        <v>7.0847106531621851E-3</v>
      </c>
      <c r="T100" s="116">
        <f t="shared" si="7"/>
        <v>-8.3447309430978445E-3</v>
      </c>
      <c r="U100" s="116">
        <f t="shared" si="8"/>
        <v>3.8092630131627114E-2</v>
      </c>
    </row>
    <row r="101" spans="12:21" x14ac:dyDescent="0.4">
      <c r="L101" s="119">
        <v>37986</v>
      </c>
      <c r="M101" s="108">
        <v>128.60304765290101</v>
      </c>
      <c r="N101" s="109">
        <f t="shared" si="9"/>
        <v>4.4868520979708393E-3</v>
      </c>
      <c r="O101" s="109">
        <f t="shared" si="10"/>
        <v>1.7032515244846724E-2</v>
      </c>
      <c r="P101" s="109">
        <f t="shared" si="5"/>
        <v>9.104405967722462E-2</v>
      </c>
      <c r="Q101" s="123">
        <v>37970.5</v>
      </c>
      <c r="R101" s="124">
        <v>109.23030300857999</v>
      </c>
      <c r="S101" s="115">
        <f t="shared" si="6"/>
        <v>1.2961344166840139E-2</v>
      </c>
      <c r="T101" s="116">
        <f t="shared" si="7"/>
        <v>1.5431357516137778E-2</v>
      </c>
      <c r="U101" s="116">
        <f t="shared" si="8"/>
        <v>3.0985144139359599E-2</v>
      </c>
    </row>
    <row r="102" spans="12:21" x14ac:dyDescent="0.4">
      <c r="L102" s="119">
        <v>38017</v>
      </c>
      <c r="M102" s="108">
        <v>129.728801154899</v>
      </c>
      <c r="N102" s="109">
        <f t="shared" si="9"/>
        <v>8.7537078050934358E-3</v>
      </c>
      <c r="O102" s="109">
        <f t="shared" si="10"/>
        <v>1.7350078641961808E-2</v>
      </c>
      <c r="P102" s="109">
        <f t="shared" si="5"/>
        <v>0.1021498304845152</v>
      </c>
      <c r="Q102" s="123">
        <v>38001.5</v>
      </c>
      <c r="R102" s="124">
        <v>110.01566963707199</v>
      </c>
      <c r="S102" s="115">
        <f t="shared" si="6"/>
        <v>7.1900068649475291E-3</v>
      </c>
      <c r="T102" s="116">
        <f t="shared" si="7"/>
        <v>2.7472680569261998E-2</v>
      </c>
      <c r="U102" s="116">
        <f t="shared" si="8"/>
        <v>1.6275904541148023E-2</v>
      </c>
    </row>
    <row r="103" spans="12:21" x14ac:dyDescent="0.4">
      <c r="L103" s="119">
        <v>38046</v>
      </c>
      <c r="M103" s="108">
        <v>132.19632345338201</v>
      </c>
      <c r="N103" s="109">
        <f t="shared" si="9"/>
        <v>1.9020620529258903E-2</v>
      </c>
      <c r="O103" s="109">
        <f t="shared" si="10"/>
        <v>3.2553047755220943E-2</v>
      </c>
      <c r="P103" s="109">
        <f t="shared" si="5"/>
        <v>0.12445380146574125</v>
      </c>
      <c r="Q103" s="123">
        <v>38031.5</v>
      </c>
      <c r="R103" s="124">
        <v>112.820455707069</v>
      </c>
      <c r="S103" s="115">
        <f t="shared" si="6"/>
        <v>2.5494423469399008E-2</v>
      </c>
      <c r="T103" s="116">
        <f t="shared" si="7"/>
        <v>4.6255089611636491E-2</v>
      </c>
      <c r="U103" s="116">
        <f t="shared" si="8"/>
        <v>3.2131426154770493E-2</v>
      </c>
    </row>
    <row r="104" spans="12:21" x14ac:dyDescent="0.4">
      <c r="L104" s="119">
        <v>38077</v>
      </c>
      <c r="M104" s="108">
        <v>134.715305063496</v>
      </c>
      <c r="N104" s="109">
        <f t="shared" si="9"/>
        <v>1.9054853753192935E-2</v>
      </c>
      <c r="O104" s="109">
        <f t="shared" si="10"/>
        <v>4.7528091457769595E-2</v>
      </c>
      <c r="P104" s="109">
        <f t="shared" si="5"/>
        <v>0.13702842878548327</v>
      </c>
      <c r="Q104" s="123">
        <v>38061.5</v>
      </c>
      <c r="R104" s="124">
        <v>114.335419141527</v>
      </c>
      <c r="S104" s="115">
        <f t="shared" si="6"/>
        <v>1.3428091784981833E-2</v>
      </c>
      <c r="T104" s="116">
        <f t="shared" si="7"/>
        <v>4.6737178166996296E-2</v>
      </c>
      <c r="U104" s="116">
        <f t="shared" si="8"/>
        <v>4.3417335815519431E-2</v>
      </c>
    </row>
    <row r="105" spans="12:21" x14ac:dyDescent="0.4">
      <c r="L105" s="119">
        <v>38107</v>
      </c>
      <c r="M105" s="108">
        <v>137.240890236692</v>
      </c>
      <c r="N105" s="109">
        <f t="shared" si="9"/>
        <v>1.8747574167653713E-2</v>
      </c>
      <c r="O105" s="109">
        <f t="shared" si="10"/>
        <v>5.7906101150378975E-2</v>
      </c>
      <c r="P105" s="109">
        <f t="shared" si="5"/>
        <v>0.1417930976452968</v>
      </c>
      <c r="Q105" s="123">
        <v>38092</v>
      </c>
      <c r="R105" s="124">
        <v>116.667340992128</v>
      </c>
      <c r="S105" s="115">
        <f t="shared" si="6"/>
        <v>2.0395445856672856E-2</v>
      </c>
      <c r="T105" s="116">
        <f t="shared" si="7"/>
        <v>6.0461126828560419E-2</v>
      </c>
      <c r="U105" s="116">
        <f t="shared" si="8"/>
        <v>7.1742926834343024E-2</v>
      </c>
    </row>
    <row r="106" spans="12:21" x14ac:dyDescent="0.4">
      <c r="L106" s="119">
        <v>38138</v>
      </c>
      <c r="M106" s="108">
        <v>138.85385402716301</v>
      </c>
      <c r="N106" s="109">
        <f t="shared" si="9"/>
        <v>1.1752793119377269E-2</v>
      </c>
      <c r="O106" s="109">
        <f t="shared" si="10"/>
        <v>5.0360935916109018E-2</v>
      </c>
      <c r="P106" s="109">
        <f t="shared" si="5"/>
        <v>0.14008485222921929</v>
      </c>
      <c r="Q106" s="123">
        <v>38122.5</v>
      </c>
      <c r="R106" s="124">
        <v>117.344825708022</v>
      </c>
      <c r="S106" s="115">
        <f t="shared" si="6"/>
        <v>5.8069782865772801E-3</v>
      </c>
      <c r="T106" s="116">
        <f t="shared" si="7"/>
        <v>4.0102390764138018E-2</v>
      </c>
      <c r="U106" s="116">
        <f t="shared" si="8"/>
        <v>7.2979462916394899E-2</v>
      </c>
    </row>
    <row r="107" spans="12:21" x14ac:dyDescent="0.4">
      <c r="L107" s="119">
        <v>38168</v>
      </c>
      <c r="M107" s="108">
        <v>141.01542158018199</v>
      </c>
      <c r="N107" s="109">
        <f t="shared" si="9"/>
        <v>1.5567213226909349E-2</v>
      </c>
      <c r="O107" s="109">
        <f t="shared" si="10"/>
        <v>4.6766152618787693E-2</v>
      </c>
      <c r="P107" s="109">
        <f t="shared" ref="P107:P170" si="11">M107/M95-1</f>
        <v>0.14946948091843648</v>
      </c>
      <c r="Q107" s="123">
        <v>38153</v>
      </c>
      <c r="R107" s="124">
        <v>119.81364819989</v>
      </c>
      <c r="S107" s="115">
        <f t="shared" si="6"/>
        <v>2.1039040085252037E-2</v>
      </c>
      <c r="T107" s="116">
        <f t="shared" si="7"/>
        <v>4.7913665769501623E-2</v>
      </c>
      <c r="U107" s="116">
        <f t="shared" si="8"/>
        <v>9.1912147231837604E-2</v>
      </c>
    </row>
    <row r="108" spans="12:21" x14ac:dyDescent="0.4">
      <c r="L108" s="119">
        <v>38199</v>
      </c>
      <c r="M108" s="108">
        <v>142.87370237730801</v>
      </c>
      <c r="N108" s="109">
        <f t="shared" si="9"/>
        <v>1.3177855133166272E-2</v>
      </c>
      <c r="O108" s="109">
        <f t="shared" si="10"/>
        <v>4.104324979895857E-2</v>
      </c>
      <c r="P108" s="109">
        <f t="shared" si="11"/>
        <v>0.1562653000245724</v>
      </c>
      <c r="Q108" s="123">
        <v>38183.5</v>
      </c>
      <c r="R108" s="124">
        <v>122.524306073014</v>
      </c>
      <c r="S108" s="115">
        <f t="shared" si="6"/>
        <v>2.2623949056302051E-2</v>
      </c>
      <c r="T108" s="116">
        <f t="shared" si="7"/>
        <v>5.0202267670445888E-2</v>
      </c>
      <c r="U108" s="116">
        <f t="shared" si="8"/>
        <v>0.11068578288163478</v>
      </c>
    </row>
    <row r="109" spans="12:21" x14ac:dyDescent="0.4">
      <c r="L109" s="119">
        <v>38230</v>
      </c>
      <c r="M109" s="108">
        <v>145.09705074725301</v>
      </c>
      <c r="N109" s="109">
        <f t="shared" si="9"/>
        <v>1.5561634737185415E-2</v>
      </c>
      <c r="O109" s="109">
        <f t="shared" si="10"/>
        <v>4.4962358184661433E-2</v>
      </c>
      <c r="P109" s="109">
        <f t="shared" si="11"/>
        <v>0.16269445980760189</v>
      </c>
      <c r="Q109" s="123">
        <v>38214.5</v>
      </c>
      <c r="R109" s="124">
        <v>125.306263097186</v>
      </c>
      <c r="S109" s="115">
        <f t="shared" si="6"/>
        <v>2.2705348133244652E-2</v>
      </c>
      <c r="T109" s="116">
        <f t="shared" si="7"/>
        <v>6.7846514246599154E-2</v>
      </c>
      <c r="U109" s="116">
        <f t="shared" si="8"/>
        <v>0.15234689632990972</v>
      </c>
    </row>
    <row r="110" spans="12:21" x14ac:dyDescent="0.4">
      <c r="L110" s="119">
        <v>38260</v>
      </c>
      <c r="M110" s="108">
        <v>145.997670269141</v>
      </c>
      <c r="N110" s="109">
        <f t="shared" si="9"/>
        <v>6.2070146653552261E-3</v>
      </c>
      <c r="O110" s="109">
        <f t="shared" si="10"/>
        <v>3.5331232805101864E-2</v>
      </c>
      <c r="P110" s="109">
        <f t="shared" si="11"/>
        <v>0.15459454906909231</v>
      </c>
      <c r="Q110" s="123">
        <v>38245</v>
      </c>
      <c r="R110" s="124">
        <v>127.215667045689</v>
      </c>
      <c r="S110" s="115">
        <f t="shared" si="6"/>
        <v>1.5237897143433932E-2</v>
      </c>
      <c r="T110" s="116">
        <f t="shared" si="7"/>
        <v>6.1779429614311709E-2</v>
      </c>
      <c r="U110" s="116">
        <f t="shared" si="8"/>
        <v>0.1826276585113753</v>
      </c>
    </row>
    <row r="111" spans="12:21" x14ac:dyDescent="0.4">
      <c r="L111" s="119">
        <v>38291</v>
      </c>
      <c r="M111" s="108">
        <v>145.612489530083</v>
      </c>
      <c r="N111" s="109">
        <f t="shared" si="9"/>
        <v>-2.6382663390993599E-3</v>
      </c>
      <c r="O111" s="109">
        <f t="shared" si="10"/>
        <v>1.9169288029943221E-2</v>
      </c>
      <c r="P111" s="109">
        <f t="shared" si="11"/>
        <v>0.14191202227946853</v>
      </c>
      <c r="Q111" s="123">
        <v>38275.5</v>
      </c>
      <c r="R111" s="124">
        <v>128.03039581428999</v>
      </c>
      <c r="S111" s="115">
        <f t="shared" si="6"/>
        <v>6.4043115720044952E-3</v>
      </c>
      <c r="T111" s="116">
        <f t="shared" si="7"/>
        <v>4.4938754747934073E-2</v>
      </c>
      <c r="U111" s="116">
        <f t="shared" si="8"/>
        <v>0.19571815920051905</v>
      </c>
    </row>
    <row r="112" spans="12:21" x14ac:dyDescent="0.4">
      <c r="L112" s="119">
        <v>38321</v>
      </c>
      <c r="M112" s="108">
        <v>145.43440459792501</v>
      </c>
      <c r="N112" s="109">
        <f t="shared" si="9"/>
        <v>-1.2230058886617545E-3</v>
      </c>
      <c r="O112" s="109">
        <f t="shared" si="10"/>
        <v>2.3250221071664523E-3</v>
      </c>
      <c r="P112" s="109">
        <f t="shared" si="11"/>
        <v>0.13595245157486713</v>
      </c>
      <c r="Q112" s="123">
        <v>38306</v>
      </c>
      <c r="R112" s="124">
        <v>127.62752232054901</v>
      </c>
      <c r="S112" s="115">
        <f t="shared" si="6"/>
        <v>-3.1467019310427169E-3</v>
      </c>
      <c r="T112" s="116">
        <f t="shared" si="7"/>
        <v>1.8524686364341347E-2</v>
      </c>
      <c r="U112" s="116">
        <f t="shared" si="8"/>
        <v>0.18357033718337035</v>
      </c>
    </row>
    <row r="113" spans="12:21" x14ac:dyDescent="0.4">
      <c r="L113" s="119">
        <v>38352</v>
      </c>
      <c r="M113" s="108">
        <v>146.70332084713701</v>
      </c>
      <c r="N113" s="109">
        <f t="shared" si="9"/>
        <v>8.7250073510467541E-3</v>
      </c>
      <c r="O113" s="109">
        <f t="shared" si="10"/>
        <v>4.8333002622245047E-3</v>
      </c>
      <c r="P113" s="109">
        <f t="shared" si="11"/>
        <v>0.14074528966909505</v>
      </c>
      <c r="Q113" s="123">
        <v>38336.5</v>
      </c>
      <c r="R113" s="124">
        <v>127.11546451283</v>
      </c>
      <c r="S113" s="115">
        <f t="shared" si="6"/>
        <v>-4.0121268391697384E-3</v>
      </c>
      <c r="T113" s="116">
        <f t="shared" si="7"/>
        <v>-7.8765874664643576E-4</v>
      </c>
      <c r="U113" s="116">
        <f t="shared" si="8"/>
        <v>0.16373809292504782</v>
      </c>
    </row>
    <row r="114" spans="12:21" x14ac:dyDescent="0.4">
      <c r="L114" s="119">
        <v>38383</v>
      </c>
      <c r="M114" s="108">
        <v>149.836438902677</v>
      </c>
      <c r="N114" s="109">
        <f t="shared" si="9"/>
        <v>2.1356831170881607E-2</v>
      </c>
      <c r="O114" s="109">
        <f t="shared" si="10"/>
        <v>2.9008152983479807E-2</v>
      </c>
      <c r="P114" s="109">
        <f t="shared" si="11"/>
        <v>0.15499748374124755</v>
      </c>
      <c r="Q114" s="123">
        <v>38367.5</v>
      </c>
      <c r="R114" s="124">
        <v>127.169990927626</v>
      </c>
      <c r="S114" s="115">
        <f t="shared" si="6"/>
        <v>4.2895185888647269E-4</v>
      </c>
      <c r="T114" s="116">
        <f t="shared" si="7"/>
        <v>-6.7203173214587242E-3</v>
      </c>
      <c r="U114" s="116">
        <f t="shared" si="8"/>
        <v>0.15592616349238231</v>
      </c>
    </row>
    <row r="115" spans="12:21" x14ac:dyDescent="0.4">
      <c r="L115" s="119">
        <v>38411</v>
      </c>
      <c r="M115" s="108">
        <v>153.59396193752599</v>
      </c>
      <c r="N115" s="109">
        <f t="shared" si="9"/>
        <v>2.5077498253209374E-2</v>
      </c>
      <c r="O115" s="109">
        <f t="shared" si="10"/>
        <v>5.6104725440718761E-2</v>
      </c>
      <c r="P115" s="109">
        <f t="shared" si="11"/>
        <v>0.16186258380846485</v>
      </c>
      <c r="Q115" s="123">
        <v>38397</v>
      </c>
      <c r="R115" s="124">
        <v>130.081212010217</v>
      </c>
      <c r="S115" s="115">
        <f t="shared" si="6"/>
        <v>2.2892358970504345E-2</v>
      </c>
      <c r="T115" s="116">
        <f t="shared" si="7"/>
        <v>1.9225396255090788E-2</v>
      </c>
      <c r="U115" s="116">
        <f t="shared" si="8"/>
        <v>0.15299314468259584</v>
      </c>
    </row>
    <row r="116" spans="12:21" x14ac:dyDescent="0.4">
      <c r="L116" s="119">
        <v>38442</v>
      </c>
      <c r="M116" s="108">
        <v>156.97346290333999</v>
      </c>
      <c r="N116" s="109">
        <f t="shared" si="9"/>
        <v>2.2002824350534134E-2</v>
      </c>
      <c r="O116" s="109">
        <f t="shared" si="10"/>
        <v>7.0006200247534567E-2</v>
      </c>
      <c r="P116" s="109">
        <f t="shared" si="11"/>
        <v>0.1652236754343015</v>
      </c>
      <c r="Q116" s="123">
        <v>38426.5</v>
      </c>
      <c r="R116" s="124">
        <v>132.55793693544601</v>
      </c>
      <c r="S116" s="115">
        <f t="shared" si="6"/>
        <v>1.90398358606505E-2</v>
      </c>
      <c r="T116" s="116">
        <f t="shared" si="7"/>
        <v>4.2815187306078695E-2</v>
      </c>
      <c r="U116" s="116">
        <f t="shared" si="8"/>
        <v>0.15937771454148231</v>
      </c>
    </row>
    <row r="117" spans="12:21" x14ac:dyDescent="0.4">
      <c r="L117" s="119">
        <v>38472</v>
      </c>
      <c r="M117" s="108">
        <v>159.10742422941999</v>
      </c>
      <c r="N117" s="109">
        <f t="shared" si="9"/>
        <v>1.3594408166901717E-2</v>
      </c>
      <c r="O117" s="109">
        <f t="shared" si="10"/>
        <v>6.1874036747261218E-2</v>
      </c>
      <c r="P117" s="109">
        <f t="shared" si="11"/>
        <v>0.15932958431715183</v>
      </c>
      <c r="Q117" s="123">
        <v>38457</v>
      </c>
      <c r="R117" s="124">
        <v>134.45492315079201</v>
      </c>
      <c r="S117" s="115">
        <f t="shared" si="6"/>
        <v>1.4310619636980437E-2</v>
      </c>
      <c r="T117" s="116">
        <f t="shared" si="7"/>
        <v>5.7284994439544823E-2</v>
      </c>
      <c r="U117" s="116">
        <f t="shared" si="8"/>
        <v>0.15246410869914495</v>
      </c>
    </row>
    <row r="118" spans="12:21" x14ac:dyDescent="0.4">
      <c r="L118" s="119">
        <v>38503</v>
      </c>
      <c r="M118" s="108">
        <v>160.90466946017199</v>
      </c>
      <c r="N118" s="109">
        <f t="shared" si="9"/>
        <v>1.129579741144271E-2</v>
      </c>
      <c r="O118" s="109">
        <f t="shared" si="10"/>
        <v>4.7597623177528359E-2</v>
      </c>
      <c r="P118" s="109">
        <f t="shared" si="11"/>
        <v>0.15880593007303445</v>
      </c>
      <c r="Q118" s="123">
        <v>38487.5</v>
      </c>
      <c r="R118" s="124">
        <v>134.41186891957099</v>
      </c>
      <c r="S118" s="115">
        <f t="shared" si="6"/>
        <v>-3.2021312579777472E-4</v>
      </c>
      <c r="T118" s="116">
        <f t="shared" si="7"/>
        <v>3.3291947718121273E-2</v>
      </c>
      <c r="U118" s="116">
        <f t="shared" si="8"/>
        <v>0.14544350897938441</v>
      </c>
    </row>
    <row r="119" spans="12:21" x14ac:dyDescent="0.4">
      <c r="L119" s="119">
        <v>38533</v>
      </c>
      <c r="M119" s="108">
        <v>162.40640413390599</v>
      </c>
      <c r="N119" s="109">
        <f t="shared" si="9"/>
        <v>9.3330708100161086E-3</v>
      </c>
      <c r="O119" s="109">
        <f t="shared" si="10"/>
        <v>3.4610571303453019E-2</v>
      </c>
      <c r="P119" s="109">
        <f t="shared" si="11"/>
        <v>0.15169250507513454</v>
      </c>
      <c r="Q119" s="123">
        <v>38518</v>
      </c>
      <c r="R119" s="124">
        <v>135.40893898223999</v>
      </c>
      <c r="S119" s="115">
        <f t="shared" si="6"/>
        <v>7.4180209730259072E-3</v>
      </c>
      <c r="T119" s="116">
        <f t="shared" si="7"/>
        <v>2.1507592172186341E-2</v>
      </c>
      <c r="U119" s="116">
        <f t="shared" si="8"/>
        <v>0.13016289059433128</v>
      </c>
    </row>
    <row r="120" spans="12:21" x14ac:dyDescent="0.4">
      <c r="L120" s="119">
        <v>38564</v>
      </c>
      <c r="M120" s="108">
        <v>164.07603759054899</v>
      </c>
      <c r="N120" s="109">
        <f t="shared" si="9"/>
        <v>1.0280588783102118E-2</v>
      </c>
      <c r="O120" s="109">
        <f t="shared" si="10"/>
        <v>3.1228042218599761E-2</v>
      </c>
      <c r="P120" s="109">
        <f t="shared" si="11"/>
        <v>0.14839914456229875</v>
      </c>
      <c r="Q120" s="123">
        <v>38548.5</v>
      </c>
      <c r="R120" s="124">
        <v>137.422507204829</v>
      </c>
      <c r="S120" s="115">
        <f t="shared" si="6"/>
        <v>1.4870275461305482E-2</v>
      </c>
      <c r="T120" s="116">
        <f t="shared" si="7"/>
        <v>2.2071218996635888E-2</v>
      </c>
      <c r="U120" s="116">
        <f t="shared" si="8"/>
        <v>0.12159384214701818</v>
      </c>
    </row>
    <row r="121" spans="12:21" x14ac:dyDescent="0.4">
      <c r="L121" s="119">
        <v>38595</v>
      </c>
      <c r="M121" s="108">
        <v>166.24200006796499</v>
      </c>
      <c r="N121" s="109">
        <f t="shared" si="9"/>
        <v>1.3200967729493529E-2</v>
      </c>
      <c r="O121" s="109">
        <f t="shared" si="10"/>
        <v>3.3170762698804923E-2</v>
      </c>
      <c r="P121" s="109">
        <f t="shared" si="11"/>
        <v>0.14572969754943355</v>
      </c>
      <c r="Q121" s="123">
        <v>38579.5</v>
      </c>
      <c r="R121" s="124">
        <v>139.80721449140501</v>
      </c>
      <c r="S121" s="115">
        <f t="shared" si="6"/>
        <v>1.7353105652639478E-2</v>
      </c>
      <c r="T121" s="116">
        <f t="shared" si="7"/>
        <v>4.0140395451702782E-2</v>
      </c>
      <c r="U121" s="116">
        <f t="shared" si="8"/>
        <v>0.1157240750446149</v>
      </c>
    </row>
    <row r="122" spans="12:21" x14ac:dyDescent="0.4">
      <c r="L122" s="119">
        <v>38625</v>
      </c>
      <c r="M122" s="108">
        <v>168.00811456563301</v>
      </c>
      <c r="N122" s="109">
        <f t="shared" si="9"/>
        <v>1.062375631276069E-2</v>
      </c>
      <c r="O122" s="109">
        <f t="shared" si="10"/>
        <v>3.4491930669854343E-2</v>
      </c>
      <c r="P122" s="109">
        <f t="shared" si="11"/>
        <v>0.15075887345268324</v>
      </c>
      <c r="Q122" s="123">
        <v>38610</v>
      </c>
      <c r="R122" s="124">
        <v>142.436084933844</v>
      </c>
      <c r="S122" s="115">
        <f t="shared" si="6"/>
        <v>1.880353923080702E-2</v>
      </c>
      <c r="T122" s="116">
        <f t="shared" si="7"/>
        <v>5.1895731584793436E-2</v>
      </c>
      <c r="U122" s="116">
        <f t="shared" si="8"/>
        <v>0.11964263711865497</v>
      </c>
    </row>
    <row r="123" spans="12:21" x14ac:dyDescent="0.4">
      <c r="L123" s="119">
        <v>38656</v>
      </c>
      <c r="M123" s="108">
        <v>169.17250785373199</v>
      </c>
      <c r="N123" s="109">
        <f t="shared" si="9"/>
        <v>6.9305776754258197E-3</v>
      </c>
      <c r="O123" s="109">
        <f t="shared" si="10"/>
        <v>3.106163665349615E-2</v>
      </c>
      <c r="P123" s="109">
        <f t="shared" si="11"/>
        <v>0.16179943354915016</v>
      </c>
      <c r="Q123" s="123">
        <v>38640.5</v>
      </c>
      <c r="R123" s="124">
        <v>145.16522678948499</v>
      </c>
      <c r="S123" s="115">
        <f t="shared" si="6"/>
        <v>1.9160466653577179E-2</v>
      </c>
      <c r="T123" s="116">
        <f t="shared" si="7"/>
        <v>5.6342441585026659E-2</v>
      </c>
      <c r="U123" s="116">
        <f t="shared" si="8"/>
        <v>0.13383408577482903</v>
      </c>
    </row>
    <row r="124" spans="12:21" x14ac:dyDescent="0.4">
      <c r="L124" s="119">
        <v>38686</v>
      </c>
      <c r="M124" s="108">
        <v>169.24611018069601</v>
      </c>
      <c r="N124" s="109">
        <f t="shared" si="9"/>
        <v>4.3507262437492145E-4</v>
      </c>
      <c r="O124" s="109">
        <f t="shared" si="10"/>
        <v>1.807070482491091E-2</v>
      </c>
      <c r="P124" s="109">
        <f t="shared" si="11"/>
        <v>0.16372814705435057</v>
      </c>
      <c r="Q124" s="123">
        <v>38671</v>
      </c>
      <c r="R124" s="124">
        <v>147.19618398720201</v>
      </c>
      <c r="S124" s="115">
        <f t="shared" si="6"/>
        <v>1.3990659076104084E-2</v>
      </c>
      <c r="T124" s="116">
        <f t="shared" si="7"/>
        <v>5.2851131629199744E-2</v>
      </c>
      <c r="U124" s="116">
        <f t="shared" si="8"/>
        <v>0.15332634615834961</v>
      </c>
    </row>
    <row r="125" spans="12:21" x14ac:dyDescent="0.4">
      <c r="L125" s="119">
        <v>38717</v>
      </c>
      <c r="M125" s="108">
        <v>170.83295102219</v>
      </c>
      <c r="N125" s="109">
        <f t="shared" si="9"/>
        <v>9.3759368519594766E-3</v>
      </c>
      <c r="O125" s="109">
        <f t="shared" si="10"/>
        <v>1.6813690599768449E-2</v>
      </c>
      <c r="P125" s="109">
        <f t="shared" si="11"/>
        <v>0.16447909996663101</v>
      </c>
      <c r="Q125" s="123">
        <v>38701.5</v>
      </c>
      <c r="R125" s="124">
        <v>147.71537174393001</v>
      </c>
      <c r="S125" s="115">
        <f t="shared" si="6"/>
        <v>3.5271821773119605E-3</v>
      </c>
      <c r="T125" s="116">
        <f t="shared" si="7"/>
        <v>3.7064251046622365E-2</v>
      </c>
      <c r="U125" s="116">
        <f t="shared" si="8"/>
        <v>0.16205665699330241</v>
      </c>
    </row>
    <row r="126" spans="12:21" x14ac:dyDescent="0.4">
      <c r="L126" s="119">
        <v>38748</v>
      </c>
      <c r="M126" s="108">
        <v>172.47002711405099</v>
      </c>
      <c r="N126" s="109">
        <f t="shared" si="9"/>
        <v>9.5829058859280281E-3</v>
      </c>
      <c r="O126" s="109">
        <f t="shared" si="10"/>
        <v>1.9492051646890829E-2</v>
      </c>
      <c r="P126" s="109">
        <f t="shared" si="11"/>
        <v>0.15105529987985866</v>
      </c>
      <c r="Q126" s="123">
        <v>38732.5</v>
      </c>
      <c r="R126" s="124">
        <v>147.43632931049601</v>
      </c>
      <c r="S126" s="115">
        <f t="shared" si="6"/>
        <v>-1.8890548095273907E-3</v>
      </c>
      <c r="T126" s="116">
        <f t="shared" si="7"/>
        <v>1.5644948664631064E-2</v>
      </c>
      <c r="U126" s="116">
        <f t="shared" si="8"/>
        <v>0.15936415686625183</v>
      </c>
    </row>
    <row r="127" spans="12:21" x14ac:dyDescent="0.4">
      <c r="L127" s="119">
        <v>38776</v>
      </c>
      <c r="M127" s="108">
        <v>175.20771443003301</v>
      </c>
      <c r="N127" s="109">
        <f t="shared" si="9"/>
        <v>1.5873409205018785E-2</v>
      </c>
      <c r="O127" s="109">
        <f t="shared" si="10"/>
        <v>3.5224468337689219E-2</v>
      </c>
      <c r="P127" s="109">
        <f t="shared" si="11"/>
        <v>0.14072006620480537</v>
      </c>
      <c r="Q127" s="123">
        <v>38762</v>
      </c>
      <c r="R127" s="124">
        <v>148.36626774587899</v>
      </c>
      <c r="S127" s="115">
        <f t="shared" si="6"/>
        <v>6.3073900424133189E-3</v>
      </c>
      <c r="T127" s="116">
        <f t="shared" si="7"/>
        <v>7.9491446515944642E-3</v>
      </c>
      <c r="U127" s="116">
        <f t="shared" si="8"/>
        <v>0.14056646192861288</v>
      </c>
    </row>
    <row r="128" spans="12:21" x14ac:dyDescent="0.4">
      <c r="L128" s="119">
        <v>38807</v>
      </c>
      <c r="M128" s="108">
        <v>175.87372024409501</v>
      </c>
      <c r="N128" s="109">
        <f t="shared" si="9"/>
        <v>3.8012356717771478E-3</v>
      </c>
      <c r="O128" s="109">
        <f t="shared" si="10"/>
        <v>2.950700782105109E-2</v>
      </c>
      <c r="P128" s="109">
        <f t="shared" si="11"/>
        <v>0.12040415616232725</v>
      </c>
      <c r="Q128" s="123">
        <v>38791.5</v>
      </c>
      <c r="R128" s="124">
        <v>150.374778448163</v>
      </c>
      <c r="S128" s="115">
        <f t="shared" si="6"/>
        <v>1.3537515857203974E-2</v>
      </c>
      <c r="T128" s="116">
        <f t="shared" si="7"/>
        <v>1.8003588068296494E-2</v>
      </c>
      <c r="U128" s="116">
        <f t="shared" si="8"/>
        <v>0.13440795718926712</v>
      </c>
    </row>
    <row r="129" spans="12:21" x14ac:dyDescent="0.4">
      <c r="L129" s="119">
        <v>38837</v>
      </c>
      <c r="M129" s="108">
        <v>177.04980777860999</v>
      </c>
      <c r="N129" s="109">
        <f t="shared" si="9"/>
        <v>6.6871135317014829E-3</v>
      </c>
      <c r="O129" s="109">
        <f t="shared" si="10"/>
        <v>2.6554067052650732E-2</v>
      </c>
      <c r="P129" s="109">
        <f t="shared" si="11"/>
        <v>0.1127689901089628</v>
      </c>
      <c r="Q129" s="123">
        <v>38822</v>
      </c>
      <c r="R129" s="124">
        <v>152.32696507702201</v>
      </c>
      <c r="S129" s="115">
        <f t="shared" si="6"/>
        <v>1.2982141347140708E-2</v>
      </c>
      <c r="T129" s="116">
        <f t="shared" si="7"/>
        <v>3.3171171511103603E-2</v>
      </c>
      <c r="U129" s="116">
        <f t="shared" si="8"/>
        <v>0.13292218319284888</v>
      </c>
    </row>
    <row r="130" spans="12:21" x14ac:dyDescent="0.4">
      <c r="L130" s="119">
        <v>38868</v>
      </c>
      <c r="M130" s="108">
        <v>177.60317889788499</v>
      </c>
      <c r="N130" s="109">
        <f t="shared" si="9"/>
        <v>3.1255109859646968E-3</v>
      </c>
      <c r="O130" s="109">
        <f t="shared" si="10"/>
        <v>1.3672140382885889E-2</v>
      </c>
      <c r="P130" s="109">
        <f t="shared" si="11"/>
        <v>0.10377889898245818</v>
      </c>
      <c r="Q130" s="123">
        <v>38852.5</v>
      </c>
      <c r="R130" s="124">
        <v>153.19504771226701</v>
      </c>
      <c r="S130" s="115">
        <f t="shared" si="6"/>
        <v>5.6988113352489655E-3</v>
      </c>
      <c r="T130" s="116">
        <f t="shared" si="7"/>
        <v>3.2546346550003769E-2</v>
      </c>
      <c r="U130" s="116">
        <f t="shared" si="8"/>
        <v>0.1397434537863278</v>
      </c>
    </row>
    <row r="131" spans="12:21" x14ac:dyDescent="0.4">
      <c r="L131" s="119">
        <v>38898</v>
      </c>
      <c r="M131" s="108">
        <v>179.28784171640501</v>
      </c>
      <c r="N131" s="109">
        <f t="shared" si="9"/>
        <v>9.4855442845909188E-3</v>
      </c>
      <c r="O131" s="109">
        <f t="shared" si="10"/>
        <v>1.9412345787486185E-2</v>
      </c>
      <c r="P131" s="109">
        <f t="shared" si="11"/>
        <v>0.10394563978265325</v>
      </c>
      <c r="Q131" s="123">
        <v>38883</v>
      </c>
      <c r="R131" s="124">
        <v>153.94941311808</v>
      </c>
      <c r="S131" s="115">
        <f t="shared" si="6"/>
        <v>4.9242153521167342E-3</v>
      </c>
      <c r="T131" s="116">
        <f t="shared" si="7"/>
        <v>2.3771504149874723E-2</v>
      </c>
      <c r="U131" s="116">
        <f t="shared" si="8"/>
        <v>0.13692208413413343</v>
      </c>
    </row>
    <row r="132" spans="12:21" x14ac:dyDescent="0.4">
      <c r="L132" s="119">
        <v>38929</v>
      </c>
      <c r="M132" s="108">
        <v>178.923279186629</v>
      </c>
      <c r="N132" s="109">
        <f t="shared" si="9"/>
        <v>-2.0333923722093417E-3</v>
      </c>
      <c r="O132" s="109">
        <f t="shared" si="10"/>
        <v>1.0581606563287993E-2</v>
      </c>
      <c r="P132" s="109">
        <f t="shared" si="11"/>
        <v>9.0490005817493113E-2</v>
      </c>
      <c r="Q132" s="123">
        <v>38913.5</v>
      </c>
      <c r="R132" s="124">
        <v>155.23334062150599</v>
      </c>
      <c r="S132" s="115">
        <f t="shared" si="6"/>
        <v>8.3399311333600679E-3</v>
      </c>
      <c r="T132" s="116">
        <f t="shared" si="7"/>
        <v>1.907984934259277E-2</v>
      </c>
      <c r="U132" s="116">
        <f t="shared" si="8"/>
        <v>0.12960637801586494</v>
      </c>
    </row>
    <row r="133" spans="12:21" x14ac:dyDescent="0.4">
      <c r="L133" s="119">
        <v>38960</v>
      </c>
      <c r="M133" s="108">
        <v>178.20025323719</v>
      </c>
      <c r="N133" s="109">
        <f t="shared" si="9"/>
        <v>-4.040983111453289E-3</v>
      </c>
      <c r="O133" s="109">
        <f t="shared" si="10"/>
        <v>3.3618448893208974E-3</v>
      </c>
      <c r="P133" s="109">
        <f t="shared" si="11"/>
        <v>7.1932803770022646E-2</v>
      </c>
      <c r="Q133" s="123">
        <v>38944.5</v>
      </c>
      <c r="R133" s="124">
        <v>156.44821282218001</v>
      </c>
      <c r="S133" s="115">
        <f t="shared" si="6"/>
        <v>7.8261035664763945E-3</v>
      </c>
      <c r="T133" s="116">
        <f t="shared" si="7"/>
        <v>2.1235445652415086E-2</v>
      </c>
      <c r="U133" s="116">
        <f t="shared" si="8"/>
        <v>0.1190281802789086</v>
      </c>
    </row>
    <row r="134" spans="12:21" x14ac:dyDescent="0.4">
      <c r="L134" s="119">
        <v>38990</v>
      </c>
      <c r="M134" s="108">
        <v>176.28130602254899</v>
      </c>
      <c r="N134" s="109">
        <f t="shared" si="9"/>
        <v>-1.0768487585069986E-2</v>
      </c>
      <c r="O134" s="109">
        <f t="shared" si="10"/>
        <v>-1.6769322811145848E-2</v>
      </c>
      <c r="P134" s="109">
        <f t="shared" si="11"/>
        <v>4.9242808767335111E-2</v>
      </c>
      <c r="Q134" s="123">
        <v>38975</v>
      </c>
      <c r="R134" s="124">
        <v>156.563067218854</v>
      </c>
      <c r="S134" s="115">
        <f t="shared" si="6"/>
        <v>7.341368405693327E-4</v>
      </c>
      <c r="T134" s="116">
        <f t="shared" si="7"/>
        <v>1.6977356703330226E-2</v>
      </c>
      <c r="U134" s="116">
        <f t="shared" si="8"/>
        <v>9.9181203215262803E-2</v>
      </c>
    </row>
    <row r="135" spans="12:21" x14ac:dyDescent="0.4">
      <c r="L135" s="119">
        <v>39021</v>
      </c>
      <c r="M135" s="108">
        <v>174.97935967337699</v>
      </c>
      <c r="N135" s="109">
        <f t="shared" si="9"/>
        <v>-7.385617786411558E-3</v>
      </c>
      <c r="O135" s="109">
        <f t="shared" si="10"/>
        <v>-2.204251750348396E-2</v>
      </c>
      <c r="P135" s="109">
        <f t="shared" si="11"/>
        <v>3.4325032437691805E-2</v>
      </c>
      <c r="Q135" s="123">
        <v>39005.5</v>
      </c>
      <c r="R135" s="124">
        <v>158.08036466427001</v>
      </c>
      <c r="S135" s="115">
        <f t="shared" si="6"/>
        <v>9.6912858975548577E-3</v>
      </c>
      <c r="T135" s="116">
        <f t="shared" si="7"/>
        <v>1.8340287153297163E-2</v>
      </c>
      <c r="U135" s="116">
        <f t="shared" si="8"/>
        <v>8.8968537165682537E-2</v>
      </c>
    </row>
    <row r="136" spans="12:21" x14ac:dyDescent="0.4">
      <c r="L136" s="119">
        <v>39051</v>
      </c>
      <c r="M136" s="108">
        <v>175.40548319645501</v>
      </c>
      <c r="N136" s="109">
        <f t="shared" si="9"/>
        <v>2.4352787887294003E-3</v>
      </c>
      <c r="O136" s="109">
        <f t="shared" si="10"/>
        <v>-1.5683311274620193E-2</v>
      </c>
      <c r="P136" s="109">
        <f t="shared" si="11"/>
        <v>3.6392996029172675E-2</v>
      </c>
      <c r="Q136" s="123">
        <v>39036</v>
      </c>
      <c r="R136" s="124">
        <v>159.965438437106</v>
      </c>
      <c r="S136" s="115">
        <f t="shared" ref="S136:S199" si="12">R136/R135-1</f>
        <v>1.1924781277165675E-2</v>
      </c>
      <c r="T136" s="116">
        <f t="shared" si="7"/>
        <v>2.2481724472772857E-2</v>
      </c>
      <c r="U136" s="116">
        <f t="shared" si="8"/>
        <v>8.6749901417377817E-2</v>
      </c>
    </row>
    <row r="137" spans="12:21" x14ac:dyDescent="0.4">
      <c r="L137" s="119">
        <v>39082</v>
      </c>
      <c r="M137" s="108">
        <v>177.08266471826201</v>
      </c>
      <c r="N137" s="109">
        <f t="shared" si="9"/>
        <v>9.5617394122653465E-3</v>
      </c>
      <c r="O137" s="109">
        <f t="shared" si="10"/>
        <v>4.5459085469363725E-3</v>
      </c>
      <c r="P137" s="109">
        <f t="shared" si="11"/>
        <v>3.6583771799740372E-2</v>
      </c>
      <c r="Q137" s="123">
        <v>39066.5</v>
      </c>
      <c r="R137" s="124">
        <v>163.41260741692301</v>
      </c>
      <c r="S137" s="115">
        <f t="shared" si="12"/>
        <v>2.1549461017933202E-2</v>
      </c>
      <c r="T137" s="116">
        <f t="shared" si="7"/>
        <v>4.3749399649243514E-2</v>
      </c>
      <c r="U137" s="116">
        <f t="shared" si="8"/>
        <v>0.10626677161402487</v>
      </c>
    </row>
    <row r="138" spans="12:21" x14ac:dyDescent="0.4">
      <c r="L138" s="119">
        <v>39113</v>
      </c>
      <c r="M138" s="108">
        <v>179.75389650671801</v>
      </c>
      <c r="N138" s="109">
        <f t="shared" si="9"/>
        <v>1.5084659995973748E-2</v>
      </c>
      <c r="O138" s="109">
        <f t="shared" si="10"/>
        <v>2.7286285892538009E-2</v>
      </c>
      <c r="P138" s="109">
        <f t="shared" si="11"/>
        <v>4.2232667986132677E-2</v>
      </c>
      <c r="Q138" s="123">
        <v>39097.5</v>
      </c>
      <c r="R138" s="124">
        <v>163.72647088008699</v>
      </c>
      <c r="S138" s="115">
        <f t="shared" si="12"/>
        <v>1.9206808343936732E-3</v>
      </c>
      <c r="T138" s="116">
        <f t="shared" ref="T138:T201" si="13">R138/R135-1</f>
        <v>3.5716682636759867E-2</v>
      </c>
      <c r="U138" s="116">
        <f t="shared" si="8"/>
        <v>0.1104893322139382</v>
      </c>
    </row>
    <row r="139" spans="12:21" x14ac:dyDescent="0.4">
      <c r="L139" s="119">
        <v>39141</v>
      </c>
      <c r="M139" s="108">
        <v>181.88349571097299</v>
      </c>
      <c r="N139" s="109">
        <f t="shared" si="9"/>
        <v>1.1847304818649151E-2</v>
      </c>
      <c r="O139" s="109">
        <f t="shared" si="10"/>
        <v>3.6931642024340627E-2</v>
      </c>
      <c r="P139" s="109">
        <f t="shared" si="11"/>
        <v>3.8102096717926637E-2</v>
      </c>
      <c r="Q139" s="123">
        <v>39127</v>
      </c>
      <c r="R139" s="124">
        <v>164.59466708715999</v>
      </c>
      <c r="S139" s="115">
        <f t="shared" si="12"/>
        <v>5.3027235144453844E-3</v>
      </c>
      <c r="T139" s="116">
        <f t="shared" si="13"/>
        <v>2.8938930154428721E-2</v>
      </c>
      <c r="U139" s="116">
        <f t="shared" si="8"/>
        <v>0.10938065362051796</v>
      </c>
    </row>
    <row r="140" spans="12:21" x14ac:dyDescent="0.4">
      <c r="L140" s="119">
        <v>39172</v>
      </c>
      <c r="M140" s="108">
        <v>183.571940573002</v>
      </c>
      <c r="N140" s="109">
        <f t="shared" si="9"/>
        <v>9.2831120021581448E-3</v>
      </c>
      <c r="O140" s="109">
        <f t="shared" si="10"/>
        <v>3.664546083640885E-2</v>
      </c>
      <c r="P140" s="109">
        <f t="shared" si="11"/>
        <v>4.3771294075218403E-2</v>
      </c>
      <c r="Q140" s="123">
        <v>39156.5</v>
      </c>
      <c r="R140" s="124">
        <v>164.17698881260699</v>
      </c>
      <c r="S140" s="115">
        <f t="shared" si="12"/>
        <v>-2.5376172991791179E-3</v>
      </c>
      <c r="T140" s="116">
        <f t="shared" si="13"/>
        <v>4.6776158080250596E-3</v>
      </c>
      <c r="U140" s="116">
        <f t="shared" si="8"/>
        <v>9.1785407811602271E-2</v>
      </c>
    </row>
    <row r="141" spans="12:21" x14ac:dyDescent="0.4">
      <c r="L141" s="119">
        <v>39202</v>
      </c>
      <c r="M141" s="108">
        <v>185.09375997992299</v>
      </c>
      <c r="N141" s="109">
        <f t="shared" si="9"/>
        <v>8.2900436862560767E-3</v>
      </c>
      <c r="O141" s="109">
        <f t="shared" si="10"/>
        <v>2.9706524180995508E-2</v>
      </c>
      <c r="P141" s="109">
        <f t="shared" si="11"/>
        <v>4.5433272717084749E-2</v>
      </c>
      <c r="Q141" s="123">
        <v>39187</v>
      </c>
      <c r="R141" s="124">
        <v>165.97575616748901</v>
      </c>
      <c r="S141" s="115">
        <f t="shared" si="12"/>
        <v>1.0956269620312931E-2</v>
      </c>
      <c r="T141" s="116">
        <f t="shared" si="13"/>
        <v>1.3738067371215745E-2</v>
      </c>
      <c r="U141" s="116">
        <f t="shared" si="8"/>
        <v>8.960193675207595E-2</v>
      </c>
    </row>
    <row r="142" spans="12:21" x14ac:dyDescent="0.4">
      <c r="L142" s="119">
        <v>39233</v>
      </c>
      <c r="M142" s="108">
        <v>185.43107524236001</v>
      </c>
      <c r="N142" s="109">
        <f t="shared" si="9"/>
        <v>1.8224021299995119E-3</v>
      </c>
      <c r="O142" s="109">
        <f t="shared" si="10"/>
        <v>1.9504680826150311E-2</v>
      </c>
      <c r="P142" s="109">
        <f t="shared" si="11"/>
        <v>4.4075204019719427E-2</v>
      </c>
      <c r="Q142" s="123">
        <v>39217.5</v>
      </c>
      <c r="R142" s="124">
        <v>167.726085832921</v>
      </c>
      <c r="S142" s="115">
        <f t="shared" si="12"/>
        <v>1.0545694780059955E-2</v>
      </c>
      <c r="T142" s="116">
        <f t="shared" si="13"/>
        <v>1.9025031619662292E-2</v>
      </c>
      <c r="U142" s="116">
        <f t="shared" si="8"/>
        <v>9.4853184470730323E-2</v>
      </c>
    </row>
    <row r="143" spans="12:21" x14ac:dyDescent="0.4">
      <c r="L143" s="119">
        <v>39263</v>
      </c>
      <c r="M143" s="108">
        <v>186.51439045349801</v>
      </c>
      <c r="N143" s="109">
        <f t="shared" si="9"/>
        <v>5.8421449032859396E-3</v>
      </c>
      <c r="O143" s="109">
        <f t="shared" si="10"/>
        <v>1.602886514851587E-2</v>
      </c>
      <c r="P143" s="109">
        <f t="shared" si="11"/>
        <v>4.030696486671892E-2</v>
      </c>
      <c r="Q143" s="123">
        <v>39248</v>
      </c>
      <c r="R143" s="124">
        <v>170.07182182755699</v>
      </c>
      <c r="S143" s="115">
        <f t="shared" si="12"/>
        <v>1.3985516820398836E-2</v>
      </c>
      <c r="T143" s="116">
        <f t="shared" si="13"/>
        <v>3.5905354688155589E-2</v>
      </c>
      <c r="U143" s="116">
        <f t="shared" si="8"/>
        <v>0.10472536648847774</v>
      </c>
    </row>
    <row r="144" spans="12:21" x14ac:dyDescent="0.4">
      <c r="L144" s="119">
        <v>39294</v>
      </c>
      <c r="M144" s="108">
        <v>186.37537093696201</v>
      </c>
      <c r="N144" s="109">
        <f t="shared" si="9"/>
        <v>-7.4535544521781016E-4</v>
      </c>
      <c r="O144" s="109">
        <f t="shared" si="10"/>
        <v>6.9241175779131137E-3</v>
      </c>
      <c r="P144" s="109">
        <f t="shared" si="11"/>
        <v>4.1649648856256327E-2</v>
      </c>
      <c r="Q144" s="123">
        <v>39278.5</v>
      </c>
      <c r="R144" s="124">
        <v>171.727065357291</v>
      </c>
      <c r="S144" s="115">
        <f t="shared" si="12"/>
        <v>9.7326147973668675E-3</v>
      </c>
      <c r="T144" s="116">
        <f t="shared" si="13"/>
        <v>3.4651501656653094E-2</v>
      </c>
      <c r="U144" s="116">
        <f t="shared" si="8"/>
        <v>0.10625117432730158</v>
      </c>
    </row>
    <row r="145" spans="12:21" x14ac:dyDescent="0.4">
      <c r="L145" s="119">
        <v>39325</v>
      </c>
      <c r="M145" s="108">
        <v>187.36183143278501</v>
      </c>
      <c r="N145" s="109">
        <f t="shared" si="9"/>
        <v>5.2928693896825418E-3</v>
      </c>
      <c r="O145" s="109">
        <f t="shared" si="10"/>
        <v>1.0412257966478933E-2</v>
      </c>
      <c r="P145" s="109">
        <f t="shared" si="11"/>
        <v>5.1411701325702719E-2</v>
      </c>
      <c r="Q145" s="123">
        <v>39309.5</v>
      </c>
      <c r="R145" s="124">
        <v>171.76339274263199</v>
      </c>
      <c r="S145" s="115">
        <f t="shared" si="12"/>
        <v>2.115414088361689E-4</v>
      </c>
      <c r="T145" s="116">
        <f t="shared" si="13"/>
        <v>2.4070834835630217E-2</v>
      </c>
      <c r="U145" s="116">
        <f t="shared" si="8"/>
        <v>9.7892968185320894E-2</v>
      </c>
    </row>
    <row r="146" spans="12:21" x14ac:dyDescent="0.4">
      <c r="L146" s="119">
        <v>39355</v>
      </c>
      <c r="M146" s="108">
        <v>185.62254684125901</v>
      </c>
      <c r="N146" s="109">
        <f t="shared" si="9"/>
        <v>-9.2830251403149822E-3</v>
      </c>
      <c r="O146" s="109">
        <f t="shared" si="10"/>
        <v>-4.7816343289680541E-3</v>
      </c>
      <c r="P146" s="109">
        <f t="shared" si="11"/>
        <v>5.2990535579054088E-2</v>
      </c>
      <c r="Q146" s="123">
        <v>39340</v>
      </c>
      <c r="R146" s="124">
        <v>171.65496832732299</v>
      </c>
      <c r="S146" s="115">
        <f t="shared" si="12"/>
        <v>-6.3124286017957054E-4</v>
      </c>
      <c r="T146" s="116">
        <f t="shared" si="13"/>
        <v>9.3086937198287867E-3</v>
      </c>
      <c r="U146" s="116">
        <f t="shared" si="8"/>
        <v>9.6395027106696674E-2</v>
      </c>
    </row>
    <row r="147" spans="12:21" x14ac:dyDescent="0.4">
      <c r="L147" s="119">
        <v>39386</v>
      </c>
      <c r="M147" s="108">
        <v>182.40395264700999</v>
      </c>
      <c r="N147" s="109">
        <f t="shared" si="9"/>
        <v>-1.733945713502949E-2</v>
      </c>
      <c r="O147" s="109">
        <f t="shared" si="10"/>
        <v>-2.1308707636564783E-2</v>
      </c>
      <c r="P147" s="109">
        <f t="shared" si="11"/>
        <v>4.2431250105681162E-2</v>
      </c>
      <c r="Q147" s="123">
        <v>39370.5</v>
      </c>
      <c r="R147" s="124">
        <v>170.3658166898</v>
      </c>
      <c r="S147" s="115">
        <f t="shared" si="12"/>
        <v>-7.5101329724680532E-3</v>
      </c>
      <c r="T147" s="116">
        <f t="shared" si="13"/>
        <v>-7.9268149412489164E-3</v>
      </c>
      <c r="U147" s="116">
        <f t="shared" ref="U147:U210" si="14">R147/R135-1</f>
        <v>7.7716495983683576E-2</v>
      </c>
    </row>
    <row r="148" spans="12:21" x14ac:dyDescent="0.4">
      <c r="L148" s="119">
        <v>39416</v>
      </c>
      <c r="M148" s="108">
        <v>179.39269768907499</v>
      </c>
      <c r="N148" s="109">
        <f t="shared" si="9"/>
        <v>-1.6508715486897363E-2</v>
      </c>
      <c r="O148" s="109">
        <f t="shared" si="10"/>
        <v>-4.2533389446339331E-2</v>
      </c>
      <c r="P148" s="109">
        <f t="shared" si="11"/>
        <v>2.273141306622839E-2</v>
      </c>
      <c r="Q148" s="123">
        <v>39401</v>
      </c>
      <c r="R148" s="124">
        <v>170.396013578994</v>
      </c>
      <c r="S148" s="115">
        <f t="shared" si="12"/>
        <v>1.7724734797575081E-4</v>
      </c>
      <c r="T148" s="116">
        <f t="shared" si="13"/>
        <v>-7.9608299638495028E-3</v>
      </c>
      <c r="U148" s="116">
        <f t="shared" si="14"/>
        <v>6.5205179592521922E-2</v>
      </c>
    </row>
    <row r="149" spans="12:21" x14ac:dyDescent="0.4">
      <c r="L149" s="119">
        <v>39447</v>
      </c>
      <c r="M149" s="108">
        <v>178.85483756073</v>
      </c>
      <c r="N149" s="109">
        <f t="shared" si="9"/>
        <v>-2.9982275492462795E-3</v>
      </c>
      <c r="O149" s="109">
        <f t="shared" si="10"/>
        <v>-3.6459521732112754E-2</v>
      </c>
      <c r="P149" s="109">
        <f t="shared" si="11"/>
        <v>1.0007602072667598E-2</v>
      </c>
      <c r="Q149" s="123">
        <v>39431.5</v>
      </c>
      <c r="R149" s="124">
        <v>169.12600148383601</v>
      </c>
      <c r="S149" s="115">
        <f t="shared" si="12"/>
        <v>-7.4532969902445512E-3</v>
      </c>
      <c r="T149" s="116">
        <f t="shared" si="13"/>
        <v>-1.4732849670069492E-2</v>
      </c>
      <c r="U149" s="116">
        <f t="shared" si="14"/>
        <v>3.496299433210881E-2</v>
      </c>
    </row>
    <row r="150" spans="12:21" x14ac:dyDescent="0.4">
      <c r="L150" s="119">
        <v>39478</v>
      </c>
      <c r="M150" s="108">
        <v>180.47600472966499</v>
      </c>
      <c r="N150" s="109">
        <f t="shared" si="9"/>
        <v>9.0641505203039596E-3</v>
      </c>
      <c r="O150" s="109">
        <f t="shared" si="10"/>
        <v>-1.0569660850913598E-2</v>
      </c>
      <c r="P150" s="109">
        <f t="shared" si="11"/>
        <v>4.017204839395605E-3</v>
      </c>
      <c r="Q150" s="123">
        <v>39462.5</v>
      </c>
      <c r="R150" s="124">
        <v>168.060627108207</v>
      </c>
      <c r="S150" s="115">
        <f t="shared" si="12"/>
        <v>-6.299293818111229E-3</v>
      </c>
      <c r="T150" s="116">
        <f t="shared" si="13"/>
        <v>-1.3530822241120455E-2</v>
      </c>
      <c r="U150" s="116">
        <f t="shared" si="14"/>
        <v>2.6471933370470824E-2</v>
      </c>
    </row>
    <row r="151" spans="12:21" x14ac:dyDescent="0.4">
      <c r="L151" s="119">
        <v>39507</v>
      </c>
      <c r="M151" s="108">
        <v>180.500037034645</v>
      </c>
      <c r="N151" s="109">
        <f t="shared" si="9"/>
        <v>1.3316066596225085E-4</v>
      </c>
      <c r="O151" s="109">
        <f t="shared" si="10"/>
        <v>6.172711374736517E-3</v>
      </c>
      <c r="P151" s="109">
        <f t="shared" si="11"/>
        <v>-7.606290339429167E-3</v>
      </c>
      <c r="Q151" s="123">
        <v>39492.5</v>
      </c>
      <c r="R151" s="124">
        <v>163.23895016467199</v>
      </c>
      <c r="S151" s="115">
        <f t="shared" si="12"/>
        <v>-2.8690104437314345E-2</v>
      </c>
      <c r="T151" s="116">
        <f t="shared" si="13"/>
        <v>-4.2002528486407731E-2</v>
      </c>
      <c r="U151" s="116">
        <f t="shared" si="14"/>
        <v>-8.2367001706689091E-3</v>
      </c>
    </row>
    <row r="152" spans="12:21" x14ac:dyDescent="0.4">
      <c r="L152" s="119">
        <v>39538</v>
      </c>
      <c r="M152" s="108">
        <v>178.57918413393099</v>
      </c>
      <c r="N152" s="109">
        <f t="shared" si="9"/>
        <v>-1.0641842141812519E-2</v>
      </c>
      <c r="O152" s="109">
        <f t="shared" si="10"/>
        <v>-1.5412131455790901E-3</v>
      </c>
      <c r="P152" s="109">
        <f t="shared" si="11"/>
        <v>-2.7197819141022261E-2</v>
      </c>
      <c r="Q152" s="123">
        <v>39522.5</v>
      </c>
      <c r="R152" s="124">
        <v>159.32301077106899</v>
      </c>
      <c r="S152" s="115">
        <f t="shared" si="12"/>
        <v>-2.3989001336094606E-2</v>
      </c>
      <c r="T152" s="116">
        <f t="shared" si="13"/>
        <v>-5.7962646942279372E-2</v>
      </c>
      <c r="U152" s="116">
        <f t="shared" si="14"/>
        <v>-2.9565519971123222E-2</v>
      </c>
    </row>
    <row r="153" spans="12:21" x14ac:dyDescent="0.4">
      <c r="L153" s="119">
        <v>39568</v>
      </c>
      <c r="M153" s="108">
        <v>175.21716720942899</v>
      </c>
      <c r="N153" s="109">
        <f t="shared" si="9"/>
        <v>-1.882647712165908E-2</v>
      </c>
      <c r="O153" s="109">
        <f t="shared" si="10"/>
        <v>-2.9138707542386122E-2</v>
      </c>
      <c r="P153" s="109">
        <f t="shared" si="11"/>
        <v>-5.3359944557641037E-2</v>
      </c>
      <c r="Q153" s="123">
        <v>39553</v>
      </c>
      <c r="R153" s="124">
        <v>155.177969067953</v>
      </c>
      <c r="S153" s="115">
        <f t="shared" si="12"/>
        <v>-2.6016591596250915E-2</v>
      </c>
      <c r="T153" s="116">
        <f t="shared" si="13"/>
        <v>-7.6654825475329313E-2</v>
      </c>
      <c r="U153" s="116">
        <f t="shared" si="14"/>
        <v>-6.505641154386288E-2</v>
      </c>
    </row>
    <row r="154" spans="12:21" x14ac:dyDescent="0.4">
      <c r="L154" s="119">
        <v>39599</v>
      </c>
      <c r="M154" s="108">
        <v>173.64248465266701</v>
      </c>
      <c r="N154" s="109">
        <f t="shared" si="9"/>
        <v>-8.987033530109767E-3</v>
      </c>
      <c r="O154" s="109">
        <f t="shared" si="10"/>
        <v>-3.7991972160436482E-2</v>
      </c>
      <c r="P154" s="109">
        <f t="shared" si="11"/>
        <v>-6.35739752589215E-2</v>
      </c>
      <c r="Q154" s="123">
        <v>39583.5</v>
      </c>
      <c r="R154" s="124">
        <v>156.86319342551201</v>
      </c>
      <c r="S154" s="115">
        <f t="shared" si="12"/>
        <v>1.0859945955479233E-2</v>
      </c>
      <c r="T154" s="116">
        <f t="shared" si="13"/>
        <v>-3.9057815139880825E-2</v>
      </c>
      <c r="U154" s="116">
        <f t="shared" si="14"/>
        <v>-6.4765670488667881E-2</v>
      </c>
    </row>
    <row r="155" spans="12:21" x14ac:dyDescent="0.4">
      <c r="L155" s="119">
        <v>39629</v>
      </c>
      <c r="M155" s="108">
        <v>173.090282536638</v>
      </c>
      <c r="N155" s="109">
        <f t="shared" si="9"/>
        <v>-3.1801095056521733E-3</v>
      </c>
      <c r="O155" s="109">
        <f t="shared" si="10"/>
        <v>-3.0736514022689398E-2</v>
      </c>
      <c r="P155" s="109">
        <f t="shared" si="11"/>
        <v>-7.1973577396468591E-2</v>
      </c>
      <c r="Q155" s="123">
        <v>39614</v>
      </c>
      <c r="R155" s="124">
        <v>158.97317963094201</v>
      </c>
      <c r="S155" s="115">
        <f t="shared" si="12"/>
        <v>1.3451123615126237E-2</v>
      </c>
      <c r="T155" s="116">
        <f t="shared" si="13"/>
        <v>-2.1957351824694049E-3</v>
      </c>
      <c r="U155" s="116">
        <f t="shared" si="14"/>
        <v>-6.5258560044522573E-2</v>
      </c>
    </row>
    <row r="156" spans="12:21" x14ac:dyDescent="0.4">
      <c r="L156" s="119">
        <v>39660</v>
      </c>
      <c r="M156" s="108">
        <v>172.787823666988</v>
      </c>
      <c r="N156" s="109">
        <f t="shared" si="9"/>
        <v>-1.7474052570569665E-3</v>
      </c>
      <c r="O156" s="109">
        <f t="shared" si="10"/>
        <v>-1.3864757552764839E-2</v>
      </c>
      <c r="P156" s="109">
        <f t="shared" si="11"/>
        <v>-7.2904199743053733E-2</v>
      </c>
      <c r="Q156" s="123">
        <v>39644.5</v>
      </c>
      <c r="R156" s="124">
        <v>161.56131962646799</v>
      </c>
      <c r="S156" s="115">
        <f t="shared" si="12"/>
        <v>1.6280356230745197E-2</v>
      </c>
      <c r="T156" s="116">
        <f t="shared" si="13"/>
        <v>4.1135675359430079E-2</v>
      </c>
      <c r="U156" s="116">
        <f t="shared" si="14"/>
        <v>-5.9197108561032108E-2</v>
      </c>
    </row>
    <row r="157" spans="12:21" x14ac:dyDescent="0.4">
      <c r="L157" s="119">
        <v>39691</v>
      </c>
      <c r="M157" s="108">
        <v>171.755660031373</v>
      </c>
      <c r="N157" s="109">
        <f t="shared" si="9"/>
        <v>-5.9735901159579941E-3</v>
      </c>
      <c r="O157" s="109">
        <f t="shared" si="10"/>
        <v>-1.0866146179998371E-2</v>
      </c>
      <c r="P157" s="109">
        <f t="shared" si="11"/>
        <v>-8.3294293624636362E-2</v>
      </c>
      <c r="Q157" s="123">
        <v>39675.5</v>
      </c>
      <c r="R157" s="124">
        <v>159.03811522089001</v>
      </c>
      <c r="S157" s="115">
        <f t="shared" si="12"/>
        <v>-1.5617626863977496E-2</v>
      </c>
      <c r="T157" s="116">
        <f t="shared" si="13"/>
        <v>1.3865086817901551E-2</v>
      </c>
      <c r="U157" s="116">
        <f t="shared" si="14"/>
        <v>-7.4086086205862101E-2</v>
      </c>
    </row>
    <row r="158" spans="12:21" x14ac:dyDescent="0.4">
      <c r="L158" s="119">
        <v>39721</v>
      </c>
      <c r="M158" s="108">
        <v>168.150880086662</v>
      </c>
      <c r="N158" s="109">
        <f t="shared" si="9"/>
        <v>-2.098783786253422E-2</v>
      </c>
      <c r="O158" s="109">
        <f t="shared" si="10"/>
        <v>-2.8536567030737148E-2</v>
      </c>
      <c r="P158" s="109">
        <f t="shared" si="11"/>
        <v>-9.4124701184810533E-2</v>
      </c>
      <c r="Q158" s="123">
        <v>39706</v>
      </c>
      <c r="R158" s="124">
        <v>156.77906869277399</v>
      </c>
      <c r="S158" s="115">
        <f t="shared" si="12"/>
        <v>-1.4204434735524907E-2</v>
      </c>
      <c r="T158" s="116">
        <f t="shared" si="13"/>
        <v>-1.3801767966531653E-2</v>
      </c>
      <c r="U158" s="116">
        <f t="shared" si="14"/>
        <v>-8.6661631641110737E-2</v>
      </c>
    </row>
    <row r="159" spans="12:21" x14ac:dyDescent="0.4">
      <c r="L159" s="119">
        <v>39752</v>
      </c>
      <c r="M159" s="108">
        <v>163.96302327685899</v>
      </c>
      <c r="N159" s="109">
        <f t="shared" si="9"/>
        <v>-2.4905351715344359E-2</v>
      </c>
      <c r="O159" s="109">
        <f t="shared" si="10"/>
        <v>-5.1073045558678642E-2</v>
      </c>
      <c r="P159" s="109">
        <f t="shared" si="11"/>
        <v>-0.10109939561363601</v>
      </c>
      <c r="Q159" s="123">
        <v>39736.5</v>
      </c>
      <c r="R159" s="124">
        <v>154.295138624977</v>
      </c>
      <c r="S159" s="115">
        <f t="shared" si="12"/>
        <v>-1.5843505695677607E-2</v>
      </c>
      <c r="T159" s="116">
        <f t="shared" si="13"/>
        <v>-4.4974756447214603E-2</v>
      </c>
      <c r="U159" s="116">
        <f t="shared" si="14"/>
        <v>-9.4330414264290452E-2</v>
      </c>
    </row>
    <row r="160" spans="12:21" x14ac:dyDescent="0.4">
      <c r="L160" s="119">
        <v>39782</v>
      </c>
      <c r="M160" s="108">
        <v>158.082576199675</v>
      </c>
      <c r="N160" s="109">
        <f t="shared" ref="N160:N223" si="15">M160/M159-1</f>
        <v>-3.5864470901189605E-2</v>
      </c>
      <c r="O160" s="109">
        <f t="shared" si="10"/>
        <v>-7.960776273224679E-2</v>
      </c>
      <c r="P160" s="109">
        <f t="shared" si="11"/>
        <v>-0.11879035079975708</v>
      </c>
      <c r="Q160" s="123">
        <v>39767</v>
      </c>
      <c r="R160" s="124">
        <v>151.652042963638</v>
      </c>
      <c r="S160" s="115">
        <f t="shared" si="12"/>
        <v>-1.7130129211414769E-2</v>
      </c>
      <c r="T160" s="116">
        <f t="shared" si="13"/>
        <v>-4.6442151599906722E-2</v>
      </c>
      <c r="U160" s="116">
        <f t="shared" si="14"/>
        <v>-0.11000240100491832</v>
      </c>
    </row>
    <row r="161" spans="12:21" x14ac:dyDescent="0.4">
      <c r="L161" s="119">
        <v>39813</v>
      </c>
      <c r="M161" s="108">
        <v>155.34224922886099</v>
      </c>
      <c r="N161" s="109">
        <f t="shared" si="15"/>
        <v>-1.733478183802295E-2</v>
      </c>
      <c r="O161" s="109">
        <f t="shared" si="10"/>
        <v>-7.6173439301653767E-2</v>
      </c>
      <c r="P161" s="109">
        <f t="shared" si="11"/>
        <v>-0.13146185282176293</v>
      </c>
      <c r="Q161" s="123">
        <v>39797.5</v>
      </c>
      <c r="R161" s="124">
        <v>147.57503981742599</v>
      </c>
      <c r="S161" s="115">
        <f t="shared" si="12"/>
        <v>-2.6883931574792963E-2</v>
      </c>
      <c r="T161" s="116">
        <f t="shared" si="13"/>
        <v>-5.8707000571513235E-2</v>
      </c>
      <c r="U161" s="116">
        <f t="shared" si="14"/>
        <v>-0.12742547850319585</v>
      </c>
    </row>
    <row r="162" spans="12:21" x14ac:dyDescent="0.4">
      <c r="L162" s="119">
        <v>39844</v>
      </c>
      <c r="M162" s="108">
        <v>151.48432874423699</v>
      </c>
      <c r="N162" s="109">
        <f t="shared" si="15"/>
        <v>-2.483497248028288E-2</v>
      </c>
      <c r="O162" s="109">
        <f t="shared" ref="O162:O225" si="16">M162/M159-1</f>
        <v>-7.6106760434339837E-2</v>
      </c>
      <c r="P162" s="109">
        <f t="shared" si="11"/>
        <v>-0.16064005865408337</v>
      </c>
      <c r="Q162" s="123">
        <v>39828.5</v>
      </c>
      <c r="R162" s="124">
        <v>144.351368575712</v>
      </c>
      <c r="S162" s="115">
        <f t="shared" si="12"/>
        <v>-2.1844285088468807E-2</v>
      </c>
      <c r="T162" s="116">
        <f t="shared" si="13"/>
        <v>-6.444642480560514E-2</v>
      </c>
      <c r="U162" s="116">
        <f t="shared" si="14"/>
        <v>-0.1410756281257336</v>
      </c>
    </row>
    <row r="163" spans="12:21" x14ac:dyDescent="0.4">
      <c r="L163" s="119">
        <v>39872</v>
      </c>
      <c r="M163" s="108">
        <v>149.018534118715</v>
      </c>
      <c r="N163" s="109">
        <f t="shared" si="15"/>
        <v>-1.6277555876325622E-2</v>
      </c>
      <c r="O163" s="109">
        <f t="shared" si="16"/>
        <v>-5.7337388464059225E-2</v>
      </c>
      <c r="P163" s="109">
        <f t="shared" si="11"/>
        <v>-0.17441272275133923</v>
      </c>
      <c r="Q163" s="123">
        <v>39858</v>
      </c>
      <c r="R163" s="124">
        <v>143.23730635385601</v>
      </c>
      <c r="S163" s="115">
        <f t="shared" si="12"/>
        <v>-7.7177115315790745E-3</v>
      </c>
      <c r="T163" s="116">
        <f t="shared" si="13"/>
        <v>-5.5487129914890798E-2</v>
      </c>
      <c r="U163" s="116">
        <f t="shared" si="14"/>
        <v>-0.12252984836424607</v>
      </c>
    </row>
    <row r="164" spans="12:21" x14ac:dyDescent="0.4">
      <c r="L164" s="119">
        <v>39903</v>
      </c>
      <c r="M164" s="108">
        <v>144.27592299500299</v>
      </c>
      <c r="N164" s="109">
        <f t="shared" si="15"/>
        <v>-3.1825646063152302E-2</v>
      </c>
      <c r="O164" s="109">
        <f t="shared" si="16"/>
        <v>-7.1238354593117337E-2</v>
      </c>
      <c r="P164" s="109">
        <f t="shared" si="11"/>
        <v>-0.19208991969187861</v>
      </c>
      <c r="Q164" s="123">
        <v>39887.5</v>
      </c>
      <c r="R164" s="124">
        <v>140.319713491594</v>
      </c>
      <c r="S164" s="115">
        <f t="shared" si="12"/>
        <v>-2.0368945329468424E-2</v>
      </c>
      <c r="T164" s="116">
        <f t="shared" si="13"/>
        <v>-4.9163641323139662E-2</v>
      </c>
      <c r="U164" s="116">
        <f t="shared" si="14"/>
        <v>-0.11927528351055838</v>
      </c>
    </row>
    <row r="165" spans="12:21" x14ac:dyDescent="0.4">
      <c r="L165" s="119">
        <v>39933</v>
      </c>
      <c r="M165" s="108">
        <v>141.14950323251799</v>
      </c>
      <c r="N165" s="109">
        <f t="shared" si="15"/>
        <v>-2.1669726296558056E-2</v>
      </c>
      <c r="O165" s="109">
        <f t="shared" si="16"/>
        <v>-6.8223727149810398E-2</v>
      </c>
      <c r="P165" s="109">
        <f t="shared" si="11"/>
        <v>-0.19443108526113484</v>
      </c>
      <c r="Q165" s="123">
        <v>39918</v>
      </c>
      <c r="R165" s="124">
        <v>135.32505199022</v>
      </c>
      <c r="S165" s="115">
        <f t="shared" si="12"/>
        <v>-3.5594866730348729E-2</v>
      </c>
      <c r="T165" s="116">
        <f t="shared" si="13"/>
        <v>-6.2530176710847818E-2</v>
      </c>
      <c r="U165" s="116">
        <f t="shared" si="14"/>
        <v>-0.12793644095857015</v>
      </c>
    </row>
    <row r="166" spans="12:21" x14ac:dyDescent="0.4">
      <c r="L166" s="119">
        <v>39964</v>
      </c>
      <c r="M166" s="108">
        <v>139.249939362117</v>
      </c>
      <c r="N166" s="109">
        <f t="shared" si="15"/>
        <v>-1.3457814777228072E-2</v>
      </c>
      <c r="O166" s="109">
        <f t="shared" si="16"/>
        <v>-6.5552884507747766E-2</v>
      </c>
      <c r="P166" s="109">
        <f t="shared" si="11"/>
        <v>-0.19806526818217673</v>
      </c>
      <c r="Q166" s="123">
        <v>39948.5</v>
      </c>
      <c r="R166" s="124">
        <v>126.10584658871301</v>
      </c>
      <c r="S166" s="115">
        <f t="shared" si="12"/>
        <v>-6.8126376202488181E-2</v>
      </c>
      <c r="T166" s="116">
        <f t="shared" si="13"/>
        <v>-0.11960194031309934</v>
      </c>
      <c r="U166" s="116">
        <f t="shared" si="14"/>
        <v>-0.1960775256778412</v>
      </c>
    </row>
    <row r="167" spans="12:21" x14ac:dyDescent="0.4">
      <c r="L167" s="119">
        <v>39994</v>
      </c>
      <c r="M167" s="108">
        <v>139.72534604718501</v>
      </c>
      <c r="N167" s="109">
        <f t="shared" si="15"/>
        <v>3.4140530850195194E-3</v>
      </c>
      <c r="O167" s="109">
        <f t="shared" si="16"/>
        <v>-3.1540792485351687E-2</v>
      </c>
      <c r="P167" s="109">
        <f t="shared" si="11"/>
        <v>-0.1927603098249645</v>
      </c>
      <c r="Q167" s="123">
        <v>39979</v>
      </c>
      <c r="R167" s="124">
        <v>119.51241366647101</v>
      </c>
      <c r="S167" s="115">
        <f t="shared" si="12"/>
        <v>-5.2284910657204531E-2</v>
      </c>
      <c r="T167" s="116">
        <f t="shared" si="13"/>
        <v>-0.1482849366448391</v>
      </c>
      <c r="U167" s="116">
        <f t="shared" si="14"/>
        <v>-0.24822278862434288</v>
      </c>
    </row>
    <row r="168" spans="12:21" x14ac:dyDescent="0.4">
      <c r="L168" s="119">
        <v>40025</v>
      </c>
      <c r="M168" s="108">
        <v>140.10387552904399</v>
      </c>
      <c r="N168" s="109">
        <f t="shared" si="15"/>
        <v>2.7090967570848612E-3</v>
      </c>
      <c r="O168" s="109">
        <f t="shared" si="16"/>
        <v>-7.4079446227417467E-3</v>
      </c>
      <c r="P168" s="109">
        <f t="shared" si="11"/>
        <v>-0.18915654728619891</v>
      </c>
      <c r="Q168" s="123">
        <v>40009</v>
      </c>
      <c r="R168" s="124">
        <v>114.209455099301</v>
      </c>
      <c r="S168" s="115">
        <f t="shared" si="12"/>
        <v>-4.4371612993853726E-2</v>
      </c>
      <c r="T168" s="116">
        <f t="shared" si="13"/>
        <v>-0.15603612620407525</v>
      </c>
      <c r="U168" s="116">
        <f t="shared" si="14"/>
        <v>-0.29308911710207097</v>
      </c>
    </row>
    <row r="169" spans="12:21" x14ac:dyDescent="0.4">
      <c r="L169" s="119">
        <v>40056</v>
      </c>
      <c r="M169" s="108">
        <v>138.989928337641</v>
      </c>
      <c r="N169" s="109">
        <f t="shared" si="15"/>
        <v>-7.9508663639504817E-3</v>
      </c>
      <c r="O169" s="109">
        <f t="shared" si="16"/>
        <v>-1.8672254053903048E-3</v>
      </c>
      <c r="P169" s="109">
        <f t="shared" si="11"/>
        <v>-0.19076944356737346</v>
      </c>
      <c r="Q169" s="123">
        <v>40040</v>
      </c>
      <c r="R169" s="124">
        <v>114.773074360957</v>
      </c>
      <c r="S169" s="115">
        <f t="shared" si="12"/>
        <v>4.934961480780764E-3</v>
      </c>
      <c r="T169" s="116">
        <f t="shared" si="13"/>
        <v>-8.9867143628298174E-2</v>
      </c>
      <c r="U169" s="116">
        <f t="shared" si="14"/>
        <v>-0.27832976263867781</v>
      </c>
    </row>
    <row r="170" spans="12:21" x14ac:dyDescent="0.4">
      <c r="L170" s="119">
        <v>40086</v>
      </c>
      <c r="M170" s="108">
        <v>135.088441627143</v>
      </c>
      <c r="N170" s="109">
        <f t="shared" si="15"/>
        <v>-2.8070283632496973E-2</v>
      </c>
      <c r="O170" s="109">
        <f t="shared" si="16"/>
        <v>-3.3185850321502453E-2</v>
      </c>
      <c r="P170" s="109">
        <f t="shared" si="11"/>
        <v>-0.19662364206764305</v>
      </c>
      <c r="Q170" s="123">
        <v>40071</v>
      </c>
      <c r="R170" s="124">
        <v>114.985426895278</v>
      </c>
      <c r="S170" s="115">
        <f t="shared" si="12"/>
        <v>1.8501947037956601E-3</v>
      </c>
      <c r="T170" s="116">
        <f t="shared" si="13"/>
        <v>-3.7878799635213567E-2</v>
      </c>
      <c r="U170" s="116">
        <f t="shared" si="14"/>
        <v>-0.26657666833954274</v>
      </c>
    </row>
    <row r="171" spans="12:21" x14ac:dyDescent="0.4">
      <c r="L171" s="119">
        <v>40117</v>
      </c>
      <c r="M171" s="108">
        <v>130.353270570261</v>
      </c>
      <c r="N171" s="109">
        <f t="shared" si="15"/>
        <v>-3.5052377537609924E-2</v>
      </c>
      <c r="O171" s="109">
        <f t="shared" si="16"/>
        <v>-6.9595540608451301E-2</v>
      </c>
      <c r="P171" s="109">
        <f t="shared" ref="P171:P234" si="17">M171/M159-1</f>
        <v>-0.2049837337400543</v>
      </c>
      <c r="Q171" s="123">
        <v>40101</v>
      </c>
      <c r="R171" s="124">
        <v>114.764808635164</v>
      </c>
      <c r="S171" s="115">
        <f t="shared" si="12"/>
        <v>-1.9186627911980114E-3</v>
      </c>
      <c r="T171" s="116">
        <f t="shared" si="13"/>
        <v>4.8625880876513872E-3</v>
      </c>
      <c r="U171" s="116">
        <f t="shared" si="14"/>
        <v>-0.25619945218036766</v>
      </c>
    </row>
    <row r="172" spans="12:21" x14ac:dyDescent="0.4">
      <c r="L172" s="119">
        <v>40147</v>
      </c>
      <c r="M172" s="108">
        <v>128.41156836187599</v>
      </c>
      <c r="N172" s="109">
        <f t="shared" si="15"/>
        <v>-1.4895692297481888E-2</v>
      </c>
      <c r="O172" s="109">
        <f t="shared" si="16"/>
        <v>-7.610882387152218E-2</v>
      </c>
      <c r="P172" s="109">
        <f t="shared" si="17"/>
        <v>-0.1876930940214524</v>
      </c>
      <c r="Q172" s="123">
        <v>40132</v>
      </c>
      <c r="R172" s="124">
        <v>111.614052219947</v>
      </c>
      <c r="S172" s="115">
        <f t="shared" si="12"/>
        <v>-2.7454029268094038E-2</v>
      </c>
      <c r="T172" s="116">
        <f t="shared" si="13"/>
        <v>-2.7524070071304307E-2</v>
      </c>
      <c r="U172" s="116">
        <f t="shared" si="14"/>
        <v>-0.26401220821859295</v>
      </c>
    </row>
    <row r="173" spans="12:21" x14ac:dyDescent="0.4">
      <c r="L173" s="119">
        <v>40178</v>
      </c>
      <c r="M173" s="108">
        <v>129.01254856316001</v>
      </c>
      <c r="N173" s="109">
        <f t="shared" si="15"/>
        <v>4.6801095022093175E-3</v>
      </c>
      <c r="O173" s="109">
        <f t="shared" si="16"/>
        <v>-4.4977149716132092E-2</v>
      </c>
      <c r="P173" s="109">
        <f t="shared" si="17"/>
        <v>-0.16949478198239709</v>
      </c>
      <c r="Q173" s="123">
        <v>40162</v>
      </c>
      <c r="R173" s="124">
        <v>108.980838024752</v>
      </c>
      <c r="S173" s="115">
        <f t="shared" si="12"/>
        <v>-2.3592138649405681E-2</v>
      </c>
      <c r="T173" s="116">
        <f t="shared" si="13"/>
        <v>-5.2220433777183106E-2</v>
      </c>
      <c r="U173" s="116">
        <f t="shared" si="14"/>
        <v>-0.26152255720493933</v>
      </c>
    </row>
    <row r="174" spans="12:21" x14ac:dyDescent="0.4">
      <c r="L174" s="119">
        <v>40209</v>
      </c>
      <c r="M174" s="108">
        <v>131.268138256106</v>
      </c>
      <c r="N174" s="109">
        <f t="shared" si="15"/>
        <v>1.7483490699679693E-2</v>
      </c>
      <c r="O174" s="109">
        <f t="shared" si="16"/>
        <v>7.0183715517277978E-3</v>
      </c>
      <c r="P174" s="109">
        <f t="shared" si="17"/>
        <v>-0.13345400580850575</v>
      </c>
      <c r="Q174" s="123">
        <v>40193</v>
      </c>
      <c r="R174" s="124">
        <v>107.91165634361499</v>
      </c>
      <c r="S174" s="115">
        <f t="shared" si="12"/>
        <v>-9.8107309552361022E-3</v>
      </c>
      <c r="T174" s="116">
        <f t="shared" si="13"/>
        <v>-5.9714753791252351E-2</v>
      </c>
      <c r="U174" s="116">
        <f t="shared" si="14"/>
        <v>-0.2524375944034396</v>
      </c>
    </row>
    <row r="175" spans="12:21" x14ac:dyDescent="0.4">
      <c r="L175" s="119">
        <v>40237</v>
      </c>
      <c r="M175" s="108">
        <v>132.477000935733</v>
      </c>
      <c r="N175" s="109">
        <f t="shared" si="15"/>
        <v>9.2091096566668806E-3</v>
      </c>
      <c r="O175" s="109">
        <f t="shared" si="16"/>
        <v>3.1659395066340412E-2</v>
      </c>
      <c r="P175" s="109">
        <f t="shared" si="17"/>
        <v>-0.11100319353433075</v>
      </c>
      <c r="Q175" s="123">
        <v>40224</v>
      </c>
      <c r="R175" s="124">
        <v>108.976839233555</v>
      </c>
      <c r="S175" s="115">
        <f t="shared" si="12"/>
        <v>9.8708788840031758E-3</v>
      </c>
      <c r="T175" s="116">
        <f t="shared" si="13"/>
        <v>-2.3627965600559908E-2</v>
      </c>
      <c r="U175" s="116">
        <f t="shared" si="14"/>
        <v>-0.2391867593185768</v>
      </c>
    </row>
    <row r="176" spans="12:21" x14ac:dyDescent="0.4">
      <c r="L176" s="119">
        <v>40268</v>
      </c>
      <c r="M176" s="108">
        <v>131.80899875946901</v>
      </c>
      <c r="N176" s="109">
        <f t="shared" si="15"/>
        <v>-5.0424011077067066E-3</v>
      </c>
      <c r="O176" s="109">
        <f t="shared" si="16"/>
        <v>2.1675799970263698E-2</v>
      </c>
      <c r="P176" s="109">
        <f t="shared" si="17"/>
        <v>-8.6410289234231885E-2</v>
      </c>
      <c r="Q176" s="123">
        <v>40252</v>
      </c>
      <c r="R176" s="124">
        <v>111.287941947993</v>
      </c>
      <c r="S176" s="115">
        <f t="shared" si="12"/>
        <v>2.1207283407118638E-2</v>
      </c>
      <c r="T176" s="116">
        <f t="shared" si="13"/>
        <v>2.1169812648320852E-2</v>
      </c>
      <c r="U176" s="116">
        <f t="shared" si="14"/>
        <v>-0.20689731201126049</v>
      </c>
    </row>
    <row r="177" spans="12:21" x14ac:dyDescent="0.4">
      <c r="L177" s="119">
        <v>40298</v>
      </c>
      <c r="M177" s="108">
        <v>129.252548818853</v>
      </c>
      <c r="N177" s="109">
        <f t="shared" si="15"/>
        <v>-1.9395109322400184E-2</v>
      </c>
      <c r="O177" s="109">
        <f t="shared" si="16"/>
        <v>-1.5354749934219036E-2</v>
      </c>
      <c r="P177" s="109">
        <f t="shared" si="17"/>
        <v>-8.4286194008539539E-2</v>
      </c>
      <c r="Q177" s="123">
        <v>40283</v>
      </c>
      <c r="R177" s="124">
        <v>114.47266225889101</v>
      </c>
      <c r="S177" s="115">
        <f t="shared" si="12"/>
        <v>2.8616939581704859E-2</v>
      </c>
      <c r="T177" s="116">
        <f t="shared" si="13"/>
        <v>6.0799788804874799E-2</v>
      </c>
      <c r="U177" s="116">
        <f t="shared" si="14"/>
        <v>-0.15409112669571345</v>
      </c>
    </row>
    <row r="178" spans="12:21" x14ac:dyDescent="0.4">
      <c r="L178" s="119">
        <v>40329</v>
      </c>
      <c r="M178" s="108">
        <v>125.93315804105301</v>
      </c>
      <c r="N178" s="109">
        <f t="shared" si="15"/>
        <v>-2.5681433814137899E-2</v>
      </c>
      <c r="O178" s="109">
        <f t="shared" si="16"/>
        <v>-4.9396067607648586E-2</v>
      </c>
      <c r="P178" s="109">
        <f t="shared" si="17"/>
        <v>-9.5632223482941314E-2</v>
      </c>
      <c r="Q178" s="123">
        <v>40313</v>
      </c>
      <c r="R178" s="124">
        <v>116.904645919098</v>
      </c>
      <c r="S178" s="115">
        <f t="shared" si="12"/>
        <v>2.1245104396251602E-2</v>
      </c>
      <c r="T178" s="116">
        <f t="shared" si="13"/>
        <v>7.2747629141201475E-2</v>
      </c>
      <c r="U178" s="116">
        <f t="shared" si="14"/>
        <v>-7.2964108473290601E-2</v>
      </c>
    </row>
    <row r="179" spans="12:21" x14ac:dyDescent="0.4">
      <c r="L179" s="119">
        <v>40359</v>
      </c>
      <c r="M179" s="108">
        <v>124.051238570295</v>
      </c>
      <c r="N179" s="109">
        <f t="shared" si="15"/>
        <v>-1.4943796376046703E-2</v>
      </c>
      <c r="O179" s="109">
        <f t="shared" si="16"/>
        <v>-5.8856074032780703E-2</v>
      </c>
      <c r="P179" s="109">
        <f t="shared" si="17"/>
        <v>-0.11217798288076453</v>
      </c>
      <c r="Q179" s="123">
        <v>40344</v>
      </c>
      <c r="R179" s="124">
        <v>118.07610994425001</v>
      </c>
      <c r="S179" s="115">
        <f t="shared" si="12"/>
        <v>1.0020679810815114E-2</v>
      </c>
      <c r="T179" s="116">
        <f t="shared" si="13"/>
        <v>6.0996437506493306E-2</v>
      </c>
      <c r="U179" s="116">
        <f t="shared" si="14"/>
        <v>-1.2018029576654321E-2</v>
      </c>
    </row>
    <row r="180" spans="12:21" x14ac:dyDescent="0.4">
      <c r="L180" s="119">
        <v>40390</v>
      </c>
      <c r="M180" s="108">
        <v>123.853700998839</v>
      </c>
      <c r="N180" s="109">
        <f t="shared" si="15"/>
        <v>-1.5923869340817021E-3</v>
      </c>
      <c r="O180" s="109">
        <f t="shared" si="16"/>
        <v>-4.1769759044213983E-2</v>
      </c>
      <c r="P180" s="109">
        <f t="shared" si="17"/>
        <v>-0.11598661685012612</v>
      </c>
      <c r="Q180" s="123">
        <v>40374</v>
      </c>
      <c r="R180" s="124">
        <v>118.01287757273001</v>
      </c>
      <c r="S180" s="115">
        <f t="shared" si="12"/>
        <v>-5.3552214372454277E-4</v>
      </c>
      <c r="T180" s="116">
        <f t="shared" si="13"/>
        <v>3.0926294924743303E-2</v>
      </c>
      <c r="U180" s="116">
        <f t="shared" si="14"/>
        <v>3.3302168109655028E-2</v>
      </c>
    </row>
    <row r="181" spans="12:21" x14ac:dyDescent="0.4">
      <c r="L181" s="119">
        <v>40421</v>
      </c>
      <c r="M181" s="108">
        <v>124.70339751034901</v>
      </c>
      <c r="N181" s="109">
        <f t="shared" si="15"/>
        <v>6.8604854328735421E-3</v>
      </c>
      <c r="O181" s="109">
        <f t="shared" si="16"/>
        <v>-9.7651845616633093E-3</v>
      </c>
      <c r="P181" s="109">
        <f t="shared" si="17"/>
        <v>-0.10278824514957996</v>
      </c>
      <c r="Q181" s="123">
        <v>40405</v>
      </c>
      <c r="R181" s="124">
        <v>119.29578942313501</v>
      </c>
      <c r="S181" s="115">
        <f t="shared" si="12"/>
        <v>1.0870947957474897E-2</v>
      </c>
      <c r="T181" s="116">
        <f t="shared" si="13"/>
        <v>2.0453793647275287E-2</v>
      </c>
      <c r="U181" s="116">
        <f t="shared" si="14"/>
        <v>3.9405715036910482E-2</v>
      </c>
    </row>
    <row r="182" spans="12:21" x14ac:dyDescent="0.4">
      <c r="L182" s="119">
        <v>40451</v>
      </c>
      <c r="M182" s="108">
        <v>124.273130240051</v>
      </c>
      <c r="N182" s="109">
        <f t="shared" si="15"/>
        <v>-3.4503251626507581E-3</v>
      </c>
      <c r="O182" s="109">
        <f t="shared" si="16"/>
        <v>1.7887098292070913E-3</v>
      </c>
      <c r="P182" s="109">
        <f t="shared" si="17"/>
        <v>-8.0060967887565782E-2</v>
      </c>
      <c r="Q182" s="123">
        <v>40436</v>
      </c>
      <c r="R182" s="124">
        <v>121.404968626908</v>
      </c>
      <c r="S182" s="115">
        <f t="shared" si="12"/>
        <v>1.7680248514822861E-2</v>
      </c>
      <c r="T182" s="116">
        <f t="shared" si="13"/>
        <v>2.8192482664187724E-2</v>
      </c>
      <c r="U182" s="116">
        <f t="shared" si="14"/>
        <v>5.5829176835396233E-2</v>
      </c>
    </row>
    <row r="183" spans="12:21" x14ac:dyDescent="0.4">
      <c r="L183" s="119">
        <v>40482</v>
      </c>
      <c r="M183" s="108">
        <v>123.30658224462</v>
      </c>
      <c r="N183" s="109">
        <f t="shared" si="15"/>
        <v>-7.7776104421283243E-3</v>
      </c>
      <c r="O183" s="109">
        <f t="shared" si="16"/>
        <v>-4.4174598724677772E-3</v>
      </c>
      <c r="P183" s="109">
        <f t="shared" si="17"/>
        <v>-5.4058392971757518E-2</v>
      </c>
      <c r="Q183" s="123">
        <v>40466</v>
      </c>
      <c r="R183" s="124">
        <v>123.64730964733</v>
      </c>
      <c r="S183" s="115">
        <f t="shared" si="12"/>
        <v>1.8469927926203722E-2</v>
      </c>
      <c r="T183" s="116">
        <f t="shared" si="13"/>
        <v>4.7744213940784208E-2</v>
      </c>
      <c r="U183" s="116">
        <f t="shared" si="14"/>
        <v>7.7397427990346435E-2</v>
      </c>
    </row>
    <row r="184" spans="12:21" x14ac:dyDescent="0.4">
      <c r="L184" s="119">
        <v>40512</v>
      </c>
      <c r="M184" s="108">
        <v>122.62369600023101</v>
      </c>
      <c r="N184" s="109">
        <f t="shared" si="15"/>
        <v>-5.5381167165452494E-3</v>
      </c>
      <c r="O184" s="109">
        <f t="shared" si="16"/>
        <v>-1.6677184035386095E-2</v>
      </c>
      <c r="P184" s="109">
        <f t="shared" si="17"/>
        <v>-4.5072826657908349E-2</v>
      </c>
      <c r="Q184" s="123">
        <v>40497</v>
      </c>
      <c r="R184" s="124">
        <v>123.72503495526399</v>
      </c>
      <c r="S184" s="115">
        <f t="shared" si="12"/>
        <v>6.2860492602445639E-4</v>
      </c>
      <c r="T184" s="116">
        <f t="shared" si="13"/>
        <v>3.712826373459599E-2</v>
      </c>
      <c r="U184" s="116">
        <f t="shared" si="14"/>
        <v>0.10850768782635956</v>
      </c>
    </row>
    <row r="185" spans="12:21" x14ac:dyDescent="0.4">
      <c r="L185" s="119">
        <v>40543</v>
      </c>
      <c r="M185" s="108">
        <v>123.176916266067</v>
      </c>
      <c r="N185" s="109">
        <f t="shared" si="15"/>
        <v>4.5115282272600865E-3</v>
      </c>
      <c r="O185" s="109">
        <f t="shared" si="16"/>
        <v>-8.8210055694784018E-3</v>
      </c>
      <c r="P185" s="109">
        <f t="shared" si="17"/>
        <v>-4.5233059590603308E-2</v>
      </c>
      <c r="Q185" s="123">
        <v>40527</v>
      </c>
      <c r="R185" s="124">
        <v>124.252446352365</v>
      </c>
      <c r="S185" s="115">
        <f t="shared" si="12"/>
        <v>4.2627702412183499E-3</v>
      </c>
      <c r="T185" s="116">
        <f t="shared" si="13"/>
        <v>2.3454375530606475E-2</v>
      </c>
      <c r="U185" s="116">
        <f t="shared" si="14"/>
        <v>0.14013113318273862</v>
      </c>
    </row>
    <row r="186" spans="12:21" x14ac:dyDescent="0.4">
      <c r="L186" s="119">
        <v>40574</v>
      </c>
      <c r="M186" s="108">
        <v>122.402794976934</v>
      </c>
      <c r="N186" s="109">
        <f t="shared" si="15"/>
        <v>-6.2846295604678248E-3</v>
      </c>
      <c r="O186" s="109">
        <f t="shared" si="16"/>
        <v>-7.3295946674852841E-3</v>
      </c>
      <c r="P186" s="109">
        <f t="shared" si="17"/>
        <v>-6.7536139362893821E-2</v>
      </c>
      <c r="Q186" s="123">
        <v>40558</v>
      </c>
      <c r="R186" s="124">
        <v>125.38543676342</v>
      </c>
      <c r="S186" s="115">
        <f t="shared" si="12"/>
        <v>9.1184555661945055E-3</v>
      </c>
      <c r="T186" s="116">
        <f t="shared" si="13"/>
        <v>1.4057136552728222E-2</v>
      </c>
      <c r="U186" s="116">
        <f t="shared" si="14"/>
        <v>0.16192671868703945</v>
      </c>
    </row>
    <row r="187" spans="12:21" x14ac:dyDescent="0.4">
      <c r="L187" s="119">
        <v>40602</v>
      </c>
      <c r="M187" s="108">
        <v>120.896163664152</v>
      </c>
      <c r="N187" s="109">
        <f t="shared" si="15"/>
        <v>-1.2308798284107136E-2</v>
      </c>
      <c r="O187" s="109">
        <f t="shared" si="16"/>
        <v>-1.4088079159477851E-2</v>
      </c>
      <c r="P187" s="109">
        <f t="shared" si="17"/>
        <v>-8.7417719225083235E-2</v>
      </c>
      <c r="Q187" s="123">
        <v>40589</v>
      </c>
      <c r="R187" s="124">
        <v>126.76840262301199</v>
      </c>
      <c r="S187" s="115">
        <f t="shared" si="12"/>
        <v>1.1029716809946688E-2</v>
      </c>
      <c r="T187" s="116">
        <f t="shared" si="13"/>
        <v>2.4597832353398852E-2</v>
      </c>
      <c r="U187" s="116">
        <f t="shared" si="14"/>
        <v>0.16326004235933844</v>
      </c>
    </row>
    <row r="188" spans="12:21" x14ac:dyDescent="0.4">
      <c r="L188" s="119">
        <v>40633</v>
      </c>
      <c r="M188" s="108">
        <v>119.640421625733</v>
      </c>
      <c r="N188" s="109">
        <f t="shared" si="15"/>
        <v>-1.0386946949842324E-2</v>
      </c>
      <c r="O188" s="109">
        <f t="shared" si="16"/>
        <v>-2.8710693103365492E-2</v>
      </c>
      <c r="P188" s="109">
        <f t="shared" si="17"/>
        <v>-9.2319775191842313E-2</v>
      </c>
      <c r="Q188" s="123">
        <v>40617</v>
      </c>
      <c r="R188" s="124">
        <v>126.20550795221401</v>
      </c>
      <c r="S188" s="115">
        <f t="shared" si="12"/>
        <v>-4.4403389105717173E-3</v>
      </c>
      <c r="T188" s="116">
        <f t="shared" si="13"/>
        <v>1.5718496151861272E-2</v>
      </c>
      <c r="U188" s="116">
        <f t="shared" si="14"/>
        <v>0.13404476480652572</v>
      </c>
    </row>
    <row r="189" spans="12:21" x14ac:dyDescent="0.4">
      <c r="L189" s="119">
        <v>40663</v>
      </c>
      <c r="M189" s="108">
        <v>120.18723912446799</v>
      </c>
      <c r="N189" s="109">
        <f t="shared" si="15"/>
        <v>4.5705079546241034E-3</v>
      </c>
      <c r="O189" s="109">
        <f t="shared" si="16"/>
        <v>-1.8100533185402501E-2</v>
      </c>
      <c r="P189" s="109">
        <f t="shared" si="17"/>
        <v>-7.013640951166078E-2</v>
      </c>
      <c r="Q189" s="123">
        <v>40648</v>
      </c>
      <c r="R189" s="124">
        <v>124.977545241954</v>
      </c>
      <c r="S189" s="115">
        <f t="shared" si="12"/>
        <v>-9.7298662331358754E-3</v>
      </c>
      <c r="T189" s="116">
        <f t="shared" si="13"/>
        <v>-3.2531012531831216E-3</v>
      </c>
      <c r="U189" s="116">
        <f t="shared" si="14"/>
        <v>9.1767613120634861E-2</v>
      </c>
    </row>
    <row r="190" spans="12:21" x14ac:dyDescent="0.4">
      <c r="L190" s="119">
        <v>40694</v>
      </c>
      <c r="M190" s="108">
        <v>120.94267802092</v>
      </c>
      <c r="N190" s="109">
        <f t="shared" si="15"/>
        <v>6.2855166817641361E-3</v>
      </c>
      <c r="O190" s="109">
        <f t="shared" si="16"/>
        <v>3.8474634230101223E-4</v>
      </c>
      <c r="P190" s="109">
        <f t="shared" si="17"/>
        <v>-3.9628006616860612E-2</v>
      </c>
      <c r="Q190" s="123">
        <v>40678</v>
      </c>
      <c r="R190" s="124">
        <v>124.54320620681</v>
      </c>
      <c r="S190" s="115">
        <f t="shared" si="12"/>
        <v>-3.4753365838889883E-3</v>
      </c>
      <c r="T190" s="116">
        <f t="shared" si="13"/>
        <v>-1.7553241739736603E-2</v>
      </c>
      <c r="U190" s="116">
        <f t="shared" si="14"/>
        <v>6.5340091727390748E-2</v>
      </c>
    </row>
    <row r="191" spans="12:21" x14ac:dyDescent="0.4">
      <c r="L191" s="119">
        <v>40724</v>
      </c>
      <c r="M191" s="108">
        <v>120.796081016164</v>
      </c>
      <c r="N191" s="109">
        <f t="shared" si="15"/>
        <v>-1.2121197178274201E-3</v>
      </c>
      <c r="O191" s="109">
        <f t="shared" si="16"/>
        <v>9.659439299254613E-3</v>
      </c>
      <c r="P191" s="109">
        <f t="shared" si="17"/>
        <v>-2.6240427678490552E-2</v>
      </c>
      <c r="Q191" s="123">
        <v>40709</v>
      </c>
      <c r="R191" s="124">
        <v>125.08574467343399</v>
      </c>
      <c r="S191" s="115">
        <f t="shared" si="12"/>
        <v>4.3562269123140762E-3</v>
      </c>
      <c r="T191" s="116">
        <f t="shared" si="13"/>
        <v>-8.8725389006317767E-3</v>
      </c>
      <c r="U191" s="116">
        <f t="shared" si="14"/>
        <v>5.9365393494870355E-2</v>
      </c>
    </row>
    <row r="192" spans="12:21" x14ac:dyDescent="0.4">
      <c r="L192" s="119">
        <v>40755</v>
      </c>
      <c r="M192" s="108">
        <v>120.41517207738001</v>
      </c>
      <c r="N192" s="109">
        <f t="shared" si="15"/>
        <v>-3.1533219917375677E-3</v>
      </c>
      <c r="O192" s="109">
        <f t="shared" si="16"/>
        <v>1.8964821437985613E-3</v>
      </c>
      <c r="P192" s="109">
        <f t="shared" si="17"/>
        <v>-2.7762827382051602E-2</v>
      </c>
      <c r="Q192" s="123">
        <v>40739</v>
      </c>
      <c r="R192" s="124">
        <v>124.97495478926101</v>
      </c>
      <c r="S192" s="115">
        <f t="shared" si="12"/>
        <v>-8.8571151302840878E-4</v>
      </c>
      <c r="T192" s="116">
        <f t="shared" si="13"/>
        <v>-2.0727344964166505E-5</v>
      </c>
      <c r="U192" s="116">
        <f t="shared" si="14"/>
        <v>5.899421622221146E-2</v>
      </c>
    </row>
    <row r="193" spans="12:21" x14ac:dyDescent="0.4">
      <c r="L193" s="119">
        <v>40786</v>
      </c>
      <c r="M193" s="108">
        <v>121.189241449194</v>
      </c>
      <c r="N193" s="109">
        <f t="shared" si="15"/>
        <v>6.4283375463398684E-3</v>
      </c>
      <c r="O193" s="109">
        <f t="shared" si="16"/>
        <v>2.0386800781055925E-3</v>
      </c>
      <c r="P193" s="109">
        <f t="shared" si="17"/>
        <v>-2.8180114826970692E-2</v>
      </c>
      <c r="Q193" s="123">
        <v>40770</v>
      </c>
      <c r="R193" s="124">
        <v>125.483014368304</v>
      </c>
      <c r="S193" s="115">
        <f t="shared" si="12"/>
        <v>4.0652911609346809E-3</v>
      </c>
      <c r="T193" s="116">
        <f t="shared" si="13"/>
        <v>7.5460411701093744E-3</v>
      </c>
      <c r="U193" s="116">
        <f t="shared" si="14"/>
        <v>5.1864571038825913E-2</v>
      </c>
    </row>
    <row r="194" spans="12:21" x14ac:dyDescent="0.4">
      <c r="L194" s="119">
        <v>40816</v>
      </c>
      <c r="M194" s="108">
        <v>122.807643026796</v>
      </c>
      <c r="N194" s="109">
        <f t="shared" si="15"/>
        <v>1.3354333753136771E-2</v>
      </c>
      <c r="O194" s="109">
        <f t="shared" si="16"/>
        <v>1.6652543639746442E-2</v>
      </c>
      <c r="P194" s="109">
        <f t="shared" si="17"/>
        <v>-1.1792470427229196E-2</v>
      </c>
      <c r="Q194" s="123">
        <v>40801</v>
      </c>
      <c r="R194" s="124">
        <v>127.39696462089999</v>
      </c>
      <c r="S194" s="115">
        <f t="shared" si="12"/>
        <v>1.5252663973933434E-2</v>
      </c>
      <c r="T194" s="116">
        <f t="shared" si="13"/>
        <v>1.8477085086713751E-2</v>
      </c>
      <c r="U194" s="116">
        <f t="shared" si="14"/>
        <v>4.9355442876527711E-2</v>
      </c>
    </row>
    <row r="195" spans="12:21" x14ac:dyDescent="0.4">
      <c r="L195" s="119">
        <v>40847</v>
      </c>
      <c r="M195" s="108">
        <v>123.979156047666</v>
      </c>
      <c r="N195" s="109">
        <f t="shared" si="15"/>
        <v>9.5394145836213973E-3</v>
      </c>
      <c r="O195" s="109">
        <f t="shared" si="16"/>
        <v>2.9597466073425727E-2</v>
      </c>
      <c r="P195" s="109">
        <f t="shared" si="17"/>
        <v>5.4544841873218619E-3</v>
      </c>
      <c r="Q195" s="123">
        <v>40831</v>
      </c>
      <c r="R195" s="124">
        <v>130.25297960301799</v>
      </c>
      <c r="S195" s="115">
        <f t="shared" si="12"/>
        <v>2.2418234144092386E-2</v>
      </c>
      <c r="T195" s="116">
        <f t="shared" si="13"/>
        <v>4.2232660317077508E-2</v>
      </c>
      <c r="U195" s="116">
        <f t="shared" si="14"/>
        <v>5.3423483086925572E-2</v>
      </c>
    </row>
    <row r="196" spans="12:21" x14ac:dyDescent="0.4">
      <c r="L196" s="119">
        <v>40877</v>
      </c>
      <c r="M196" s="108">
        <v>124.094462220415</v>
      </c>
      <c r="N196" s="109">
        <f t="shared" si="15"/>
        <v>9.3004482708902714E-4</v>
      </c>
      <c r="O196" s="109">
        <f t="shared" si="16"/>
        <v>2.397259638297955E-2</v>
      </c>
      <c r="P196" s="109">
        <f t="shared" si="17"/>
        <v>1.1994143613002883E-2</v>
      </c>
      <c r="Q196" s="123">
        <v>40862</v>
      </c>
      <c r="R196" s="124">
        <v>132.65735676643001</v>
      </c>
      <c r="S196" s="115">
        <f t="shared" si="12"/>
        <v>1.8459287232737598E-2</v>
      </c>
      <c r="T196" s="116">
        <f t="shared" si="13"/>
        <v>5.7173812999651741E-2</v>
      </c>
      <c r="U196" s="116">
        <f t="shared" si="14"/>
        <v>7.2194942716288013E-2</v>
      </c>
    </row>
    <row r="197" spans="12:21" x14ac:dyDescent="0.4">
      <c r="L197" s="119">
        <v>40908</v>
      </c>
      <c r="M197" s="108">
        <v>123.60302246606</v>
      </c>
      <c r="N197" s="109">
        <f t="shared" si="15"/>
        <v>-3.9602069710581445E-3</v>
      </c>
      <c r="O197" s="109">
        <f t="shared" si="16"/>
        <v>6.4766281614121457E-3</v>
      </c>
      <c r="P197" s="109">
        <f t="shared" si="17"/>
        <v>3.4593023831883674E-3</v>
      </c>
      <c r="Q197" s="123">
        <v>40892</v>
      </c>
      <c r="R197" s="124">
        <v>133.56937113018799</v>
      </c>
      <c r="S197" s="115">
        <f t="shared" si="12"/>
        <v>6.8749625802040359E-3</v>
      </c>
      <c r="T197" s="116">
        <f t="shared" si="13"/>
        <v>4.8450185038987792E-2</v>
      </c>
      <c r="U197" s="116">
        <f t="shared" si="14"/>
        <v>7.4983833729931559E-2</v>
      </c>
    </row>
    <row r="198" spans="12:21" x14ac:dyDescent="0.4">
      <c r="L198" s="119">
        <v>40939</v>
      </c>
      <c r="M198" s="108">
        <v>122.166164033642</v>
      </c>
      <c r="N198" s="109">
        <f t="shared" si="15"/>
        <v>-1.162478395552613E-2</v>
      </c>
      <c r="O198" s="109">
        <f t="shared" si="16"/>
        <v>-1.4623361473173335E-2</v>
      </c>
      <c r="P198" s="109">
        <f t="shared" si="17"/>
        <v>-1.9332151960793631E-3</v>
      </c>
      <c r="Q198" s="123">
        <v>40923</v>
      </c>
      <c r="R198" s="124">
        <v>133.78124613616001</v>
      </c>
      <c r="S198" s="115">
        <f t="shared" si="12"/>
        <v>1.5862544247926547E-3</v>
      </c>
      <c r="T198" s="116">
        <f t="shared" si="13"/>
        <v>2.7087799019226866E-2</v>
      </c>
      <c r="U198" s="116">
        <f t="shared" si="14"/>
        <v>6.6960004203529655E-2</v>
      </c>
    </row>
    <row r="199" spans="12:21" x14ac:dyDescent="0.4">
      <c r="L199" s="119">
        <v>40968</v>
      </c>
      <c r="M199" s="108">
        <v>120.3546303226</v>
      </c>
      <c r="N199" s="109">
        <f t="shared" si="15"/>
        <v>-1.482844063551958E-2</v>
      </c>
      <c r="O199" s="109">
        <f t="shared" si="16"/>
        <v>-3.0136976549141714E-2</v>
      </c>
      <c r="P199" s="109">
        <f t="shared" si="17"/>
        <v>-4.4793261021612851E-3</v>
      </c>
      <c r="Q199" s="123">
        <v>40954</v>
      </c>
      <c r="R199" s="124">
        <v>132.870828839739</v>
      </c>
      <c r="S199" s="115">
        <f t="shared" si="12"/>
        <v>-6.8052684715942391E-3</v>
      </c>
      <c r="T199" s="116">
        <f t="shared" si="13"/>
        <v>1.609198905454301E-3</v>
      </c>
      <c r="U199" s="116">
        <f t="shared" si="14"/>
        <v>4.8138385358334146E-2</v>
      </c>
    </row>
    <row r="200" spans="12:21" x14ac:dyDescent="0.4">
      <c r="L200" s="119">
        <v>40999</v>
      </c>
      <c r="M200" s="108">
        <v>120.313413180724</v>
      </c>
      <c r="N200" s="109">
        <f t="shared" si="15"/>
        <v>-3.424641143056073E-4</v>
      </c>
      <c r="O200" s="109">
        <f t="shared" si="16"/>
        <v>-2.6614311039515948E-2</v>
      </c>
      <c r="P200" s="109">
        <f t="shared" si="17"/>
        <v>5.6251185497848688E-3</v>
      </c>
      <c r="Q200" s="123">
        <v>40983</v>
      </c>
      <c r="R200" s="124">
        <v>131.30575776857901</v>
      </c>
      <c r="S200" s="115">
        <f t="shared" ref="S200:S263" si="18">R200/R199-1</f>
        <v>-1.1778891460424989E-2</v>
      </c>
      <c r="T200" s="116">
        <f t="shared" si="13"/>
        <v>-1.6947099042659008E-2</v>
      </c>
      <c r="U200" s="116">
        <f t="shared" si="14"/>
        <v>4.0412260123354971E-2</v>
      </c>
    </row>
    <row r="201" spans="12:21" x14ac:dyDescent="0.4">
      <c r="L201" s="119">
        <v>41029</v>
      </c>
      <c r="M201" s="108">
        <v>120.970118257441</v>
      </c>
      <c r="N201" s="109">
        <f t="shared" si="15"/>
        <v>5.4582864815793108E-3</v>
      </c>
      <c r="O201" s="109">
        <f t="shared" si="16"/>
        <v>-9.7903194854480624E-3</v>
      </c>
      <c r="P201" s="109">
        <f t="shared" si="17"/>
        <v>6.5138290776631802E-3</v>
      </c>
      <c r="Q201" s="123">
        <v>41014</v>
      </c>
      <c r="R201" s="124">
        <v>130.67558880324901</v>
      </c>
      <c r="S201" s="115">
        <f t="shared" si="18"/>
        <v>-4.7992485328833823E-3</v>
      </c>
      <c r="T201" s="116">
        <f t="shared" si="13"/>
        <v>-2.3214444644581333E-2</v>
      </c>
      <c r="U201" s="116">
        <f t="shared" si="14"/>
        <v>4.5592538645752079E-2</v>
      </c>
    </row>
    <row r="202" spans="12:21" x14ac:dyDescent="0.4">
      <c r="L202" s="119">
        <v>41060</v>
      </c>
      <c r="M202" s="108">
        <v>122.451950470075</v>
      </c>
      <c r="N202" s="109">
        <f t="shared" si="15"/>
        <v>1.2249572323972391E-2</v>
      </c>
      <c r="O202" s="109">
        <f t="shared" si="16"/>
        <v>1.7426169162360505E-2</v>
      </c>
      <c r="P202" s="109">
        <f t="shared" si="17"/>
        <v>1.2479237882378813E-2</v>
      </c>
      <c r="Q202" s="123">
        <v>41044</v>
      </c>
      <c r="R202" s="124">
        <v>130.61120003453999</v>
      </c>
      <c r="S202" s="115">
        <f t="shared" si="18"/>
        <v>-4.9273754416345739E-4</v>
      </c>
      <c r="T202" s="116">
        <f t="shared" ref="T202:T265" si="19">R202/R199-1</f>
        <v>-1.7006206892292708E-2</v>
      </c>
      <c r="U202" s="116">
        <f t="shared" si="14"/>
        <v>4.8721997871596479E-2</v>
      </c>
    </row>
    <row r="203" spans="12:21" x14ac:dyDescent="0.4">
      <c r="L203" s="119">
        <v>41090</v>
      </c>
      <c r="M203" s="108">
        <v>123.158792514268</v>
      </c>
      <c r="N203" s="109">
        <f t="shared" si="15"/>
        <v>5.7724033098658367E-3</v>
      </c>
      <c r="O203" s="109">
        <f t="shared" si="16"/>
        <v>2.3649726645772473E-2</v>
      </c>
      <c r="P203" s="109">
        <f t="shared" si="17"/>
        <v>1.9559504565283437E-2</v>
      </c>
      <c r="Q203" s="123">
        <v>41075</v>
      </c>
      <c r="R203" s="124">
        <v>131.77207428836999</v>
      </c>
      <c r="S203" s="115">
        <f t="shared" si="18"/>
        <v>8.888014607652428E-3</v>
      </c>
      <c r="T203" s="116">
        <f t="shared" si="19"/>
        <v>3.5513790690948621E-3</v>
      </c>
      <c r="U203" s="116">
        <f t="shared" si="14"/>
        <v>5.3453969774031718E-2</v>
      </c>
    </row>
    <row r="204" spans="12:21" x14ac:dyDescent="0.4">
      <c r="L204" s="119">
        <v>41121</v>
      </c>
      <c r="M204" s="108">
        <v>124.232246691434</v>
      </c>
      <c r="N204" s="109">
        <f t="shared" si="15"/>
        <v>8.7160173890274972E-3</v>
      </c>
      <c r="O204" s="109">
        <f t="shared" si="16"/>
        <v>2.6966398652688239E-2</v>
      </c>
      <c r="P204" s="109">
        <f t="shared" si="17"/>
        <v>3.1699282974084975E-2</v>
      </c>
      <c r="Q204" s="123">
        <v>41105</v>
      </c>
      <c r="R204" s="124">
        <v>133.26810050913701</v>
      </c>
      <c r="S204" s="115">
        <f t="shared" si="18"/>
        <v>1.1353135547468973E-2</v>
      </c>
      <c r="T204" s="116">
        <f t="shared" si="19"/>
        <v>1.9839296150342189E-2</v>
      </c>
      <c r="U204" s="116">
        <f t="shared" si="14"/>
        <v>6.6358461452219242E-2</v>
      </c>
    </row>
    <row r="205" spans="12:21" x14ac:dyDescent="0.4">
      <c r="L205" s="119">
        <v>41152</v>
      </c>
      <c r="M205" s="108">
        <v>125.527267812726</v>
      </c>
      <c r="N205" s="109">
        <f t="shared" si="15"/>
        <v>1.0424194649788054E-2</v>
      </c>
      <c r="O205" s="109">
        <f t="shared" si="16"/>
        <v>2.5114482299753549E-2</v>
      </c>
      <c r="P205" s="109">
        <f t="shared" si="17"/>
        <v>3.5795474182835019E-2</v>
      </c>
      <c r="Q205" s="123">
        <v>41136</v>
      </c>
      <c r="R205" s="124">
        <v>135.21888077639699</v>
      </c>
      <c r="S205" s="115">
        <f t="shared" si="18"/>
        <v>1.4638013596706356E-2</v>
      </c>
      <c r="T205" s="116">
        <f t="shared" si="19"/>
        <v>3.527783789321659E-2</v>
      </c>
      <c r="U205" s="116">
        <f t="shared" si="14"/>
        <v>7.7587125692704095E-2</v>
      </c>
    </row>
    <row r="206" spans="12:21" x14ac:dyDescent="0.4">
      <c r="L206" s="119">
        <v>41182</v>
      </c>
      <c r="M206" s="108">
        <v>126.740345328714</v>
      </c>
      <c r="N206" s="109">
        <f t="shared" si="15"/>
        <v>9.6638566036328921E-3</v>
      </c>
      <c r="O206" s="109">
        <f t="shared" si="16"/>
        <v>2.9080772402271471E-2</v>
      </c>
      <c r="P206" s="109">
        <f t="shared" si="17"/>
        <v>3.2023269928402653E-2</v>
      </c>
      <c r="Q206" s="123">
        <v>41167</v>
      </c>
      <c r="R206" s="124">
        <v>136.70622438725101</v>
      </c>
      <c r="S206" s="115">
        <f t="shared" si="18"/>
        <v>1.0999526118793623E-2</v>
      </c>
      <c r="T206" s="116">
        <f t="shared" si="19"/>
        <v>3.7444580921471404E-2</v>
      </c>
      <c r="U206" s="116">
        <f t="shared" si="14"/>
        <v>7.307285376894912E-2</v>
      </c>
    </row>
    <row r="207" spans="12:21" x14ac:dyDescent="0.4">
      <c r="L207" s="119">
        <v>41213</v>
      </c>
      <c r="M207" s="108">
        <v>128.61867142522499</v>
      </c>
      <c r="N207" s="109">
        <f t="shared" si="15"/>
        <v>1.4820269675290598E-2</v>
      </c>
      <c r="O207" s="109">
        <f t="shared" si="16"/>
        <v>3.5308262151017233E-2</v>
      </c>
      <c r="P207" s="109">
        <f t="shared" si="17"/>
        <v>3.7421737052115933E-2</v>
      </c>
      <c r="Q207" s="123">
        <v>41197</v>
      </c>
      <c r="R207" s="124">
        <v>137.67057269312599</v>
      </c>
      <c r="S207" s="115">
        <f t="shared" si="18"/>
        <v>7.0541653110340885E-3</v>
      </c>
      <c r="T207" s="116">
        <f t="shared" si="19"/>
        <v>3.3034703482452077E-2</v>
      </c>
      <c r="U207" s="116">
        <f t="shared" si="14"/>
        <v>5.6947588552025197E-2</v>
      </c>
    </row>
    <row r="208" spans="12:21" x14ac:dyDescent="0.4">
      <c r="L208" s="119">
        <v>41243</v>
      </c>
      <c r="M208" s="108">
        <v>129.607963334674</v>
      </c>
      <c r="N208" s="109">
        <f t="shared" si="15"/>
        <v>7.6916663691721787E-3</v>
      </c>
      <c r="O208" s="109">
        <f t="shared" si="16"/>
        <v>3.2508438947591811E-2</v>
      </c>
      <c r="P208" s="109">
        <f t="shared" si="17"/>
        <v>4.4429872337622855E-2</v>
      </c>
      <c r="Q208" s="123">
        <v>41228</v>
      </c>
      <c r="R208" s="124">
        <v>138.04874430258701</v>
      </c>
      <c r="S208" s="115">
        <f t="shared" si="18"/>
        <v>2.7469313308079446E-3</v>
      </c>
      <c r="T208" s="116">
        <f t="shared" si="19"/>
        <v>2.0928020628048216E-2</v>
      </c>
      <c r="U208" s="116">
        <f t="shared" si="14"/>
        <v>4.0641451537811291E-2</v>
      </c>
    </row>
    <row r="209" spans="12:21" x14ac:dyDescent="0.4">
      <c r="L209" s="119">
        <v>41274</v>
      </c>
      <c r="M209" s="108">
        <v>130.385795112311</v>
      </c>
      <c r="N209" s="109">
        <f t="shared" si="15"/>
        <v>6.001419647560402E-3</v>
      </c>
      <c r="O209" s="109">
        <f t="shared" si="16"/>
        <v>2.8763135954396724E-2</v>
      </c>
      <c r="P209" s="109">
        <f t="shared" si="17"/>
        <v>5.4875459442049523E-2</v>
      </c>
      <c r="Q209" s="123">
        <v>41258</v>
      </c>
      <c r="R209" s="124">
        <v>138.78230380468901</v>
      </c>
      <c r="S209" s="115">
        <f t="shared" si="18"/>
        <v>5.313771637749376E-3</v>
      </c>
      <c r="T209" s="116">
        <f t="shared" si="19"/>
        <v>1.5186429343239327E-2</v>
      </c>
      <c r="U209" s="116">
        <f t="shared" si="14"/>
        <v>3.902790460411798E-2</v>
      </c>
    </row>
    <row r="210" spans="12:21" x14ac:dyDescent="0.4">
      <c r="L210" s="119">
        <v>41305</v>
      </c>
      <c r="M210" s="108">
        <v>128.71900287891199</v>
      </c>
      <c r="N210" s="109">
        <f t="shared" si="15"/>
        <v>-1.2783541581069313E-2</v>
      </c>
      <c r="O210" s="109">
        <f t="shared" si="16"/>
        <v>7.8006911885530883E-4</v>
      </c>
      <c r="P210" s="109">
        <f t="shared" si="17"/>
        <v>5.3638737837961914E-2</v>
      </c>
      <c r="Q210" s="123">
        <v>41289</v>
      </c>
      <c r="R210" s="124">
        <v>138.639089513648</v>
      </c>
      <c r="S210" s="115">
        <f t="shared" si="18"/>
        <v>-1.031934815281299E-3</v>
      </c>
      <c r="T210" s="116">
        <f t="shared" si="19"/>
        <v>7.0350315363392202E-3</v>
      </c>
      <c r="U210" s="116">
        <f t="shared" si="14"/>
        <v>3.6311841291594593E-2</v>
      </c>
    </row>
    <row r="211" spans="12:21" x14ac:dyDescent="0.4">
      <c r="L211" s="119">
        <v>41333</v>
      </c>
      <c r="M211" s="108">
        <v>127.094440211185</v>
      </c>
      <c r="N211" s="109">
        <f t="shared" si="15"/>
        <v>-1.2621001028536916E-2</v>
      </c>
      <c r="O211" s="109">
        <f t="shared" si="16"/>
        <v>-1.9393276916161106E-2</v>
      </c>
      <c r="P211" s="109">
        <f t="shared" si="17"/>
        <v>5.5999589467555344E-2</v>
      </c>
      <c r="Q211" s="123">
        <v>41320</v>
      </c>
      <c r="R211" s="124">
        <v>139.499281943547</v>
      </c>
      <c r="S211" s="115">
        <f t="shared" si="18"/>
        <v>6.2045447133027842E-3</v>
      </c>
      <c r="T211" s="116">
        <f t="shared" si="19"/>
        <v>1.0507430895427605E-2</v>
      </c>
      <c r="U211" s="116">
        <f t="shared" ref="U211:U274" si="20">R211/R199-1</f>
        <v>4.9886443560932747E-2</v>
      </c>
    </row>
    <row r="212" spans="12:21" x14ac:dyDescent="0.4">
      <c r="L212" s="119">
        <v>41364</v>
      </c>
      <c r="M212" s="108">
        <v>126.828834032584</v>
      </c>
      <c r="N212" s="109">
        <f t="shared" si="15"/>
        <v>-2.0898331835732531E-3</v>
      </c>
      <c r="O212" s="109">
        <f t="shared" si="16"/>
        <v>-2.7280280621544195E-2</v>
      </c>
      <c r="P212" s="109">
        <f t="shared" si="17"/>
        <v>5.4153736309293432E-2</v>
      </c>
      <c r="Q212" s="123">
        <v>41348</v>
      </c>
      <c r="R212" s="124">
        <v>140.360210551379</v>
      </c>
      <c r="S212" s="115">
        <f t="shared" si="18"/>
        <v>6.1715630061838223E-3</v>
      </c>
      <c r="T212" s="116">
        <f t="shared" si="19"/>
        <v>1.1369653791816425E-2</v>
      </c>
      <c r="U212" s="116">
        <f t="shared" si="20"/>
        <v>6.8957012523076733E-2</v>
      </c>
    </row>
    <row r="213" spans="12:21" x14ac:dyDescent="0.4">
      <c r="L213" s="119">
        <v>41394</v>
      </c>
      <c r="M213" s="108">
        <v>129.164670530276</v>
      </c>
      <c r="N213" s="109">
        <f t="shared" si="15"/>
        <v>1.8417235445781222E-2</v>
      </c>
      <c r="O213" s="109">
        <f t="shared" si="16"/>
        <v>3.4623298922169532E-3</v>
      </c>
      <c r="P213" s="109">
        <f t="shared" si="17"/>
        <v>6.7740301413906856E-2</v>
      </c>
      <c r="Q213" s="123">
        <v>41379</v>
      </c>
      <c r="R213" s="124">
        <v>141.88531478558099</v>
      </c>
      <c r="S213" s="115">
        <f t="shared" si="18"/>
        <v>1.0865645101349575E-2</v>
      </c>
      <c r="T213" s="116">
        <f t="shared" si="19"/>
        <v>2.3414935018116978E-2</v>
      </c>
      <c r="U213" s="116">
        <f t="shared" si="20"/>
        <v>8.5782861856546377E-2</v>
      </c>
    </row>
    <row r="214" spans="12:21" x14ac:dyDescent="0.4">
      <c r="L214" s="119">
        <v>41425</v>
      </c>
      <c r="M214" s="108">
        <v>132.068121241965</v>
      </c>
      <c r="N214" s="109">
        <f t="shared" si="15"/>
        <v>2.2478675475028131E-2</v>
      </c>
      <c r="O214" s="109">
        <f t="shared" si="16"/>
        <v>3.9133741983642611E-2</v>
      </c>
      <c r="P214" s="109">
        <f t="shared" si="17"/>
        <v>7.8530155991594519E-2</v>
      </c>
      <c r="Q214" s="123">
        <v>41409</v>
      </c>
      <c r="R214" s="124">
        <v>143.920261661148</v>
      </c>
      <c r="S214" s="115">
        <f t="shared" si="18"/>
        <v>1.4342195164046778E-2</v>
      </c>
      <c r="T214" s="116">
        <f t="shared" si="19"/>
        <v>3.1691774007769347E-2</v>
      </c>
      <c r="U214" s="116">
        <f t="shared" si="20"/>
        <v>0.10189831823831685</v>
      </c>
    </row>
    <row r="215" spans="12:21" x14ac:dyDescent="0.4">
      <c r="L215" s="119">
        <v>41455</v>
      </c>
      <c r="M215" s="108">
        <v>134.62712739312801</v>
      </c>
      <c r="N215" s="109">
        <f t="shared" si="15"/>
        <v>1.9376410651549936E-2</v>
      </c>
      <c r="O215" s="109">
        <f t="shared" si="16"/>
        <v>6.1486754333328619E-2</v>
      </c>
      <c r="P215" s="109">
        <f t="shared" si="17"/>
        <v>9.3118279618821242E-2</v>
      </c>
      <c r="Q215" s="123">
        <v>41440</v>
      </c>
      <c r="R215" s="124">
        <v>146.228660509805</v>
      </c>
      <c r="S215" s="115">
        <f t="shared" si="18"/>
        <v>1.6039429209015577E-2</v>
      </c>
      <c r="T215" s="116">
        <f t="shared" si="19"/>
        <v>4.1809925586267616E-2</v>
      </c>
      <c r="U215" s="116">
        <f t="shared" si="20"/>
        <v>0.10970902825585194</v>
      </c>
    </row>
    <row r="216" spans="12:21" x14ac:dyDescent="0.4">
      <c r="L216" s="119">
        <v>41486</v>
      </c>
      <c r="M216" s="108">
        <v>135.58171361745099</v>
      </c>
      <c r="N216" s="109">
        <f t="shared" si="15"/>
        <v>7.090593425019609E-3</v>
      </c>
      <c r="O216" s="109">
        <f t="shared" si="16"/>
        <v>4.9681101347839984E-2</v>
      </c>
      <c r="P216" s="109">
        <f t="shared" si="17"/>
        <v>9.1356851608798584E-2</v>
      </c>
      <c r="Q216" s="123">
        <v>41470</v>
      </c>
      <c r="R216" s="124">
        <v>149.458968650911</v>
      </c>
      <c r="S216" s="115">
        <f t="shared" si="18"/>
        <v>2.2090800324943149E-2</v>
      </c>
      <c r="T216" s="116">
        <f t="shared" si="19"/>
        <v>5.337870150110624E-2</v>
      </c>
      <c r="U216" s="116">
        <f t="shared" si="20"/>
        <v>0.12149095004669874</v>
      </c>
    </row>
    <row r="217" spans="12:21" x14ac:dyDescent="0.4">
      <c r="L217" s="119">
        <v>41517</v>
      </c>
      <c r="M217" s="108">
        <v>136.29788862005401</v>
      </c>
      <c r="N217" s="109">
        <f t="shared" si="15"/>
        <v>5.2822389059319352E-3</v>
      </c>
      <c r="O217" s="109">
        <f t="shared" si="16"/>
        <v>3.2027163999248209E-2</v>
      </c>
      <c r="P217" s="109">
        <f t="shared" si="17"/>
        <v>8.5803037021380035E-2</v>
      </c>
      <c r="Q217" s="123">
        <v>41501</v>
      </c>
      <c r="R217" s="124">
        <v>150.90210437648</v>
      </c>
      <c r="S217" s="115">
        <f t="shared" si="18"/>
        <v>9.6557318613625931E-3</v>
      </c>
      <c r="T217" s="116">
        <f t="shared" si="19"/>
        <v>4.8511881751371E-2</v>
      </c>
      <c r="U217" s="116">
        <f t="shared" si="20"/>
        <v>0.11598397731169929</v>
      </c>
    </row>
    <row r="218" spans="12:21" x14ac:dyDescent="0.4">
      <c r="L218" s="119">
        <v>41547</v>
      </c>
      <c r="M218" s="108">
        <v>136.92018585150899</v>
      </c>
      <c r="N218" s="109">
        <f t="shared" si="15"/>
        <v>4.5657143904092035E-3</v>
      </c>
      <c r="O218" s="109">
        <f t="shared" si="16"/>
        <v>1.7032662753658556E-2</v>
      </c>
      <c r="P218" s="109">
        <f t="shared" si="17"/>
        <v>8.0320441737731896E-2</v>
      </c>
      <c r="Q218" s="123">
        <v>41532</v>
      </c>
      <c r="R218" s="124">
        <v>153.24252257827001</v>
      </c>
      <c r="S218" s="115">
        <f t="shared" si="18"/>
        <v>1.5509513346155801E-2</v>
      </c>
      <c r="T218" s="116">
        <f t="shared" si="19"/>
        <v>4.7965029864954101E-2</v>
      </c>
      <c r="U218" s="116">
        <f t="shared" si="20"/>
        <v>0.12096229169621586</v>
      </c>
    </row>
    <row r="219" spans="12:21" x14ac:dyDescent="0.4">
      <c r="L219" s="119">
        <v>41578</v>
      </c>
      <c r="M219" s="108">
        <v>137.537500664741</v>
      </c>
      <c r="N219" s="109">
        <f t="shared" si="15"/>
        <v>4.5085741696371251E-3</v>
      </c>
      <c r="O219" s="109">
        <f t="shared" si="16"/>
        <v>1.442515362217911E-2</v>
      </c>
      <c r="P219" s="109">
        <f t="shared" si="17"/>
        <v>6.9343192094012185E-2</v>
      </c>
      <c r="Q219" s="123">
        <v>41562</v>
      </c>
      <c r="R219" s="124">
        <v>154.32225760214499</v>
      </c>
      <c r="S219" s="115">
        <f t="shared" si="18"/>
        <v>7.0459230617498925E-3</v>
      </c>
      <c r="T219" s="116">
        <f t="shared" si="19"/>
        <v>3.2539291520156999E-2</v>
      </c>
      <c r="U219" s="116">
        <f t="shared" si="20"/>
        <v>0.12095311716423507</v>
      </c>
    </row>
    <row r="220" spans="12:21" x14ac:dyDescent="0.4">
      <c r="L220" s="119">
        <v>41608</v>
      </c>
      <c r="M220" s="108">
        <v>138.428444269588</v>
      </c>
      <c r="N220" s="109">
        <f t="shared" si="15"/>
        <v>6.4778231430768773E-3</v>
      </c>
      <c r="O220" s="109">
        <f t="shared" si="16"/>
        <v>1.5631611546625956E-2</v>
      </c>
      <c r="P220" s="109">
        <f t="shared" si="17"/>
        <v>6.8055084795505483E-2</v>
      </c>
      <c r="Q220" s="123">
        <v>41593</v>
      </c>
      <c r="R220" s="124">
        <v>155.79278036968699</v>
      </c>
      <c r="S220" s="115">
        <f t="shared" si="18"/>
        <v>9.5289091177834795E-3</v>
      </c>
      <c r="T220" s="116">
        <f t="shared" si="19"/>
        <v>3.2409594375207851E-2</v>
      </c>
      <c r="U220" s="116">
        <f t="shared" si="20"/>
        <v>0.12853457057318174</v>
      </c>
    </row>
    <row r="221" spans="12:21" x14ac:dyDescent="0.4">
      <c r="L221" s="119">
        <v>41639</v>
      </c>
      <c r="M221" s="108">
        <v>139.826312476168</v>
      </c>
      <c r="N221" s="109">
        <f t="shared" si="15"/>
        <v>1.0098128415412022E-2</v>
      </c>
      <c r="O221" s="109">
        <f t="shared" si="16"/>
        <v>2.1224968448485315E-2</v>
      </c>
      <c r="P221" s="109">
        <f t="shared" si="17"/>
        <v>7.2404492803262555E-2</v>
      </c>
      <c r="Q221" s="123">
        <v>41623</v>
      </c>
      <c r="R221" s="124">
        <v>155.00140827947999</v>
      </c>
      <c r="S221" s="115">
        <f t="shared" si="18"/>
        <v>-5.0796454645017919E-3</v>
      </c>
      <c r="T221" s="116">
        <f t="shared" si="19"/>
        <v>1.1477791357236367E-2</v>
      </c>
      <c r="U221" s="116">
        <f t="shared" si="20"/>
        <v>0.11686723760989315</v>
      </c>
    </row>
    <row r="222" spans="12:21" x14ac:dyDescent="0.4">
      <c r="L222" s="119">
        <v>41670</v>
      </c>
      <c r="M222" s="108">
        <v>141.92522104487301</v>
      </c>
      <c r="N222" s="109">
        <f t="shared" si="15"/>
        <v>1.501082687182187E-2</v>
      </c>
      <c r="O222" s="109">
        <f t="shared" si="16"/>
        <v>3.1901992975919002E-2</v>
      </c>
      <c r="P222" s="109">
        <f t="shared" si="17"/>
        <v>0.10259726901694788</v>
      </c>
      <c r="Q222" s="123">
        <v>41654</v>
      </c>
      <c r="R222" s="124">
        <v>155.01762007613999</v>
      </c>
      <c r="S222" s="115">
        <f t="shared" si="18"/>
        <v>1.0459128623385716E-4</v>
      </c>
      <c r="T222" s="116">
        <f t="shared" si="19"/>
        <v>4.5059117511596636E-3</v>
      </c>
      <c r="U222" s="116">
        <f t="shared" si="20"/>
        <v>0.1181378976156624</v>
      </c>
    </row>
    <row r="223" spans="12:21" x14ac:dyDescent="0.4">
      <c r="L223" s="119">
        <v>41698</v>
      </c>
      <c r="M223" s="108">
        <v>142.66828947201699</v>
      </c>
      <c r="N223" s="109">
        <f t="shared" si="15"/>
        <v>5.2356333967522595E-3</v>
      </c>
      <c r="O223" s="109">
        <f t="shared" si="16"/>
        <v>3.0628424850112079E-2</v>
      </c>
      <c r="P223" s="109">
        <f t="shared" si="17"/>
        <v>0.1225376124632509</v>
      </c>
      <c r="Q223" s="123">
        <v>41685</v>
      </c>
      <c r="R223" s="124">
        <v>154.566309417068</v>
      </c>
      <c r="S223" s="115">
        <f t="shared" si="18"/>
        <v>-2.9113507151659057E-3</v>
      </c>
      <c r="T223" s="116">
        <f t="shared" si="19"/>
        <v>-7.8724505057850003E-3</v>
      </c>
      <c r="U223" s="116">
        <f t="shared" si="20"/>
        <v>0.10800792135703152</v>
      </c>
    </row>
    <row r="224" spans="12:21" x14ac:dyDescent="0.4">
      <c r="L224" s="119">
        <v>41729</v>
      </c>
      <c r="M224" s="108">
        <v>143.134502917719</v>
      </c>
      <c r="N224" s="109">
        <f t="shared" ref="N224:N287" si="21">M224/M223-1</f>
        <v>3.2678140841764236E-3</v>
      </c>
      <c r="O224" s="109">
        <f t="shared" si="16"/>
        <v>2.3659284028639815E-2</v>
      </c>
      <c r="P224" s="109">
        <f t="shared" si="17"/>
        <v>0.12856436794921455</v>
      </c>
      <c r="Q224" s="123">
        <v>41713</v>
      </c>
      <c r="R224" s="124">
        <v>155.336512162421</v>
      </c>
      <c r="S224" s="115">
        <f t="shared" si="18"/>
        <v>4.9829924014990201E-3</v>
      </c>
      <c r="T224" s="116">
        <f t="shared" si="19"/>
        <v>2.1619408924129502E-3</v>
      </c>
      <c r="U224" s="116">
        <f t="shared" si="20"/>
        <v>0.10669905347256448</v>
      </c>
    </row>
    <row r="225" spans="12:21" x14ac:dyDescent="0.4">
      <c r="L225" s="119">
        <v>41759</v>
      </c>
      <c r="M225" s="108">
        <v>143.382487799936</v>
      </c>
      <c r="N225" s="109">
        <f t="shared" si="21"/>
        <v>1.7325304322994839E-3</v>
      </c>
      <c r="O225" s="109">
        <f t="shared" si="16"/>
        <v>1.0267849113317462E-2</v>
      </c>
      <c r="P225" s="109">
        <f t="shared" si="17"/>
        <v>0.11007512511966167</v>
      </c>
      <c r="Q225" s="123">
        <v>41744</v>
      </c>
      <c r="R225" s="124">
        <v>155.829465377671</v>
      </c>
      <c r="S225" s="115">
        <f t="shared" si="18"/>
        <v>3.1734536097640653E-3</v>
      </c>
      <c r="T225" s="116">
        <f t="shared" si="19"/>
        <v>5.2371162783446668E-3</v>
      </c>
      <c r="U225" s="116">
        <f t="shared" si="20"/>
        <v>9.8277616772127541E-2</v>
      </c>
    </row>
    <row r="226" spans="12:21" x14ac:dyDescent="0.4">
      <c r="L226" s="119">
        <v>41790</v>
      </c>
      <c r="M226" s="108">
        <v>145.498525927033</v>
      </c>
      <c r="N226" s="109">
        <f t="shared" si="21"/>
        <v>1.4757995621121678E-2</v>
      </c>
      <c r="O226" s="109">
        <f t="shared" ref="O226:O289" si="22">M226/M223-1</f>
        <v>1.9837880341105008E-2</v>
      </c>
      <c r="P226" s="109">
        <f t="shared" si="17"/>
        <v>0.10169300932555747</v>
      </c>
      <c r="Q226" s="123">
        <v>41774</v>
      </c>
      <c r="R226" s="124">
        <v>155.998666398323</v>
      </c>
      <c r="S226" s="115">
        <f t="shared" si="18"/>
        <v>1.0858089016856365E-3</v>
      </c>
      <c r="T226" s="116">
        <f t="shared" si="19"/>
        <v>9.2669417200745841E-3</v>
      </c>
      <c r="U226" s="116">
        <f t="shared" si="20"/>
        <v>8.3924282778285342E-2</v>
      </c>
    </row>
    <row r="227" spans="12:21" x14ac:dyDescent="0.4">
      <c r="L227" s="119">
        <v>41820</v>
      </c>
      <c r="M227" s="108">
        <v>147.84307149791999</v>
      </c>
      <c r="N227" s="109">
        <f t="shared" si="21"/>
        <v>1.6113878514911972E-2</v>
      </c>
      <c r="O227" s="109">
        <f t="shared" si="22"/>
        <v>3.2896111588885724E-2</v>
      </c>
      <c r="P227" s="109">
        <f t="shared" si="17"/>
        <v>9.8167021466630366E-2</v>
      </c>
      <c r="Q227" s="123">
        <v>41805</v>
      </c>
      <c r="R227" s="124">
        <v>156.369462391186</v>
      </c>
      <c r="S227" s="115">
        <f t="shared" si="18"/>
        <v>2.3769177097721084E-3</v>
      </c>
      <c r="T227" s="116">
        <f t="shared" si="19"/>
        <v>6.6497580921924815E-3</v>
      </c>
      <c r="U227" s="116">
        <f t="shared" si="20"/>
        <v>6.9348935058466399E-2</v>
      </c>
    </row>
    <row r="228" spans="12:21" x14ac:dyDescent="0.4">
      <c r="L228" s="119">
        <v>41851</v>
      </c>
      <c r="M228" s="108">
        <v>150.31669419879199</v>
      </c>
      <c r="N228" s="109">
        <f t="shared" si="21"/>
        <v>1.6731407673080012E-2</v>
      </c>
      <c r="O228" s="109">
        <f t="shared" si="22"/>
        <v>4.8361599141252265E-2</v>
      </c>
      <c r="P228" s="109">
        <f t="shared" si="17"/>
        <v>0.10867970457222809</v>
      </c>
      <c r="Q228" s="123">
        <v>41835</v>
      </c>
      <c r="R228" s="124">
        <v>156.65633566875701</v>
      </c>
      <c r="S228" s="115">
        <f t="shared" si="18"/>
        <v>1.8345863264104256E-3</v>
      </c>
      <c r="T228" s="116">
        <f t="shared" si="19"/>
        <v>5.3062512220136693E-3</v>
      </c>
      <c r="U228" s="116">
        <f t="shared" si="20"/>
        <v>4.8156139994895764E-2</v>
      </c>
    </row>
    <row r="229" spans="12:21" x14ac:dyDescent="0.4">
      <c r="L229" s="119">
        <v>41882</v>
      </c>
      <c r="M229" s="108">
        <v>151.80177813623001</v>
      </c>
      <c r="N229" s="109">
        <f t="shared" si="21"/>
        <v>9.8797006237645313E-3</v>
      </c>
      <c r="O229" s="109">
        <f t="shared" si="22"/>
        <v>4.3321759921870706E-2</v>
      </c>
      <c r="P229" s="109">
        <f t="shared" si="17"/>
        <v>0.11375003437797093</v>
      </c>
      <c r="Q229" s="123">
        <v>41866</v>
      </c>
      <c r="R229" s="124">
        <v>159.96868482580601</v>
      </c>
      <c r="S229" s="115">
        <f t="shared" si="18"/>
        <v>2.1144048486189559E-2</v>
      </c>
      <c r="T229" s="116">
        <f t="shared" si="19"/>
        <v>2.5449053630664187E-2</v>
      </c>
      <c r="U229" s="116">
        <f t="shared" si="20"/>
        <v>6.0082531564345398E-2</v>
      </c>
    </row>
    <row r="230" spans="12:21" x14ac:dyDescent="0.4">
      <c r="L230" s="119">
        <v>41912</v>
      </c>
      <c r="M230" s="108">
        <v>153.080823035495</v>
      </c>
      <c r="N230" s="109">
        <f t="shared" si="21"/>
        <v>8.4257570297836537E-3</v>
      </c>
      <c r="O230" s="109">
        <f t="shared" si="22"/>
        <v>3.5427778146835287E-2</v>
      </c>
      <c r="P230" s="109">
        <f t="shared" si="17"/>
        <v>0.11802961764536568</v>
      </c>
      <c r="Q230" s="123">
        <v>41897</v>
      </c>
      <c r="R230" s="124">
        <v>162.621883604098</v>
      </c>
      <c r="S230" s="115">
        <f t="shared" si="18"/>
        <v>1.6585738522393534E-2</v>
      </c>
      <c r="T230" s="116">
        <f t="shared" si="19"/>
        <v>3.9984924916288689E-2</v>
      </c>
      <c r="U230" s="116">
        <f t="shared" si="20"/>
        <v>6.1205994707098421E-2</v>
      </c>
    </row>
    <row r="231" spans="12:21" x14ac:dyDescent="0.4">
      <c r="L231" s="119">
        <v>41943</v>
      </c>
      <c r="M231" s="108">
        <v>153.61514565617099</v>
      </c>
      <c r="N231" s="109">
        <f t="shared" si="21"/>
        <v>3.4904608564332307E-3</v>
      </c>
      <c r="O231" s="109">
        <f t="shared" si="22"/>
        <v>2.1943347510136491E-2</v>
      </c>
      <c r="P231" s="109">
        <f t="shared" si="17"/>
        <v>0.11689644579641278</v>
      </c>
      <c r="Q231" s="123">
        <v>41927</v>
      </c>
      <c r="R231" s="124">
        <v>165.68554488139401</v>
      </c>
      <c r="S231" s="115">
        <f t="shared" si="18"/>
        <v>1.8839169793128718E-2</v>
      </c>
      <c r="T231" s="116">
        <f t="shared" si="19"/>
        <v>5.7637051026961705E-2</v>
      </c>
      <c r="U231" s="116">
        <f t="shared" si="20"/>
        <v>7.3633495620213596E-2</v>
      </c>
    </row>
    <row r="232" spans="12:21" x14ac:dyDescent="0.4">
      <c r="L232" s="119">
        <v>41973</v>
      </c>
      <c r="M232" s="108">
        <v>154.588395968036</v>
      </c>
      <c r="N232" s="109">
        <f t="shared" si="21"/>
        <v>6.3356403283525431E-3</v>
      </c>
      <c r="O232" s="109">
        <f t="shared" si="22"/>
        <v>1.8356951190026338E-2</v>
      </c>
      <c r="P232" s="109">
        <f t="shared" si="17"/>
        <v>0.11673866439600133</v>
      </c>
      <c r="Q232" s="123">
        <v>41958</v>
      </c>
      <c r="R232" s="124">
        <v>166.92734790175999</v>
      </c>
      <c r="S232" s="115">
        <f t="shared" si="18"/>
        <v>7.4949388086626989E-3</v>
      </c>
      <c r="T232" s="116">
        <f t="shared" si="19"/>
        <v>4.350015806863361E-2</v>
      </c>
      <c r="U232" s="116">
        <f t="shared" si="20"/>
        <v>7.1470369202291106E-2</v>
      </c>
    </row>
    <row r="233" spans="12:21" x14ac:dyDescent="0.4">
      <c r="L233" s="119">
        <v>42004</v>
      </c>
      <c r="M233" s="108">
        <v>155.520575997712</v>
      </c>
      <c r="N233" s="109">
        <f t="shared" si="21"/>
        <v>6.030077638354836E-3</v>
      </c>
      <c r="O233" s="109">
        <f t="shared" si="22"/>
        <v>1.5937678631707364E-2</v>
      </c>
      <c r="P233" s="109">
        <f t="shared" si="17"/>
        <v>0.11224113146957904</v>
      </c>
      <c r="Q233" s="123">
        <v>41988</v>
      </c>
      <c r="R233" s="124">
        <v>169.973723968554</v>
      </c>
      <c r="S233" s="115">
        <f t="shared" si="18"/>
        <v>1.8249712255578698E-2</v>
      </c>
      <c r="T233" s="116">
        <f t="shared" si="19"/>
        <v>4.5208186017289043E-2</v>
      </c>
      <c r="U233" s="116">
        <f t="shared" si="20"/>
        <v>9.6594707462771767E-2</v>
      </c>
    </row>
    <row r="234" spans="12:21" x14ac:dyDescent="0.4">
      <c r="L234" s="119">
        <v>42035</v>
      </c>
      <c r="M234" s="108">
        <v>157.136293115905</v>
      </c>
      <c r="N234" s="109">
        <f t="shared" si="21"/>
        <v>1.0389089082442515E-2</v>
      </c>
      <c r="O234" s="109">
        <f t="shared" si="22"/>
        <v>2.292187690669012E-2</v>
      </c>
      <c r="P234" s="109">
        <f t="shared" si="17"/>
        <v>0.10717666640957813</v>
      </c>
      <c r="Q234" s="123">
        <v>42019</v>
      </c>
      <c r="R234" s="124">
        <v>172.71478522460501</v>
      </c>
      <c r="S234" s="115">
        <f t="shared" si="18"/>
        <v>1.6126382313998766E-2</v>
      </c>
      <c r="T234" s="116">
        <f t="shared" si="19"/>
        <v>4.2425187714733248E-2</v>
      </c>
      <c r="U234" s="116">
        <f t="shared" si="20"/>
        <v>0.11416228129275052</v>
      </c>
    </row>
    <row r="235" spans="12:21" x14ac:dyDescent="0.4">
      <c r="L235" s="119">
        <v>42063</v>
      </c>
      <c r="M235" s="108">
        <v>157.73525722215899</v>
      </c>
      <c r="N235" s="109">
        <f t="shared" si="21"/>
        <v>3.8117489879450073E-3</v>
      </c>
      <c r="O235" s="109">
        <f t="shared" si="22"/>
        <v>2.0356387259323538E-2</v>
      </c>
      <c r="P235" s="109">
        <f t="shared" ref="P235:P298" si="23">M235/M223-1</f>
        <v>0.10560838575903198</v>
      </c>
      <c r="Q235" s="123">
        <v>42050</v>
      </c>
      <c r="R235" s="124">
        <v>175.228292742164</v>
      </c>
      <c r="S235" s="115">
        <f t="shared" si="18"/>
        <v>1.4552937748151251E-2</v>
      </c>
      <c r="T235" s="116">
        <f t="shared" si="19"/>
        <v>4.9727890275290898E-2</v>
      </c>
      <c r="U235" s="116">
        <f t="shared" si="20"/>
        <v>0.13367714738755621</v>
      </c>
    </row>
    <row r="236" spans="12:21" x14ac:dyDescent="0.4">
      <c r="L236" s="119">
        <v>42094</v>
      </c>
      <c r="M236" s="108">
        <v>158.70016604490201</v>
      </c>
      <c r="N236" s="109">
        <f t="shared" si="21"/>
        <v>6.1172678812322356E-3</v>
      </c>
      <c r="O236" s="109">
        <f t="shared" si="22"/>
        <v>2.0444819129507241E-2</v>
      </c>
      <c r="P236" s="109">
        <f t="shared" si="23"/>
        <v>0.10874850444781248</v>
      </c>
      <c r="Q236" s="123">
        <v>42078</v>
      </c>
      <c r="R236" s="124">
        <v>174.60899997212601</v>
      </c>
      <c r="S236" s="115">
        <f t="shared" si="18"/>
        <v>-3.534205352038855E-3</v>
      </c>
      <c r="T236" s="116">
        <f t="shared" si="19"/>
        <v>2.7270544501511118E-2</v>
      </c>
      <c r="U236" s="116">
        <f t="shared" si="20"/>
        <v>0.12406927091007147</v>
      </c>
    </row>
    <row r="237" spans="12:21" x14ac:dyDescent="0.4">
      <c r="L237" s="119">
        <v>42124</v>
      </c>
      <c r="M237" s="108">
        <v>159.36335819459299</v>
      </c>
      <c r="N237" s="109">
        <f t="shared" si="21"/>
        <v>4.1789001626082456E-3</v>
      </c>
      <c r="O237" s="109">
        <f t="shared" si="22"/>
        <v>1.4172824333111178E-2</v>
      </c>
      <c r="P237" s="109">
        <f t="shared" si="23"/>
        <v>0.11145622202451499</v>
      </c>
      <c r="Q237" s="123">
        <v>42109</v>
      </c>
      <c r="R237" s="124">
        <v>175.55217784417201</v>
      </c>
      <c r="S237" s="115">
        <f t="shared" si="18"/>
        <v>5.4016566854890868E-3</v>
      </c>
      <c r="T237" s="116">
        <f t="shared" si="19"/>
        <v>1.6428197596848104E-2</v>
      </c>
      <c r="U237" s="116">
        <f t="shared" si="20"/>
        <v>0.12656600225573955</v>
      </c>
    </row>
    <row r="238" spans="12:21" x14ac:dyDescent="0.4">
      <c r="L238" s="119">
        <v>42155</v>
      </c>
      <c r="M238" s="108">
        <v>161.55643713795399</v>
      </c>
      <c r="N238" s="109">
        <f t="shared" si="21"/>
        <v>1.3761500562024409E-2</v>
      </c>
      <c r="O238" s="109">
        <f t="shared" si="22"/>
        <v>2.4225274571386013E-2</v>
      </c>
      <c r="P238" s="109">
        <f t="shared" si="23"/>
        <v>0.11036476904909653</v>
      </c>
      <c r="Q238" s="123">
        <v>42139</v>
      </c>
      <c r="R238" s="124">
        <v>176.61086683403599</v>
      </c>
      <c r="S238" s="115">
        <f t="shared" si="18"/>
        <v>6.030622934246388E-3</v>
      </c>
      <c r="T238" s="116">
        <f t="shared" si="19"/>
        <v>7.8901304705760733E-3</v>
      </c>
      <c r="U238" s="116">
        <f t="shared" si="20"/>
        <v>0.13213061952133831</v>
      </c>
    </row>
    <row r="239" spans="12:21" x14ac:dyDescent="0.4">
      <c r="L239" s="119">
        <v>42185</v>
      </c>
      <c r="M239" s="108">
        <v>163.749704159869</v>
      </c>
      <c r="N239" s="109">
        <f t="shared" si="21"/>
        <v>1.3575856590859026E-2</v>
      </c>
      <c r="O239" s="109">
        <f t="shared" si="22"/>
        <v>3.1818102279352889E-2</v>
      </c>
      <c r="P239" s="109">
        <f t="shared" si="23"/>
        <v>0.10759132978492536</v>
      </c>
      <c r="Q239" s="123">
        <v>42170</v>
      </c>
      <c r="R239" s="124">
        <v>178.99078911476801</v>
      </c>
      <c r="S239" s="115">
        <f t="shared" si="18"/>
        <v>1.3475514408569644E-2</v>
      </c>
      <c r="T239" s="116">
        <f t="shared" si="19"/>
        <v>2.5094864201395506E-2</v>
      </c>
      <c r="U239" s="116">
        <f t="shared" si="20"/>
        <v>0.14466588538234348</v>
      </c>
    </row>
    <row r="240" spans="12:21" x14ac:dyDescent="0.4">
      <c r="L240" s="119">
        <v>42216</v>
      </c>
      <c r="M240" s="108">
        <v>166.092728399451</v>
      </c>
      <c r="N240" s="109">
        <f t="shared" si="21"/>
        <v>1.4308570825230404E-2</v>
      </c>
      <c r="O240" s="109">
        <f t="shared" si="22"/>
        <v>4.2226583833913756E-2</v>
      </c>
      <c r="P240" s="109">
        <f t="shared" si="23"/>
        <v>0.10495197678971979</v>
      </c>
      <c r="Q240" s="123">
        <v>42200</v>
      </c>
      <c r="R240" s="124">
        <v>179.19291780442899</v>
      </c>
      <c r="S240" s="115">
        <f t="shared" si="18"/>
        <v>1.1292686660617779E-3</v>
      </c>
      <c r="T240" s="116">
        <f t="shared" si="19"/>
        <v>2.0738791195678896E-2</v>
      </c>
      <c r="U240" s="116">
        <f t="shared" si="20"/>
        <v>0.1438600107647392</v>
      </c>
    </row>
    <row r="241" spans="12:21" x14ac:dyDescent="0.4">
      <c r="L241" s="119">
        <v>42247</v>
      </c>
      <c r="M241" s="108">
        <v>167.239256961173</v>
      </c>
      <c r="N241" s="109">
        <f t="shared" si="21"/>
        <v>6.9029425476387907E-3</v>
      </c>
      <c r="O241" s="109">
        <f t="shared" si="22"/>
        <v>3.5175446573920244E-2</v>
      </c>
      <c r="P241" s="109">
        <f t="shared" si="23"/>
        <v>0.10169498022012013</v>
      </c>
      <c r="Q241" s="123">
        <v>42231</v>
      </c>
      <c r="R241" s="124">
        <v>179.06619009376399</v>
      </c>
      <c r="S241" s="115">
        <f t="shared" si="18"/>
        <v>-7.0721383533312032E-4</v>
      </c>
      <c r="T241" s="116">
        <f t="shared" si="19"/>
        <v>1.3902447248816951E-2</v>
      </c>
      <c r="U241" s="116">
        <f t="shared" si="20"/>
        <v>0.11938277350191218</v>
      </c>
    </row>
    <row r="242" spans="12:21" x14ac:dyDescent="0.4">
      <c r="L242" s="119">
        <v>42277</v>
      </c>
      <c r="M242" s="108">
        <v>167.352709931281</v>
      </c>
      <c r="N242" s="109">
        <f t="shared" si="21"/>
        <v>6.7838719311175133E-4</v>
      </c>
      <c r="O242" s="109">
        <f t="shared" si="22"/>
        <v>2.2003128432491081E-2</v>
      </c>
      <c r="P242" s="109">
        <f t="shared" si="23"/>
        <v>9.3231056724046857E-2</v>
      </c>
      <c r="Q242" s="123">
        <v>42262</v>
      </c>
      <c r="R242" s="124">
        <v>179.49414988189301</v>
      </c>
      <c r="S242" s="115">
        <f t="shared" si="18"/>
        <v>2.3899530553752601E-3</v>
      </c>
      <c r="T242" s="116">
        <f t="shared" si="19"/>
        <v>2.8122160342129998E-3</v>
      </c>
      <c r="U242" s="116">
        <f t="shared" si="20"/>
        <v>0.1037515118129515</v>
      </c>
    </row>
    <row r="243" spans="12:21" x14ac:dyDescent="0.4">
      <c r="L243" s="119">
        <v>42308</v>
      </c>
      <c r="M243" s="108">
        <v>166.01020719386401</v>
      </c>
      <c r="N243" s="109">
        <f t="shared" si="21"/>
        <v>-8.0219958073476372E-3</v>
      </c>
      <c r="O243" s="109">
        <f t="shared" si="22"/>
        <v>-4.9683816011825144E-4</v>
      </c>
      <c r="P243" s="109">
        <f t="shared" si="23"/>
        <v>8.0689058912434719E-2</v>
      </c>
      <c r="Q243" s="123">
        <v>42292</v>
      </c>
      <c r="R243" s="124">
        <v>179.01380513196301</v>
      </c>
      <c r="S243" s="115">
        <f t="shared" si="18"/>
        <v>-2.6761025373031044E-3</v>
      </c>
      <c r="T243" s="116">
        <f t="shared" si="19"/>
        <v>-9.9955218465419549E-4</v>
      </c>
      <c r="U243" s="116">
        <f t="shared" si="20"/>
        <v>8.0443108420291232E-2</v>
      </c>
    </row>
    <row r="244" spans="12:21" x14ac:dyDescent="0.4">
      <c r="L244" s="119">
        <v>42338</v>
      </c>
      <c r="M244" s="108">
        <v>165.99956623749199</v>
      </c>
      <c r="N244" s="109">
        <f t="shared" si="21"/>
        <v>-6.4098205477147729E-5</v>
      </c>
      <c r="O244" s="109">
        <f t="shared" si="22"/>
        <v>-7.4126777779742747E-3</v>
      </c>
      <c r="P244" s="109">
        <f t="shared" si="23"/>
        <v>7.3816473726886045E-2</v>
      </c>
      <c r="Q244" s="123">
        <v>42323</v>
      </c>
      <c r="R244" s="124">
        <v>179.66303864704199</v>
      </c>
      <c r="S244" s="115">
        <f t="shared" si="18"/>
        <v>3.6267231714357528E-3</v>
      </c>
      <c r="T244" s="116">
        <f t="shared" si="19"/>
        <v>3.3331169494670299E-3</v>
      </c>
      <c r="U244" s="116">
        <f t="shared" si="20"/>
        <v>7.6294812715632432E-2</v>
      </c>
    </row>
    <row r="245" spans="12:21" x14ac:dyDescent="0.4">
      <c r="L245" s="119">
        <v>42369</v>
      </c>
      <c r="M245" s="108">
        <v>167.371333639955</v>
      </c>
      <c r="N245" s="109">
        <f t="shared" si="21"/>
        <v>8.2636806442040189E-3</v>
      </c>
      <c r="O245" s="109">
        <f t="shared" si="22"/>
        <v>1.1128417748151875E-4</v>
      </c>
      <c r="P245" s="109">
        <f t="shared" si="23"/>
        <v>7.620057710188366E-2</v>
      </c>
      <c r="Q245" s="123">
        <v>42353</v>
      </c>
      <c r="R245" s="124">
        <v>179.924507297063</v>
      </c>
      <c r="S245" s="115">
        <f t="shared" si="18"/>
        <v>1.4553279961755372E-3</v>
      </c>
      <c r="T245" s="116">
        <f t="shared" si="19"/>
        <v>2.3976124873883453E-3</v>
      </c>
      <c r="U245" s="116">
        <f t="shared" si="20"/>
        <v>5.8543068282424393E-2</v>
      </c>
    </row>
    <row r="246" spans="12:21" x14ac:dyDescent="0.4">
      <c r="L246" s="119">
        <v>42400</v>
      </c>
      <c r="M246" s="108">
        <v>170.731651795196</v>
      </c>
      <c r="N246" s="109">
        <f t="shared" si="21"/>
        <v>2.0077023240249847E-2</v>
      </c>
      <c r="O246" s="109">
        <f t="shared" si="22"/>
        <v>2.8440688564519201E-2</v>
      </c>
      <c r="P246" s="109">
        <f t="shared" si="23"/>
        <v>8.6519532882597394E-2</v>
      </c>
      <c r="Q246" s="123">
        <v>42384</v>
      </c>
      <c r="R246" s="124">
        <v>182.02946568191101</v>
      </c>
      <c r="S246" s="115">
        <f t="shared" si="18"/>
        <v>1.169911990573147E-2</v>
      </c>
      <c r="T246" s="116">
        <f t="shared" si="19"/>
        <v>1.6845966419880121E-2</v>
      </c>
      <c r="U246" s="116">
        <f t="shared" si="20"/>
        <v>5.3930996383389163E-2</v>
      </c>
    </row>
    <row r="247" spans="12:21" x14ac:dyDescent="0.4">
      <c r="L247" s="119">
        <v>42429</v>
      </c>
      <c r="M247" s="108">
        <v>172.091668116178</v>
      </c>
      <c r="N247" s="109">
        <f t="shared" si="21"/>
        <v>7.9658124705161981E-3</v>
      </c>
      <c r="O247" s="109">
        <f t="shared" si="22"/>
        <v>3.6699504804549754E-2</v>
      </c>
      <c r="P247" s="109">
        <f t="shared" si="23"/>
        <v>9.1015865107437754E-2</v>
      </c>
      <c r="Q247" s="123">
        <v>42415</v>
      </c>
      <c r="R247" s="124">
        <v>181.874651409884</v>
      </c>
      <c r="S247" s="115">
        <f t="shared" si="18"/>
        <v>-8.5049017447291764E-4</v>
      </c>
      <c r="T247" s="116">
        <f t="shared" si="19"/>
        <v>1.2309781574978418E-2</v>
      </c>
      <c r="U247" s="116">
        <f t="shared" si="20"/>
        <v>3.7929711941550703E-2</v>
      </c>
    </row>
    <row r="248" spans="12:21" x14ac:dyDescent="0.4">
      <c r="L248" s="119">
        <v>42460</v>
      </c>
      <c r="M248" s="108">
        <v>172.24089928063401</v>
      </c>
      <c r="N248" s="109">
        <f t="shared" si="21"/>
        <v>8.6716089215466141E-4</v>
      </c>
      <c r="O248" s="109">
        <f t="shared" si="22"/>
        <v>2.9094382740322278E-2</v>
      </c>
      <c r="P248" s="109">
        <f t="shared" si="23"/>
        <v>8.532274145132801E-2</v>
      </c>
      <c r="Q248" s="123">
        <v>42444</v>
      </c>
      <c r="R248" s="124">
        <v>182.07782850117599</v>
      </c>
      <c r="S248" s="115">
        <f t="shared" si="18"/>
        <v>1.1171270417122958E-3</v>
      </c>
      <c r="T248" s="116">
        <f t="shared" si="19"/>
        <v>1.1967914968680438E-2</v>
      </c>
      <c r="U248" s="116">
        <f t="shared" si="20"/>
        <v>4.2774590830038983E-2</v>
      </c>
    </row>
    <row r="249" spans="12:21" x14ac:dyDescent="0.4">
      <c r="L249" s="119">
        <v>42490</v>
      </c>
      <c r="M249" s="108">
        <v>170.92993406473201</v>
      </c>
      <c r="N249" s="109">
        <f t="shared" si="21"/>
        <v>-7.6112306738832514E-3</v>
      </c>
      <c r="O249" s="109">
        <f t="shared" si="22"/>
        <v>1.1613679563873269E-3</v>
      </c>
      <c r="P249" s="109">
        <f t="shared" si="23"/>
        <v>7.2579895411186479E-2</v>
      </c>
      <c r="Q249" s="123">
        <v>42475</v>
      </c>
      <c r="R249" s="124">
        <v>181.39796349228101</v>
      </c>
      <c r="S249" s="115">
        <f t="shared" si="18"/>
        <v>-3.7339252916814836E-3</v>
      </c>
      <c r="T249" s="116">
        <f t="shared" si="19"/>
        <v>-3.4692305845336335E-3</v>
      </c>
      <c r="U249" s="116">
        <f t="shared" si="20"/>
        <v>3.3299419693317622E-2</v>
      </c>
    </row>
    <row r="250" spans="12:21" x14ac:dyDescent="0.4">
      <c r="L250" s="119">
        <v>42521</v>
      </c>
      <c r="M250" s="108">
        <v>172.31047588995401</v>
      </c>
      <c r="N250" s="109">
        <f t="shared" si="21"/>
        <v>8.0766533537606211E-3</v>
      </c>
      <c r="O250" s="109">
        <f t="shared" si="22"/>
        <v>1.2714605894126318E-3</v>
      </c>
      <c r="P250" s="109">
        <f t="shared" si="23"/>
        <v>6.6565213633778431E-2</v>
      </c>
      <c r="Q250" s="123">
        <v>42505</v>
      </c>
      <c r="R250" s="124">
        <v>183.386665062622</v>
      </c>
      <c r="S250" s="115">
        <f t="shared" si="18"/>
        <v>1.0963196785975127E-2</v>
      </c>
      <c r="T250" s="116">
        <f t="shared" si="19"/>
        <v>8.3134930624852998E-3</v>
      </c>
      <c r="U250" s="116">
        <f t="shared" si="20"/>
        <v>3.8365692610258906E-2</v>
      </c>
    </row>
    <row r="251" spans="12:21" x14ac:dyDescent="0.4">
      <c r="L251" s="119">
        <v>42551</v>
      </c>
      <c r="M251" s="108">
        <v>174.913694069592</v>
      </c>
      <c r="N251" s="109">
        <f t="shared" si="21"/>
        <v>1.5107718588744046E-2</v>
      </c>
      <c r="O251" s="109">
        <f t="shared" si="22"/>
        <v>1.551777075085492E-2</v>
      </c>
      <c r="P251" s="109">
        <f t="shared" si="23"/>
        <v>6.8177160789393509E-2</v>
      </c>
      <c r="Q251" s="123">
        <v>42536</v>
      </c>
      <c r="R251" s="124">
        <v>185.210830730184</v>
      </c>
      <c r="S251" s="115">
        <f t="shared" si="18"/>
        <v>9.9471009352785078E-3</v>
      </c>
      <c r="T251" s="116">
        <f t="shared" si="19"/>
        <v>1.7206939772943297E-2</v>
      </c>
      <c r="U251" s="116">
        <f t="shared" si="20"/>
        <v>3.4750624019137311E-2</v>
      </c>
    </row>
    <row r="252" spans="12:21" x14ac:dyDescent="0.4">
      <c r="L252" s="119">
        <v>42582</v>
      </c>
      <c r="M252" s="108">
        <v>179.154894083893</v>
      </c>
      <c r="N252" s="109">
        <f t="shared" si="21"/>
        <v>2.4247386900499546E-2</v>
      </c>
      <c r="O252" s="109">
        <f t="shared" si="22"/>
        <v>4.8118897746992406E-2</v>
      </c>
      <c r="P252" s="109">
        <f t="shared" si="23"/>
        <v>7.8643814273600565E-2</v>
      </c>
      <c r="Q252" s="123">
        <v>42566</v>
      </c>
      <c r="R252" s="124">
        <v>188.15458608391799</v>
      </c>
      <c r="S252" s="115">
        <f t="shared" si="18"/>
        <v>1.5894077803810802E-2</v>
      </c>
      <c r="T252" s="116">
        <f t="shared" si="19"/>
        <v>3.7247510730320288E-2</v>
      </c>
      <c r="U252" s="116">
        <f t="shared" si="20"/>
        <v>5.0011286100434926E-2</v>
      </c>
    </row>
    <row r="253" spans="12:21" x14ac:dyDescent="0.4">
      <c r="L253" s="119">
        <v>42613</v>
      </c>
      <c r="M253" s="108">
        <v>181.73970367735899</v>
      </c>
      <c r="N253" s="109">
        <f t="shared" si="21"/>
        <v>1.4427792255876648E-2</v>
      </c>
      <c r="O253" s="109">
        <f t="shared" si="22"/>
        <v>5.4722312956914765E-2</v>
      </c>
      <c r="P253" s="109">
        <f t="shared" si="23"/>
        <v>8.6704802327317587E-2</v>
      </c>
      <c r="Q253" s="123">
        <v>42597</v>
      </c>
      <c r="R253" s="124">
        <v>189.58747022806301</v>
      </c>
      <c r="S253" s="115">
        <f t="shared" si="18"/>
        <v>7.615462232241077E-3</v>
      </c>
      <c r="T253" s="116">
        <f t="shared" si="19"/>
        <v>3.3812737492792122E-2</v>
      </c>
      <c r="U253" s="116">
        <f t="shared" si="20"/>
        <v>5.8756374549488122E-2</v>
      </c>
    </row>
    <row r="254" spans="12:21" x14ac:dyDescent="0.4">
      <c r="L254" s="119">
        <v>42643</v>
      </c>
      <c r="M254" s="108">
        <v>183.23387834767999</v>
      </c>
      <c r="N254" s="109">
        <f t="shared" si="21"/>
        <v>8.2215093349859991E-3</v>
      </c>
      <c r="O254" s="109">
        <f t="shared" si="22"/>
        <v>4.7567369280862026E-2</v>
      </c>
      <c r="P254" s="109">
        <f t="shared" si="23"/>
        <v>9.4896392313695843E-2</v>
      </c>
      <c r="Q254" s="123">
        <v>42628</v>
      </c>
      <c r="R254" s="124">
        <v>190.56593375014501</v>
      </c>
      <c r="S254" s="115">
        <f t="shared" si="18"/>
        <v>5.1610136519304461E-3</v>
      </c>
      <c r="T254" s="116">
        <f t="shared" si="19"/>
        <v>2.8913552187249447E-2</v>
      </c>
      <c r="U254" s="116">
        <f t="shared" si="20"/>
        <v>6.1683257507485489E-2</v>
      </c>
    </row>
    <row r="255" spans="12:21" x14ac:dyDescent="0.4">
      <c r="L255" s="119">
        <v>42674</v>
      </c>
      <c r="M255" s="108">
        <v>182.150842540995</v>
      </c>
      <c r="N255" s="109">
        <f t="shared" si="21"/>
        <v>-5.9106744694339408E-3</v>
      </c>
      <c r="O255" s="109">
        <f t="shared" si="22"/>
        <v>1.6722671587743987E-2</v>
      </c>
      <c r="P255" s="109">
        <f t="shared" si="23"/>
        <v>9.7226764666838994E-2</v>
      </c>
      <c r="Q255" s="123">
        <v>42658</v>
      </c>
      <c r="R255" s="124">
        <v>191.45307732672001</v>
      </c>
      <c r="S255" s="115">
        <f t="shared" si="18"/>
        <v>4.6553104173285842E-3</v>
      </c>
      <c r="T255" s="116">
        <f t="shared" si="19"/>
        <v>1.7530751237340825E-2</v>
      </c>
      <c r="U255" s="116">
        <f t="shared" si="20"/>
        <v>6.948778160202318E-2</v>
      </c>
    </row>
    <row r="256" spans="12:21" x14ac:dyDescent="0.4">
      <c r="L256" s="119">
        <v>42704</v>
      </c>
      <c r="M256" s="108">
        <v>181.55711206711999</v>
      </c>
      <c r="N256" s="109">
        <f t="shared" si="21"/>
        <v>-3.2595538159061466E-3</v>
      </c>
      <c r="O256" s="109">
        <f t="shared" si="22"/>
        <v>-1.0046875093576713E-3</v>
      </c>
      <c r="P256" s="109">
        <f t="shared" si="23"/>
        <v>9.3720400494120337E-2</v>
      </c>
      <c r="Q256" s="123">
        <v>42689</v>
      </c>
      <c r="R256" s="124">
        <v>191.76258740860001</v>
      </c>
      <c r="S256" s="115">
        <f t="shared" si="18"/>
        <v>1.616636756126999E-3</v>
      </c>
      <c r="T256" s="116">
        <f t="shared" si="19"/>
        <v>1.1472895217814028E-2</v>
      </c>
      <c r="U256" s="116">
        <f t="shared" si="20"/>
        <v>6.7345787161755988E-2</v>
      </c>
    </row>
    <row r="257" spans="12:21" x14ac:dyDescent="0.4">
      <c r="L257" s="119">
        <v>42735</v>
      </c>
      <c r="M257" s="108">
        <v>182.57718675156201</v>
      </c>
      <c r="N257" s="109">
        <f t="shared" si="21"/>
        <v>5.6184782453738702E-3</v>
      </c>
      <c r="O257" s="109">
        <f t="shared" si="22"/>
        <v>-3.5838983600615659E-3</v>
      </c>
      <c r="P257" s="109">
        <f t="shared" si="23"/>
        <v>9.0851000472502941E-2</v>
      </c>
      <c r="Q257" s="123">
        <v>42719</v>
      </c>
      <c r="R257" s="124">
        <v>191.308775680975</v>
      </c>
      <c r="S257" s="115">
        <f t="shared" si="18"/>
        <v>-2.3665290177694587E-3</v>
      </c>
      <c r="T257" s="116">
        <f t="shared" si="19"/>
        <v>3.8980835462645302E-3</v>
      </c>
      <c r="U257" s="116">
        <f t="shared" si="20"/>
        <v>6.32724721881055E-2</v>
      </c>
    </row>
    <row r="258" spans="12:21" x14ac:dyDescent="0.4">
      <c r="L258" s="119">
        <v>42766</v>
      </c>
      <c r="M258" s="108">
        <v>186.23347196123899</v>
      </c>
      <c r="N258" s="109">
        <f t="shared" si="21"/>
        <v>2.002596969933701E-2</v>
      </c>
      <c r="O258" s="109">
        <f t="shared" si="22"/>
        <v>2.2413453395501826E-2</v>
      </c>
      <c r="P258" s="109">
        <f t="shared" si="23"/>
        <v>9.0796404785203233E-2</v>
      </c>
      <c r="Q258" s="123">
        <v>42750</v>
      </c>
      <c r="R258" s="124">
        <v>188.943979305147</v>
      </c>
      <c r="S258" s="115">
        <f t="shared" si="18"/>
        <v>-1.2361149494634405E-2</v>
      </c>
      <c r="T258" s="116">
        <f t="shared" si="19"/>
        <v>-1.3105550752214645E-2</v>
      </c>
      <c r="U258" s="116">
        <f t="shared" si="20"/>
        <v>3.7985683237233836E-2</v>
      </c>
    </row>
    <row r="259" spans="12:21" x14ac:dyDescent="0.4">
      <c r="L259" s="119">
        <v>42794</v>
      </c>
      <c r="M259" s="108">
        <v>191.09438906842499</v>
      </c>
      <c r="N259" s="109">
        <f t="shared" si="21"/>
        <v>2.6101200047420559E-2</v>
      </c>
      <c r="O259" s="109">
        <f t="shared" si="22"/>
        <v>5.2530451122064337E-2</v>
      </c>
      <c r="P259" s="109">
        <f t="shared" si="23"/>
        <v>0.11042208585844127</v>
      </c>
      <c r="Q259" s="123">
        <v>42781</v>
      </c>
      <c r="R259" s="124">
        <v>187.27448834971801</v>
      </c>
      <c r="S259" s="115">
        <f t="shared" si="18"/>
        <v>-8.835904491736879E-3</v>
      </c>
      <c r="T259" s="116">
        <f t="shared" si="19"/>
        <v>-2.3404456101329796E-2</v>
      </c>
      <c r="U259" s="116">
        <f t="shared" si="20"/>
        <v>2.9689882003757662E-2</v>
      </c>
    </row>
    <row r="260" spans="12:21" x14ac:dyDescent="0.4">
      <c r="L260" s="119">
        <v>42825</v>
      </c>
      <c r="M260" s="108">
        <v>194.07944313941499</v>
      </c>
      <c r="N260" s="109">
        <f t="shared" si="21"/>
        <v>1.5620835784566856E-2</v>
      </c>
      <c r="O260" s="109">
        <f t="shared" si="22"/>
        <v>6.2999417356038201E-2</v>
      </c>
      <c r="P260" s="109">
        <f t="shared" si="23"/>
        <v>0.12679069808616816</v>
      </c>
      <c r="Q260" s="123">
        <v>42809</v>
      </c>
      <c r="R260" s="124">
        <v>188.076285351476</v>
      </c>
      <c r="S260" s="115">
        <f t="shared" si="18"/>
        <v>4.2814000391804274E-3</v>
      </c>
      <c r="T260" s="116">
        <f t="shared" si="19"/>
        <v>-1.6896717455813337E-2</v>
      </c>
      <c r="U260" s="116">
        <f t="shared" si="20"/>
        <v>3.2944466109234627E-2</v>
      </c>
    </row>
    <row r="261" spans="12:21" x14ac:dyDescent="0.4">
      <c r="L261" s="119">
        <v>42855</v>
      </c>
      <c r="M261" s="108">
        <v>195.923934054169</v>
      </c>
      <c r="N261" s="109">
        <f t="shared" si="21"/>
        <v>9.5037933174046962E-3</v>
      </c>
      <c r="O261" s="109">
        <f t="shared" si="22"/>
        <v>5.2033944225380102E-2</v>
      </c>
      <c r="P261" s="109">
        <f t="shared" si="23"/>
        <v>0.14622365664735848</v>
      </c>
      <c r="Q261" s="123">
        <v>42840</v>
      </c>
      <c r="R261" s="124">
        <v>191.96234443258601</v>
      </c>
      <c r="S261" s="115">
        <f t="shared" si="18"/>
        <v>2.0662142884456447E-2</v>
      </c>
      <c r="T261" s="116">
        <f t="shared" si="19"/>
        <v>1.5974920918566671E-2</v>
      </c>
      <c r="U261" s="116">
        <f t="shared" si="20"/>
        <v>5.8238696493164044E-2</v>
      </c>
    </row>
    <row r="262" spans="12:21" x14ac:dyDescent="0.4">
      <c r="L262" s="119">
        <v>42886</v>
      </c>
      <c r="M262" s="108">
        <v>197.93447028417501</v>
      </c>
      <c r="N262" s="109">
        <f t="shared" si="21"/>
        <v>1.026182043409829E-2</v>
      </c>
      <c r="O262" s="109">
        <f t="shared" si="22"/>
        <v>3.5794254604204045E-2</v>
      </c>
      <c r="P262" s="109">
        <f t="shared" si="23"/>
        <v>0.14870827941178555</v>
      </c>
      <c r="Q262" s="123">
        <v>42870</v>
      </c>
      <c r="R262" s="124">
        <v>196.115882571865</v>
      </c>
      <c r="S262" s="115">
        <f t="shared" si="18"/>
        <v>2.1637254699906183E-2</v>
      </c>
      <c r="T262" s="116">
        <f t="shared" si="19"/>
        <v>4.7210884408539933E-2</v>
      </c>
      <c r="U262" s="116">
        <f t="shared" si="20"/>
        <v>6.9411903558507237E-2</v>
      </c>
    </row>
    <row r="263" spans="12:21" x14ac:dyDescent="0.4">
      <c r="L263" s="119">
        <v>42916</v>
      </c>
      <c r="M263" s="108">
        <v>202.19247331438299</v>
      </c>
      <c r="N263" s="109">
        <f t="shared" si="21"/>
        <v>2.1512185442458698E-2</v>
      </c>
      <c r="O263" s="109">
        <f t="shared" si="22"/>
        <v>4.1802624964974111E-2</v>
      </c>
      <c r="P263" s="109">
        <f t="shared" si="23"/>
        <v>0.15595565224262953</v>
      </c>
      <c r="Q263" s="123">
        <v>42901</v>
      </c>
      <c r="R263" s="124">
        <v>198.81010973198599</v>
      </c>
      <c r="S263" s="115">
        <f t="shared" si="18"/>
        <v>1.373793455577843E-2</v>
      </c>
      <c r="T263" s="116">
        <f t="shared" si="19"/>
        <v>5.7071652390681127E-2</v>
      </c>
      <c r="U263" s="116">
        <f t="shared" si="20"/>
        <v>7.342593814944598E-2</v>
      </c>
    </row>
    <row r="264" spans="12:21" x14ac:dyDescent="0.4">
      <c r="L264" s="119">
        <v>42947</v>
      </c>
      <c r="M264" s="108">
        <v>204.65006780008301</v>
      </c>
      <c r="N264" s="109">
        <f t="shared" si="21"/>
        <v>1.2154727846267477E-2</v>
      </c>
      <c r="O264" s="109">
        <f t="shared" si="22"/>
        <v>4.4538375508024419E-2</v>
      </c>
      <c r="P264" s="109">
        <f t="shared" si="23"/>
        <v>0.14230799469118249</v>
      </c>
      <c r="Q264" s="123">
        <v>42931</v>
      </c>
      <c r="R264" s="124">
        <v>198.36608998845901</v>
      </c>
      <c r="S264" s="115">
        <f t="shared" ref="S264:S327" si="24">R264/R263-1</f>
        <v>-2.2333861397971777E-3</v>
      </c>
      <c r="T264" s="116">
        <f t="shared" si="19"/>
        <v>3.3359383970859469E-2</v>
      </c>
      <c r="U264" s="116">
        <f t="shared" si="20"/>
        <v>5.4271884183501262E-2</v>
      </c>
    </row>
    <row r="265" spans="12:21" x14ac:dyDescent="0.4">
      <c r="L265" s="119">
        <v>42978</v>
      </c>
      <c r="M265" s="108">
        <v>204.93386586831801</v>
      </c>
      <c r="N265" s="109">
        <f t="shared" si="21"/>
        <v>1.3867479805198535E-3</v>
      </c>
      <c r="O265" s="109">
        <f t="shared" si="22"/>
        <v>3.536218615228548E-2</v>
      </c>
      <c r="P265" s="109">
        <f t="shared" si="23"/>
        <v>0.1276229779274618</v>
      </c>
      <c r="Q265" s="123">
        <v>42962</v>
      </c>
      <c r="R265" s="124">
        <v>198.46956811582001</v>
      </c>
      <c r="S265" s="115">
        <f t="shared" si="24"/>
        <v>5.2165230139400443E-4</v>
      </c>
      <c r="T265" s="116">
        <f t="shared" si="19"/>
        <v>1.200150397351174E-2</v>
      </c>
      <c r="U265" s="116">
        <f t="shared" si="20"/>
        <v>4.6849603916716331E-2</v>
      </c>
    </row>
    <row r="266" spans="12:21" x14ac:dyDescent="0.4">
      <c r="L266" s="119">
        <v>43008</v>
      </c>
      <c r="M266" s="108">
        <v>202.89660905330899</v>
      </c>
      <c r="N266" s="109">
        <f t="shared" si="21"/>
        <v>-9.9410451580417281E-3</v>
      </c>
      <c r="O266" s="109">
        <f t="shared" si="22"/>
        <v>3.4825022286124607E-3</v>
      </c>
      <c r="P266" s="109">
        <f t="shared" si="23"/>
        <v>0.1073094718233254</v>
      </c>
      <c r="Q266" s="123">
        <v>42993</v>
      </c>
      <c r="R266" s="124">
        <v>198.98370348152201</v>
      </c>
      <c r="S266" s="115">
        <f t="shared" si="24"/>
        <v>2.590499745542818E-3</v>
      </c>
      <c r="T266" s="116">
        <f t="shared" ref="T266:T329" si="25">R266/R263-1</f>
        <v>8.7316359198252869E-4</v>
      </c>
      <c r="U266" s="116">
        <f t="shared" si="20"/>
        <v>4.4172479129526376E-2</v>
      </c>
    </row>
    <row r="267" spans="12:21" x14ac:dyDescent="0.4">
      <c r="L267" s="119">
        <v>43039</v>
      </c>
      <c r="M267" s="108">
        <v>202.224055711316</v>
      </c>
      <c r="N267" s="109">
        <f t="shared" si="21"/>
        <v>-3.3147589066719885E-3</v>
      </c>
      <c r="O267" s="109">
        <f t="shared" si="22"/>
        <v>-1.185444067937913E-2</v>
      </c>
      <c r="P267" s="109">
        <f t="shared" si="23"/>
        <v>0.11020104486095539</v>
      </c>
      <c r="Q267" s="123">
        <v>43023</v>
      </c>
      <c r="R267" s="124">
        <v>201.40238790533201</v>
      </c>
      <c r="S267" s="115">
        <f t="shared" si="24"/>
        <v>1.2155188497808833E-2</v>
      </c>
      <c r="T267" s="116">
        <f t="shared" si="25"/>
        <v>1.5306537105458151E-2</v>
      </c>
      <c r="U267" s="116">
        <f t="shared" si="20"/>
        <v>5.19673578379376E-2</v>
      </c>
    </row>
    <row r="268" spans="12:21" x14ac:dyDescent="0.4">
      <c r="L268" s="119">
        <v>43069</v>
      </c>
      <c r="M268" s="108">
        <v>203.993367444261</v>
      </c>
      <c r="N268" s="109">
        <f t="shared" si="21"/>
        <v>8.7492644073501324E-3</v>
      </c>
      <c r="O268" s="109">
        <f t="shared" si="22"/>
        <v>-4.5892777168481391E-3</v>
      </c>
      <c r="P268" s="109">
        <f t="shared" si="23"/>
        <v>0.12357684654538081</v>
      </c>
      <c r="Q268" s="123">
        <v>43054</v>
      </c>
      <c r="R268" s="124">
        <v>202.446563332549</v>
      </c>
      <c r="S268" s="115">
        <f t="shared" si="24"/>
        <v>5.1845235703351644E-3</v>
      </c>
      <c r="T268" s="116">
        <f t="shared" si="25"/>
        <v>2.0038312444999873E-2</v>
      </c>
      <c r="U268" s="116">
        <f t="shared" si="20"/>
        <v>5.5714600372928968E-2</v>
      </c>
    </row>
    <row r="269" spans="12:21" x14ac:dyDescent="0.4">
      <c r="L269" s="119">
        <v>43100</v>
      </c>
      <c r="M269" s="108">
        <v>207.21907141593601</v>
      </c>
      <c r="N269" s="109">
        <f t="shared" si="21"/>
        <v>1.5812788484686369E-2</v>
      </c>
      <c r="O269" s="109">
        <f t="shared" si="22"/>
        <v>2.1303768371463194E-2</v>
      </c>
      <c r="P269" s="109">
        <f t="shared" si="23"/>
        <v>0.13496694249049268</v>
      </c>
      <c r="Q269" s="123">
        <v>43084</v>
      </c>
      <c r="R269" s="124">
        <v>202.295211591532</v>
      </c>
      <c r="S269" s="115">
        <f t="shared" si="24"/>
        <v>-7.4761328878869548E-4</v>
      </c>
      <c r="T269" s="116">
        <f t="shared" si="25"/>
        <v>1.6642107127720074E-2</v>
      </c>
      <c r="U269" s="116">
        <f t="shared" si="20"/>
        <v>5.7427767604753654E-2</v>
      </c>
    </row>
    <row r="270" spans="12:21" x14ac:dyDescent="0.4">
      <c r="L270" s="119">
        <v>43131</v>
      </c>
      <c r="M270" s="108">
        <v>209.71312316655701</v>
      </c>
      <c r="N270" s="109">
        <f t="shared" si="21"/>
        <v>1.2035821479070563E-2</v>
      </c>
      <c r="O270" s="109">
        <f t="shared" si="22"/>
        <v>3.7033514281466173E-2</v>
      </c>
      <c r="P270" s="109">
        <f t="shared" si="23"/>
        <v>0.12607642953789133</v>
      </c>
      <c r="Q270" s="123">
        <v>43115</v>
      </c>
      <c r="R270" s="124">
        <v>201.12506732655899</v>
      </c>
      <c r="S270" s="115">
        <f t="shared" si="24"/>
        <v>-5.7843399048699284E-3</v>
      </c>
      <c r="T270" s="116">
        <f t="shared" si="25"/>
        <v>-1.3769478190266415E-3</v>
      </c>
      <c r="U270" s="116">
        <f t="shared" si="20"/>
        <v>6.4469310248512324E-2</v>
      </c>
    </row>
    <row r="271" spans="12:21" x14ac:dyDescent="0.4">
      <c r="L271" s="119">
        <v>43159</v>
      </c>
      <c r="M271" s="108">
        <v>208.92070378172201</v>
      </c>
      <c r="N271" s="109">
        <f t="shared" si="21"/>
        <v>-3.7785874954789911E-3</v>
      </c>
      <c r="O271" s="109">
        <f t="shared" si="22"/>
        <v>2.4154394817798908E-2</v>
      </c>
      <c r="P271" s="109">
        <f t="shared" si="23"/>
        <v>9.3285390535009283E-2</v>
      </c>
      <c r="Q271" s="123">
        <v>43146</v>
      </c>
      <c r="R271" s="124">
        <v>202.38827286274699</v>
      </c>
      <c r="S271" s="115">
        <f t="shared" si="24"/>
        <v>6.2806966480064563E-3</v>
      </c>
      <c r="T271" s="116">
        <f t="shared" si="25"/>
        <v>-2.8793015224592988E-4</v>
      </c>
      <c r="U271" s="116">
        <f t="shared" si="20"/>
        <v>8.0703915659912751E-2</v>
      </c>
    </row>
    <row r="272" spans="12:21" x14ac:dyDescent="0.4">
      <c r="L272" s="119">
        <v>43190</v>
      </c>
      <c r="M272" s="108">
        <v>206.55593852129201</v>
      </c>
      <c r="N272" s="109">
        <f t="shared" si="21"/>
        <v>-1.13189608192239E-2</v>
      </c>
      <c r="O272" s="109">
        <f t="shared" si="22"/>
        <v>-3.2001537798272972E-3</v>
      </c>
      <c r="P272" s="109">
        <f t="shared" si="23"/>
        <v>6.4285506904070422E-2</v>
      </c>
      <c r="Q272" s="123">
        <v>43174</v>
      </c>
      <c r="R272" s="124">
        <v>205.54015024138599</v>
      </c>
      <c r="S272" s="115">
        <f t="shared" si="24"/>
        <v>1.5573419023030555E-2</v>
      </c>
      <c r="T272" s="116">
        <f t="shared" si="25"/>
        <v>1.6040610276065514E-2</v>
      </c>
      <c r="U272" s="116">
        <f t="shared" si="20"/>
        <v>9.2855220195749766E-2</v>
      </c>
    </row>
    <row r="273" spans="12:21" x14ac:dyDescent="0.4">
      <c r="L273" s="119">
        <v>43220</v>
      </c>
      <c r="M273" s="108">
        <v>205.77554340301199</v>
      </c>
      <c r="N273" s="109">
        <f t="shared" si="21"/>
        <v>-3.7781296624379568E-3</v>
      </c>
      <c r="O273" s="109">
        <f t="shared" si="22"/>
        <v>-1.8776029387620796E-2</v>
      </c>
      <c r="P273" s="109">
        <f t="shared" si="23"/>
        <v>5.0282827345224934E-2</v>
      </c>
      <c r="Q273" s="123">
        <v>43205</v>
      </c>
      <c r="R273" s="124">
        <v>209.06039263330601</v>
      </c>
      <c r="S273" s="115">
        <f t="shared" si="24"/>
        <v>1.7126787091406914E-2</v>
      </c>
      <c r="T273" s="116">
        <f t="shared" si="25"/>
        <v>3.9454680673208786E-2</v>
      </c>
      <c r="U273" s="116">
        <f t="shared" si="20"/>
        <v>8.9069802993183123E-2</v>
      </c>
    </row>
    <row r="274" spans="12:21" x14ac:dyDescent="0.4">
      <c r="L274" s="119">
        <v>43251</v>
      </c>
      <c r="M274" s="108">
        <v>207.73539046933999</v>
      </c>
      <c r="N274" s="109">
        <f t="shared" si="21"/>
        <v>9.5241982303486683E-3</v>
      </c>
      <c r="O274" s="109">
        <f t="shared" si="22"/>
        <v>-5.673508134552474E-3</v>
      </c>
      <c r="P274" s="109">
        <f t="shared" si="23"/>
        <v>4.9515984613967223E-2</v>
      </c>
      <c r="Q274" s="123">
        <v>43235</v>
      </c>
      <c r="R274" s="124">
        <v>208.55609855143999</v>
      </c>
      <c r="S274" s="115">
        <f t="shared" si="24"/>
        <v>-2.4121933165530685E-3</v>
      </c>
      <c r="T274" s="116">
        <f t="shared" si="25"/>
        <v>3.0475212824587983E-2</v>
      </c>
      <c r="U274" s="116">
        <f t="shared" si="20"/>
        <v>6.3432985724735325E-2</v>
      </c>
    </row>
    <row r="275" spans="12:21" x14ac:dyDescent="0.4">
      <c r="L275" s="119">
        <v>43281</v>
      </c>
      <c r="M275" s="108">
        <v>212.45116610144399</v>
      </c>
      <c r="N275" s="109">
        <f t="shared" si="21"/>
        <v>2.2700877406827802E-2</v>
      </c>
      <c r="O275" s="109">
        <f t="shared" si="22"/>
        <v>2.8540586256464939E-2</v>
      </c>
      <c r="P275" s="109">
        <f t="shared" si="23"/>
        <v>5.073726345446139E-2</v>
      </c>
      <c r="Q275" s="123">
        <v>43266</v>
      </c>
      <c r="R275" s="124">
        <v>206.58782639028499</v>
      </c>
      <c r="S275" s="115">
        <f t="shared" si="24"/>
        <v>-9.437614986212095E-3</v>
      </c>
      <c r="T275" s="116">
        <f t="shared" si="25"/>
        <v>5.0971848938934361E-3</v>
      </c>
      <c r="U275" s="116">
        <f t="shared" ref="U275:U338" si="26">R275/R263-1</f>
        <v>3.9121333763077137E-2</v>
      </c>
    </row>
    <row r="276" spans="12:21" x14ac:dyDescent="0.4">
      <c r="L276" s="119">
        <v>43312</v>
      </c>
      <c r="M276" s="108">
        <v>215.00002306108999</v>
      </c>
      <c r="N276" s="109">
        <f t="shared" si="21"/>
        <v>1.1997378063008268E-2</v>
      </c>
      <c r="O276" s="109">
        <f t="shared" si="22"/>
        <v>4.4827871697132871E-2</v>
      </c>
      <c r="P276" s="109">
        <f t="shared" si="23"/>
        <v>5.0573915622239562E-2</v>
      </c>
      <c r="Q276" s="123">
        <v>43296</v>
      </c>
      <c r="R276" s="124">
        <v>205.97907091891901</v>
      </c>
      <c r="S276" s="115">
        <f t="shared" si="24"/>
        <v>-2.9467151187113627E-3</v>
      </c>
      <c r="T276" s="116">
        <f t="shared" si="25"/>
        <v>-1.4738907143409419E-2</v>
      </c>
      <c r="U276" s="116">
        <f t="shared" si="26"/>
        <v>3.8378439232748418E-2</v>
      </c>
    </row>
    <row r="277" spans="12:21" x14ac:dyDescent="0.4">
      <c r="L277" s="119">
        <v>43343</v>
      </c>
      <c r="M277" s="108">
        <v>216.121229764389</v>
      </c>
      <c r="N277" s="109">
        <f t="shared" si="21"/>
        <v>5.2149143397088871E-3</v>
      </c>
      <c r="O277" s="109">
        <f t="shared" si="22"/>
        <v>4.0367889535349422E-2</v>
      </c>
      <c r="P277" s="109">
        <f t="shared" si="23"/>
        <v>5.4590117883490885E-2</v>
      </c>
      <c r="Q277" s="123">
        <v>43327</v>
      </c>
      <c r="R277" s="124">
        <v>208.032246460203</v>
      </c>
      <c r="S277" s="115">
        <f t="shared" si="24"/>
        <v>9.9678842715635874E-3</v>
      </c>
      <c r="T277" s="116">
        <f t="shared" si="25"/>
        <v>-2.5118042333717172E-3</v>
      </c>
      <c r="U277" s="116">
        <f t="shared" si="26"/>
        <v>4.8182088746232976E-2</v>
      </c>
    </row>
    <row r="278" spans="12:21" x14ac:dyDescent="0.4">
      <c r="L278" s="119">
        <v>43373</v>
      </c>
      <c r="M278" s="108">
        <v>214.68454886732599</v>
      </c>
      <c r="N278" s="109">
        <f t="shared" si="21"/>
        <v>-6.647569508230422E-3</v>
      </c>
      <c r="O278" s="109">
        <f t="shared" si="22"/>
        <v>1.0512452376070236E-2</v>
      </c>
      <c r="P278" s="109">
        <f t="shared" si="23"/>
        <v>5.8098259350011228E-2</v>
      </c>
      <c r="Q278" s="123">
        <v>43358</v>
      </c>
      <c r="R278" s="124">
        <v>210.11184463069799</v>
      </c>
      <c r="S278" s="115">
        <f t="shared" si="24"/>
        <v>9.9965183565560167E-3</v>
      </c>
      <c r="T278" s="116">
        <f t="shared" si="25"/>
        <v>1.7058208617556359E-2</v>
      </c>
      <c r="U278" s="116">
        <f t="shared" si="26"/>
        <v>5.5924887086089115E-2</v>
      </c>
    </row>
    <row r="279" spans="12:21" x14ac:dyDescent="0.4">
      <c r="L279" s="119">
        <v>43404</v>
      </c>
      <c r="M279" s="108">
        <v>214.949685029276</v>
      </c>
      <c r="N279" s="109">
        <f t="shared" si="21"/>
        <v>1.2350034660102427E-3</v>
      </c>
      <c r="O279" s="109">
        <f t="shared" si="22"/>
        <v>-2.3413035541719474E-4</v>
      </c>
      <c r="P279" s="109">
        <f t="shared" si="23"/>
        <v>6.2928365634830286E-2</v>
      </c>
      <c r="Q279" s="123">
        <v>43388</v>
      </c>
      <c r="R279" s="124">
        <v>209.80111531221601</v>
      </c>
      <c r="S279" s="115">
        <f t="shared" si="24"/>
        <v>-1.4788757817443265E-3</v>
      </c>
      <c r="T279" s="116">
        <f t="shared" si="25"/>
        <v>1.8555498751625654E-2</v>
      </c>
      <c r="U279" s="116">
        <f t="shared" si="26"/>
        <v>4.1701230527771971E-2</v>
      </c>
    </row>
    <row r="280" spans="12:21" x14ac:dyDescent="0.4">
      <c r="L280" s="119">
        <v>43434</v>
      </c>
      <c r="M280" s="108">
        <v>216.09908028010301</v>
      </c>
      <c r="N280" s="109">
        <f t="shared" si="21"/>
        <v>5.347275808617491E-3</v>
      </c>
      <c r="O280" s="109">
        <f t="shared" si="22"/>
        <v>-1.0248638835774759E-4</v>
      </c>
      <c r="P280" s="109">
        <f t="shared" si="23"/>
        <v>5.9343658999843507E-2</v>
      </c>
      <c r="Q280" s="123">
        <v>43419</v>
      </c>
      <c r="R280" s="124">
        <v>208.78838836784101</v>
      </c>
      <c r="S280" s="115">
        <f t="shared" si="24"/>
        <v>-4.8270808421009281E-3</v>
      </c>
      <c r="T280" s="116">
        <f t="shared" si="25"/>
        <v>3.6347341361939733E-3</v>
      </c>
      <c r="U280" s="116">
        <f t="shared" si="26"/>
        <v>3.1325920928944484E-2</v>
      </c>
    </row>
    <row r="281" spans="12:21" x14ac:dyDescent="0.4">
      <c r="L281" s="119">
        <v>43465</v>
      </c>
      <c r="M281" s="108">
        <v>218.12597851572801</v>
      </c>
      <c r="N281" s="109">
        <f t="shared" si="21"/>
        <v>9.3794857108959739E-3</v>
      </c>
      <c r="O281" s="109">
        <f t="shared" si="22"/>
        <v>1.6030169225307533E-2</v>
      </c>
      <c r="P281" s="109">
        <f t="shared" si="23"/>
        <v>5.2634668350092895E-2</v>
      </c>
      <c r="Q281" s="123">
        <v>43449</v>
      </c>
      <c r="R281" s="124">
        <v>208.37675157843199</v>
      </c>
      <c r="S281" s="115">
        <f t="shared" si="24"/>
        <v>-1.971550202704786E-3</v>
      </c>
      <c r="T281" s="116">
        <f t="shared" si="25"/>
        <v>-8.2579497377488487E-3</v>
      </c>
      <c r="U281" s="116">
        <f t="shared" si="26"/>
        <v>3.0062698662287834E-2</v>
      </c>
    </row>
    <row r="282" spans="12:21" x14ac:dyDescent="0.4">
      <c r="L282" s="119">
        <v>43496</v>
      </c>
      <c r="M282" s="108">
        <v>219.733099029941</v>
      </c>
      <c r="N282" s="109">
        <f t="shared" si="21"/>
        <v>7.3678546918110044E-3</v>
      </c>
      <c r="O282" s="109">
        <f t="shared" si="22"/>
        <v>2.2253645079840512E-2</v>
      </c>
      <c r="P282" s="109">
        <f t="shared" si="23"/>
        <v>4.7779441324832916E-2</v>
      </c>
      <c r="Q282" s="123">
        <v>43480</v>
      </c>
      <c r="R282" s="124">
        <v>209.75700910685799</v>
      </c>
      <c r="S282" s="115">
        <f t="shared" si="24"/>
        <v>6.6238556747366673E-3</v>
      </c>
      <c r="T282" s="116">
        <f t="shared" si="25"/>
        <v>-2.1022865055975171E-4</v>
      </c>
      <c r="U282" s="116">
        <f t="shared" si="26"/>
        <v>4.2918279133667969E-2</v>
      </c>
    </row>
    <row r="283" spans="12:21" x14ac:dyDescent="0.4">
      <c r="L283" s="119">
        <v>43524</v>
      </c>
      <c r="M283" s="108">
        <v>219.89973910061701</v>
      </c>
      <c r="N283" s="109">
        <f t="shared" si="21"/>
        <v>7.58374916713489E-4</v>
      </c>
      <c r="O283" s="109">
        <f t="shared" si="22"/>
        <v>1.7587575178884096E-2</v>
      </c>
      <c r="P283" s="109">
        <f t="shared" si="23"/>
        <v>5.2551207803539501E-2</v>
      </c>
      <c r="Q283" s="123">
        <v>43511</v>
      </c>
      <c r="R283" s="124">
        <v>212.129231883806</v>
      </c>
      <c r="S283" s="115">
        <f t="shared" si="24"/>
        <v>1.1309385021501361E-2</v>
      </c>
      <c r="T283" s="116">
        <f t="shared" si="25"/>
        <v>1.6001098251111179E-2</v>
      </c>
      <c r="U283" s="116">
        <f t="shared" si="26"/>
        <v>4.8130056565406809E-2</v>
      </c>
    </row>
    <row r="284" spans="12:21" x14ac:dyDescent="0.4">
      <c r="L284" s="119">
        <v>43555</v>
      </c>
      <c r="M284" s="108">
        <v>220.476374340002</v>
      </c>
      <c r="N284" s="109">
        <f t="shared" si="21"/>
        <v>2.6222643180178196E-3</v>
      </c>
      <c r="O284" s="109">
        <f t="shared" si="22"/>
        <v>1.077540529682719E-2</v>
      </c>
      <c r="P284" s="109">
        <f t="shared" si="23"/>
        <v>6.7393055452022566E-2</v>
      </c>
      <c r="Q284" s="123">
        <v>43539</v>
      </c>
      <c r="R284" s="124">
        <v>214.07247477565201</v>
      </c>
      <c r="S284" s="115">
        <f t="shared" si="24"/>
        <v>9.1606558633579027E-3</v>
      </c>
      <c r="T284" s="116">
        <f t="shared" si="25"/>
        <v>2.7333774780898157E-2</v>
      </c>
      <c r="U284" s="116">
        <f t="shared" si="26"/>
        <v>4.1511716928520626E-2</v>
      </c>
    </row>
    <row r="285" spans="12:21" x14ac:dyDescent="0.4">
      <c r="L285" s="119">
        <v>43585</v>
      </c>
      <c r="M285" s="108">
        <v>220.619741047453</v>
      </c>
      <c r="N285" s="109">
        <f t="shared" si="21"/>
        <v>6.5025882197211615E-4</v>
      </c>
      <c r="O285" s="109">
        <f t="shared" si="22"/>
        <v>4.0350862998168591E-3</v>
      </c>
      <c r="P285" s="109">
        <f t="shared" si="23"/>
        <v>7.2137812875889828E-2</v>
      </c>
      <c r="Q285" s="123">
        <v>43570</v>
      </c>
      <c r="R285" s="124">
        <v>217.051880265997</v>
      </c>
      <c r="S285" s="115">
        <f t="shared" si="24"/>
        <v>1.391774207995411E-2</v>
      </c>
      <c r="T285" s="116">
        <f t="shared" si="25"/>
        <v>3.4777722995767535E-2</v>
      </c>
      <c r="U285" s="116">
        <f t="shared" si="26"/>
        <v>3.8225737223732015E-2</v>
      </c>
    </row>
    <row r="286" spans="12:21" x14ac:dyDescent="0.4">
      <c r="L286" s="119">
        <v>43616</v>
      </c>
      <c r="M286" s="108">
        <v>222.06940141506101</v>
      </c>
      <c r="N286" s="109">
        <f t="shared" si="21"/>
        <v>6.570855176990742E-3</v>
      </c>
      <c r="O286" s="109">
        <f t="shared" si="22"/>
        <v>9.8665979474001908E-3</v>
      </c>
      <c r="P286" s="109">
        <f t="shared" si="23"/>
        <v>6.9001294932635071E-2</v>
      </c>
      <c r="Q286" s="123">
        <v>43600</v>
      </c>
      <c r="R286" s="124">
        <v>219.77968392797499</v>
      </c>
      <c r="S286" s="115">
        <f t="shared" si="24"/>
        <v>1.25675191508825E-2</v>
      </c>
      <c r="T286" s="116">
        <f t="shared" si="25"/>
        <v>3.6065053251875812E-2</v>
      </c>
      <c r="U286" s="116">
        <f t="shared" si="26"/>
        <v>5.3815666166034948E-2</v>
      </c>
    </row>
    <row r="287" spans="12:21" x14ac:dyDescent="0.4">
      <c r="L287" s="119">
        <v>43646</v>
      </c>
      <c r="M287" s="108">
        <v>223.686739404761</v>
      </c>
      <c r="N287" s="109">
        <f t="shared" si="21"/>
        <v>7.2830294466237344E-3</v>
      </c>
      <c r="O287" s="109">
        <f t="shared" si="22"/>
        <v>1.4561038906636847E-2</v>
      </c>
      <c r="P287" s="109">
        <f t="shared" si="23"/>
        <v>5.288543955532865E-2</v>
      </c>
      <c r="Q287" s="123">
        <v>43631</v>
      </c>
      <c r="R287" s="124">
        <v>223.15672962075899</v>
      </c>
      <c r="S287" s="115">
        <f t="shared" si="24"/>
        <v>1.5365595365451234E-2</v>
      </c>
      <c r="T287" s="116">
        <f t="shared" si="25"/>
        <v>4.2435417512817875E-2</v>
      </c>
      <c r="U287" s="116">
        <f t="shared" si="26"/>
        <v>8.020270855249767E-2</v>
      </c>
    </row>
    <row r="288" spans="12:21" x14ac:dyDescent="0.4">
      <c r="L288" s="119">
        <v>43677</v>
      </c>
      <c r="M288" s="108">
        <v>225.806366799664</v>
      </c>
      <c r="N288" s="109">
        <f t="shared" ref="N288:N351" si="27">M288/M287-1</f>
        <v>9.4758741646616684E-3</v>
      </c>
      <c r="O288" s="109">
        <f t="shared" si="22"/>
        <v>2.3509345662296788E-2</v>
      </c>
      <c r="P288" s="109">
        <f t="shared" si="23"/>
        <v>5.0262058509191521E-2</v>
      </c>
      <c r="Q288" s="123">
        <v>43661</v>
      </c>
      <c r="R288" s="124">
        <v>224.16477192009299</v>
      </c>
      <c r="S288" s="115">
        <f t="shared" si="24"/>
        <v>4.517194265425406E-3</v>
      </c>
      <c r="T288" s="116">
        <f t="shared" si="25"/>
        <v>3.2770467804191128E-2</v>
      </c>
      <c r="U288" s="116">
        <f t="shared" si="26"/>
        <v>8.8289071894748661E-2</v>
      </c>
    </row>
    <row r="289" spans="12:21" x14ac:dyDescent="0.4">
      <c r="L289" s="119">
        <v>43708</v>
      </c>
      <c r="M289" s="108">
        <v>227.36948953367701</v>
      </c>
      <c r="N289" s="109">
        <f t="shared" si="27"/>
        <v>6.92240327926541E-3</v>
      </c>
      <c r="O289" s="109">
        <f t="shared" si="22"/>
        <v>2.3866809586746252E-2</v>
      </c>
      <c r="P289" s="109">
        <f t="shared" si="23"/>
        <v>5.204606591194505E-2</v>
      </c>
      <c r="Q289" s="123">
        <v>43692</v>
      </c>
      <c r="R289" s="124">
        <v>224.18155899334599</v>
      </c>
      <c r="S289" s="115">
        <f t="shared" si="24"/>
        <v>7.4887205109064325E-5</v>
      </c>
      <c r="T289" s="116">
        <f t="shared" si="25"/>
        <v>2.0028580379674921E-2</v>
      </c>
      <c r="U289" s="116">
        <f t="shared" si="26"/>
        <v>7.7628890750994106E-2</v>
      </c>
    </row>
    <row r="290" spans="12:21" x14ac:dyDescent="0.4">
      <c r="L290" s="119">
        <v>43738</v>
      </c>
      <c r="M290" s="108">
        <v>227.82679816683901</v>
      </c>
      <c r="N290" s="109">
        <f t="shared" si="27"/>
        <v>2.0113016662874905E-3</v>
      </c>
      <c r="O290" s="109">
        <f t="shared" ref="O290:O352" si="28">M290/M287-1</f>
        <v>1.8508288748340096E-2</v>
      </c>
      <c r="P290" s="109">
        <f t="shared" si="23"/>
        <v>6.121655875493337E-2</v>
      </c>
      <c r="Q290" s="123">
        <v>43723</v>
      </c>
      <c r="R290" s="124">
        <v>223.28343002610899</v>
      </c>
      <c r="S290" s="115">
        <f t="shared" si="24"/>
        <v>-4.0062571215487841E-3</v>
      </c>
      <c r="T290" s="116">
        <f t="shared" si="25"/>
        <v>5.6776421470816629E-4</v>
      </c>
      <c r="U290" s="116">
        <f t="shared" si="26"/>
        <v>6.2688447757726307E-2</v>
      </c>
    </row>
    <row r="291" spans="12:21" x14ac:dyDescent="0.4">
      <c r="L291" s="119">
        <v>43769</v>
      </c>
      <c r="M291" s="108">
        <v>226.87539521193699</v>
      </c>
      <c r="N291" s="109">
        <f t="shared" si="27"/>
        <v>-4.1759923001037924E-3</v>
      </c>
      <c r="O291" s="109">
        <f t="shared" si="28"/>
        <v>4.7342704611221809E-3</v>
      </c>
      <c r="P291" s="109">
        <f t="shared" si="23"/>
        <v>5.5481403385339689E-2</v>
      </c>
      <c r="Q291" s="123">
        <v>43753</v>
      </c>
      <c r="R291" s="124">
        <v>222.36431059492401</v>
      </c>
      <c r="S291" s="115">
        <f t="shared" si="24"/>
        <v>-4.116379935033776E-3</v>
      </c>
      <c r="T291" s="116">
        <f t="shared" si="25"/>
        <v>-8.0318656216453732E-3</v>
      </c>
      <c r="U291" s="116">
        <f t="shared" si="26"/>
        <v>5.9881451364126592E-2</v>
      </c>
    </row>
    <row r="292" spans="12:21" x14ac:dyDescent="0.4">
      <c r="L292" s="119">
        <v>43799</v>
      </c>
      <c r="M292" s="108">
        <v>225.81135640976001</v>
      </c>
      <c r="N292" s="109">
        <f t="shared" si="27"/>
        <v>-4.6899700215751183E-3</v>
      </c>
      <c r="O292" s="109">
        <f t="shared" si="28"/>
        <v>-6.8528681095808563E-3</v>
      </c>
      <c r="P292" s="109">
        <f t="shared" si="23"/>
        <v>4.4943625475259541E-2</v>
      </c>
      <c r="Q292" s="123">
        <v>43784</v>
      </c>
      <c r="R292" s="124">
        <v>222.31658550667399</v>
      </c>
      <c r="S292" s="115">
        <f t="shared" si="24"/>
        <v>-2.1462566597285626E-4</v>
      </c>
      <c r="T292" s="116">
        <f t="shared" si="25"/>
        <v>-8.3190316591890134E-3</v>
      </c>
      <c r="U292" s="116">
        <f t="shared" si="26"/>
        <v>6.479381944842233E-2</v>
      </c>
    </row>
    <row r="293" spans="12:21" x14ac:dyDescent="0.4">
      <c r="L293" s="119">
        <v>43830</v>
      </c>
      <c r="M293" s="108">
        <v>226.969518306851</v>
      </c>
      <c r="N293" s="109">
        <f t="shared" si="27"/>
        <v>5.128891281222181E-3</v>
      </c>
      <c r="O293" s="109">
        <f t="shared" si="28"/>
        <v>-3.7628578678449154E-3</v>
      </c>
      <c r="P293" s="109">
        <f t="shared" si="23"/>
        <v>4.0543267020738405E-2</v>
      </c>
      <c r="Q293" s="123">
        <v>43814</v>
      </c>
      <c r="R293" s="124">
        <v>223.22155667206599</v>
      </c>
      <c r="S293" s="115">
        <f t="shared" si="24"/>
        <v>4.0706417082176927E-3</v>
      </c>
      <c r="T293" s="116">
        <f t="shared" si="25"/>
        <v>-2.7710678770820341E-4</v>
      </c>
      <c r="U293" s="116">
        <f t="shared" si="26"/>
        <v>7.1240217448377274E-2</v>
      </c>
    </row>
    <row r="294" spans="12:21" x14ac:dyDescent="0.4">
      <c r="L294" s="119">
        <v>43861</v>
      </c>
      <c r="M294" s="108">
        <v>229.94697704482601</v>
      </c>
      <c r="N294" s="109">
        <f t="shared" si="27"/>
        <v>1.3118319852755134E-2</v>
      </c>
      <c r="O294" s="109">
        <f t="shared" si="28"/>
        <v>1.3538629122914259E-2</v>
      </c>
      <c r="P294" s="109">
        <f t="shared" si="23"/>
        <v>4.6483110919458115E-2</v>
      </c>
      <c r="Q294" s="123">
        <v>43845</v>
      </c>
      <c r="R294" s="124">
        <v>224.59655504765999</v>
      </c>
      <c r="S294" s="115">
        <f t="shared" si="24"/>
        <v>6.1597920742664236E-3</v>
      </c>
      <c r="T294" s="116">
        <f t="shared" si="25"/>
        <v>1.0038681327789289E-2</v>
      </c>
      <c r="U294" s="116">
        <f t="shared" si="26"/>
        <v>7.0746365063024896E-2</v>
      </c>
    </row>
    <row r="295" spans="12:21" x14ac:dyDescent="0.4">
      <c r="L295" s="119">
        <v>43890</v>
      </c>
      <c r="M295" s="108">
        <v>233.86029410262699</v>
      </c>
      <c r="N295" s="109">
        <f t="shared" si="27"/>
        <v>1.7018345307658E-2</v>
      </c>
      <c r="O295" s="109">
        <f t="shared" si="28"/>
        <v>3.5644521253666683E-2</v>
      </c>
      <c r="P295" s="109">
        <f t="shared" si="23"/>
        <v>6.3486000752471128E-2</v>
      </c>
      <c r="Q295" s="123">
        <v>43876</v>
      </c>
      <c r="R295" s="124">
        <v>225.72156623875199</v>
      </c>
      <c r="S295" s="115">
        <f t="shared" si="24"/>
        <v>5.0090313756294691E-3</v>
      </c>
      <c r="T295" s="116">
        <f t="shared" si="25"/>
        <v>1.5315909626435698E-2</v>
      </c>
      <c r="U295" s="116">
        <f t="shared" si="26"/>
        <v>6.4075725133399875E-2</v>
      </c>
    </row>
    <row r="296" spans="12:21" x14ac:dyDescent="0.4">
      <c r="L296" s="119">
        <v>43921</v>
      </c>
      <c r="M296" s="108">
        <v>235.59926863801101</v>
      </c>
      <c r="N296" s="109">
        <f t="shared" si="27"/>
        <v>7.4359546243489838E-3</v>
      </c>
      <c r="O296" s="109">
        <f t="shared" si="28"/>
        <v>3.8021626848998347E-2</v>
      </c>
      <c r="P296" s="109">
        <f t="shared" si="23"/>
        <v>6.8591903977374136E-2</v>
      </c>
      <c r="Q296" s="123">
        <v>43905</v>
      </c>
      <c r="R296" s="124">
        <v>226.36899314650299</v>
      </c>
      <c r="S296" s="115">
        <f t="shared" si="24"/>
        <v>2.8682545427058947E-3</v>
      </c>
      <c r="T296" s="116">
        <f t="shared" si="25"/>
        <v>1.4100056111788994E-2</v>
      </c>
      <c r="U296" s="116">
        <f t="shared" si="26"/>
        <v>5.7440912867185334E-2</v>
      </c>
    </row>
    <row r="297" spans="12:21" x14ac:dyDescent="0.4">
      <c r="L297" s="119">
        <v>43951</v>
      </c>
      <c r="M297" s="108">
        <v>234.71696163986999</v>
      </c>
      <c r="N297" s="109">
        <f t="shared" si="27"/>
        <v>-3.7449479501425742E-3</v>
      </c>
      <c r="O297" s="109">
        <f t="shared" si="28"/>
        <v>2.0743845630613045E-2</v>
      </c>
      <c r="P297" s="109">
        <f t="shared" si="23"/>
        <v>6.3898273678894446E-2</v>
      </c>
      <c r="Q297" s="123">
        <v>43936</v>
      </c>
      <c r="R297" s="124">
        <v>227.038721862427</v>
      </c>
      <c r="S297" s="115">
        <f t="shared" si="24"/>
        <v>2.95857090061169E-3</v>
      </c>
      <c r="T297" s="116">
        <f t="shared" si="25"/>
        <v>1.0873572011150356E-2</v>
      </c>
      <c r="U297" s="116">
        <f t="shared" si="26"/>
        <v>4.6011311139950273E-2</v>
      </c>
    </row>
    <row r="298" spans="12:21" x14ac:dyDescent="0.4">
      <c r="L298" s="119">
        <v>43982</v>
      </c>
      <c r="M298" s="108">
        <v>231.97521904367599</v>
      </c>
      <c r="N298" s="109">
        <f t="shared" si="27"/>
        <v>-1.1681058654809506E-2</v>
      </c>
      <c r="O298" s="109">
        <f t="shared" si="28"/>
        <v>-8.060688823575024E-3</v>
      </c>
      <c r="P298" s="109">
        <f t="shared" si="23"/>
        <v>4.4606855179027738E-2</v>
      </c>
      <c r="Q298" s="123">
        <v>43966</v>
      </c>
      <c r="R298" s="124">
        <v>226.06559683017301</v>
      </c>
      <c r="S298" s="115">
        <f t="shared" si="24"/>
        <v>-4.2861632776617364E-3</v>
      </c>
      <c r="T298" s="116">
        <f t="shared" si="25"/>
        <v>1.5241370027405665E-3</v>
      </c>
      <c r="U298" s="116">
        <f t="shared" si="26"/>
        <v>2.8600973437826971E-2</v>
      </c>
    </row>
    <row r="299" spans="12:21" x14ac:dyDescent="0.4">
      <c r="L299" s="119">
        <v>44012</v>
      </c>
      <c r="M299" s="120">
        <v>230.84596511054099</v>
      </c>
      <c r="N299" s="109">
        <f t="shared" si="27"/>
        <v>-4.8679938218848529E-3</v>
      </c>
      <c r="O299" s="109">
        <f t="shared" si="28"/>
        <v>-2.0175374715501682E-2</v>
      </c>
      <c r="P299" s="109">
        <f t="shared" ref="P299:P352" si="29">M299/M287-1</f>
        <v>3.2005588372520322E-2</v>
      </c>
      <c r="Q299" s="123">
        <v>43997</v>
      </c>
      <c r="R299" s="124">
        <v>225.05995054236701</v>
      </c>
      <c r="S299" s="115">
        <f t="shared" si="24"/>
        <v>-4.4484711601715521E-3</v>
      </c>
      <c r="T299" s="116">
        <f t="shared" si="25"/>
        <v>-5.7827822880706092E-3</v>
      </c>
      <c r="U299" s="116">
        <f t="shared" si="26"/>
        <v>8.5286288468306992E-3</v>
      </c>
    </row>
    <row r="300" spans="12:21" x14ac:dyDescent="0.4">
      <c r="L300" s="119">
        <v>44043</v>
      </c>
      <c r="M300" s="108">
        <v>230.649991873819</v>
      </c>
      <c r="N300" s="109">
        <f t="shared" si="27"/>
        <v>-8.4893507507544097E-4</v>
      </c>
      <c r="O300" s="109">
        <f t="shared" si="28"/>
        <v>-1.7327123432566482E-2</v>
      </c>
      <c r="P300" s="109">
        <f t="shared" si="29"/>
        <v>2.1450347670897596E-2</v>
      </c>
      <c r="Q300" s="123">
        <v>44027</v>
      </c>
      <c r="R300" s="124">
        <v>224.79944780289</v>
      </c>
      <c r="S300" s="115">
        <f t="shared" si="24"/>
        <v>-1.1574815459135523E-3</v>
      </c>
      <c r="T300" s="116">
        <f t="shared" si="25"/>
        <v>-9.8629610014008273E-3</v>
      </c>
      <c r="U300" s="116">
        <f t="shared" si="26"/>
        <v>2.8312918098623019E-3</v>
      </c>
    </row>
    <row r="301" spans="12:21" x14ac:dyDescent="0.4">
      <c r="L301" s="119">
        <v>44074</v>
      </c>
      <c r="M301" s="108">
        <v>232.64206773148001</v>
      </c>
      <c r="N301" s="109">
        <f t="shared" si="27"/>
        <v>8.6367913628664361E-3</v>
      </c>
      <c r="O301" s="109">
        <f t="shared" si="28"/>
        <v>2.8746548469837929E-3</v>
      </c>
      <c r="P301" s="109">
        <f t="shared" si="29"/>
        <v>2.3189471061472622E-2</v>
      </c>
      <c r="Q301" s="123">
        <v>44058</v>
      </c>
      <c r="R301" s="124">
        <v>226.96345933159199</v>
      </c>
      <c r="S301" s="115">
        <f t="shared" si="24"/>
        <v>9.6264094500777553E-3</v>
      </c>
      <c r="T301" s="116">
        <f t="shared" si="25"/>
        <v>3.9716901377677694E-3</v>
      </c>
      <c r="U301" s="116">
        <f t="shared" si="26"/>
        <v>1.2409139943257319E-2</v>
      </c>
    </row>
    <row r="302" spans="12:21" x14ac:dyDescent="0.4">
      <c r="L302" s="119">
        <v>44104</v>
      </c>
      <c r="M302" s="108">
        <v>235.99681824869401</v>
      </c>
      <c r="N302" s="109">
        <f t="shared" si="27"/>
        <v>1.4420223091750284E-2</v>
      </c>
      <c r="O302" s="109">
        <f t="shared" si="28"/>
        <v>2.2312944199334606E-2</v>
      </c>
      <c r="P302" s="109">
        <f t="shared" si="29"/>
        <v>3.5860663221330302E-2</v>
      </c>
      <c r="Q302" s="123">
        <v>44089</v>
      </c>
      <c r="R302" s="124">
        <v>230.166455513301</v>
      </c>
      <c r="S302" s="115">
        <f t="shared" si="24"/>
        <v>1.4112387038609064E-2</v>
      </c>
      <c r="T302" s="116">
        <f t="shared" si="25"/>
        <v>2.2689532094128495E-2</v>
      </c>
      <c r="U302" s="116">
        <f t="shared" si="26"/>
        <v>3.0826405194452455E-2</v>
      </c>
    </row>
    <row r="303" spans="12:21" x14ac:dyDescent="0.4">
      <c r="L303" s="119">
        <v>44135</v>
      </c>
      <c r="M303" s="108">
        <v>242.009799010091</v>
      </c>
      <c r="N303" s="109">
        <f t="shared" si="27"/>
        <v>2.5479075548639374E-2</v>
      </c>
      <c r="O303" s="109">
        <f t="shared" si="28"/>
        <v>4.9251279152381588E-2</v>
      </c>
      <c r="P303" s="109">
        <f t="shared" si="29"/>
        <v>6.6707999710660992E-2</v>
      </c>
      <c r="Q303" s="123">
        <v>44119</v>
      </c>
      <c r="R303" s="124">
        <v>234.09927806044601</v>
      </c>
      <c r="S303" s="115">
        <f t="shared" si="24"/>
        <v>1.7086862368255629E-2</v>
      </c>
      <c r="T303" s="116">
        <f t="shared" si="25"/>
        <v>4.1369453299148429E-2</v>
      </c>
      <c r="U303" s="116">
        <f t="shared" si="26"/>
        <v>5.2773610271026561E-2</v>
      </c>
    </row>
    <row r="304" spans="12:21" x14ac:dyDescent="0.4">
      <c r="L304" s="119">
        <v>44165</v>
      </c>
      <c r="M304" s="108">
        <v>246.04780164592401</v>
      </c>
      <c r="N304" s="109">
        <f t="shared" si="27"/>
        <v>1.6685285688223805E-2</v>
      </c>
      <c r="O304" s="109">
        <f t="shared" si="28"/>
        <v>5.762385988555252E-2</v>
      </c>
      <c r="P304" s="109">
        <f t="shared" si="29"/>
        <v>8.9616596604834564E-2</v>
      </c>
      <c r="Q304" s="123">
        <v>44150</v>
      </c>
      <c r="R304" s="124">
        <v>237.97990374662001</v>
      </c>
      <c r="S304" s="115">
        <f t="shared" si="24"/>
        <v>1.6576837478208706E-2</v>
      </c>
      <c r="T304" s="116">
        <f t="shared" si="25"/>
        <v>4.8538405466111101E-2</v>
      </c>
      <c r="U304" s="116">
        <f t="shared" si="26"/>
        <v>7.0455014430202301E-2</v>
      </c>
    </row>
    <row r="305" spans="12:21" x14ac:dyDescent="0.4">
      <c r="L305" s="119">
        <v>44196</v>
      </c>
      <c r="M305" s="108">
        <v>248.26816594120899</v>
      </c>
      <c r="N305" s="109">
        <f t="shared" si="27"/>
        <v>9.0241175919150152E-3</v>
      </c>
      <c r="O305" s="109">
        <f t="shared" si="28"/>
        <v>5.1997937021266871E-2</v>
      </c>
      <c r="P305" s="109">
        <f t="shared" si="29"/>
        <v>9.383924234955332E-2</v>
      </c>
      <c r="Q305" s="123">
        <v>44180</v>
      </c>
      <c r="R305" s="124">
        <v>239.657311542418</v>
      </c>
      <c r="S305" s="115">
        <f t="shared" si="24"/>
        <v>7.0485270789248933E-3</v>
      </c>
      <c r="T305" s="116">
        <f t="shared" si="25"/>
        <v>4.1234749033916218E-2</v>
      </c>
      <c r="U305" s="116">
        <f t="shared" si="26"/>
        <v>7.3629783410648519E-2</v>
      </c>
    </row>
    <row r="306" spans="12:21" x14ac:dyDescent="0.4">
      <c r="L306" s="119">
        <v>44227</v>
      </c>
      <c r="M306" s="108">
        <v>247.29687476129001</v>
      </c>
      <c r="N306" s="109">
        <f t="shared" si="27"/>
        <v>-3.912266303803813E-3</v>
      </c>
      <c r="O306" s="109">
        <f t="shared" si="28"/>
        <v>2.1846535854436855E-2</v>
      </c>
      <c r="P306" s="109">
        <f t="shared" si="29"/>
        <v>7.5451732131628813E-2</v>
      </c>
      <c r="Q306" s="123">
        <v>44211</v>
      </c>
      <c r="R306" s="124">
        <v>239.71394713355701</v>
      </c>
      <c r="S306" s="115">
        <f t="shared" si="24"/>
        <v>2.363190623082545E-4</v>
      </c>
      <c r="T306" s="116">
        <f t="shared" si="25"/>
        <v>2.3984136643348641E-2</v>
      </c>
      <c r="U306" s="116">
        <f t="shared" si="26"/>
        <v>6.730910045654559E-2</v>
      </c>
    </row>
    <row r="307" spans="12:21" x14ac:dyDescent="0.4">
      <c r="L307" s="119">
        <v>44255</v>
      </c>
      <c r="M307" s="108">
        <v>246.267151436901</v>
      </c>
      <c r="N307" s="109">
        <f t="shared" si="27"/>
        <v>-4.163915639382787E-3</v>
      </c>
      <c r="O307" s="109">
        <f t="shared" si="28"/>
        <v>8.9149258603282711E-4</v>
      </c>
      <c r="P307" s="109">
        <f t="shared" si="29"/>
        <v>5.3052431931131405E-2</v>
      </c>
      <c r="Q307" s="123">
        <v>44242</v>
      </c>
      <c r="R307" s="124">
        <v>238.45430508299401</v>
      </c>
      <c r="S307" s="115">
        <f t="shared" si="24"/>
        <v>-5.2547716377185916E-3</v>
      </c>
      <c r="T307" s="116">
        <f t="shared" si="25"/>
        <v>1.993451249056255E-3</v>
      </c>
      <c r="U307" s="116">
        <f t="shared" si="26"/>
        <v>5.6409048795870165E-2</v>
      </c>
    </row>
    <row r="308" spans="12:21" x14ac:dyDescent="0.4">
      <c r="L308" s="119">
        <v>44286</v>
      </c>
      <c r="M308" s="108">
        <v>248.21038857983399</v>
      </c>
      <c r="N308" s="109">
        <f t="shared" si="27"/>
        <v>7.8907687509062185E-3</v>
      </c>
      <c r="O308" s="109">
        <f t="shared" si="28"/>
        <v>-2.3272158617659855E-4</v>
      </c>
      <c r="P308" s="109">
        <f t="shared" si="29"/>
        <v>5.3527839940791466E-2</v>
      </c>
      <c r="Q308" s="123">
        <v>44270</v>
      </c>
      <c r="R308" s="124">
        <v>240.55260278067499</v>
      </c>
      <c r="S308" s="115">
        <f t="shared" si="24"/>
        <v>8.7995798480160481E-3</v>
      </c>
      <c r="T308" s="116">
        <f t="shared" si="25"/>
        <v>3.7357142684066869E-3</v>
      </c>
      <c r="U308" s="116">
        <f t="shared" si="26"/>
        <v>6.2657033708642951E-2</v>
      </c>
    </row>
    <row r="309" spans="12:21" x14ac:dyDescent="0.4">
      <c r="L309" s="119">
        <v>44316</v>
      </c>
      <c r="M309" s="108">
        <v>252.29787164405201</v>
      </c>
      <c r="N309" s="109">
        <f t="shared" si="27"/>
        <v>1.6467816224796428E-2</v>
      </c>
      <c r="O309" s="109">
        <f t="shared" si="28"/>
        <v>2.0222644898320485E-2</v>
      </c>
      <c r="P309" s="109">
        <f t="shared" si="29"/>
        <v>7.4902597074159027E-2</v>
      </c>
      <c r="Q309" s="123">
        <v>44301</v>
      </c>
      <c r="R309" s="124">
        <v>242.47998053786301</v>
      </c>
      <c r="S309" s="115">
        <f t="shared" si="24"/>
        <v>8.0122922591916446E-3</v>
      </c>
      <c r="T309" s="116">
        <f t="shared" si="25"/>
        <v>1.1538892239611354E-2</v>
      </c>
      <c r="U309" s="116">
        <f t="shared" si="26"/>
        <v>6.8011564497762578E-2</v>
      </c>
    </row>
    <row r="310" spans="12:21" x14ac:dyDescent="0.4">
      <c r="L310" s="119">
        <v>44347</v>
      </c>
      <c r="M310" s="108">
        <v>256.357987636453</v>
      </c>
      <c r="N310" s="109">
        <f t="shared" si="27"/>
        <v>1.6092549516743881E-2</v>
      </c>
      <c r="O310" s="109">
        <f t="shared" si="28"/>
        <v>4.097516108289212E-2</v>
      </c>
      <c r="P310" s="109">
        <f t="shared" si="29"/>
        <v>0.10510936768718504</v>
      </c>
      <c r="Q310" s="123">
        <v>44331</v>
      </c>
      <c r="R310" s="124">
        <v>245.68438916032801</v>
      </c>
      <c r="S310" s="115">
        <f t="shared" si="24"/>
        <v>1.3215147144754136E-2</v>
      </c>
      <c r="T310" s="116">
        <f t="shared" si="25"/>
        <v>3.0320627152516932E-2</v>
      </c>
      <c r="U310" s="116">
        <f t="shared" si="26"/>
        <v>8.6783626545763992E-2</v>
      </c>
    </row>
    <row r="311" spans="12:21" x14ac:dyDescent="0.4">
      <c r="L311" s="119">
        <v>44377</v>
      </c>
      <c r="M311" s="108">
        <v>260.80428550300098</v>
      </c>
      <c r="N311" s="109">
        <f t="shared" si="27"/>
        <v>1.7344097242850021E-2</v>
      </c>
      <c r="O311" s="109">
        <f t="shared" si="28"/>
        <v>5.0738798626538184E-2</v>
      </c>
      <c r="P311" s="109">
        <f t="shared" si="29"/>
        <v>0.12977623576012864</v>
      </c>
      <c r="Q311" s="123">
        <v>44362</v>
      </c>
      <c r="R311" s="124">
        <v>249.35116764595199</v>
      </c>
      <c r="S311" s="115">
        <f t="shared" si="24"/>
        <v>1.4924751622013455E-2</v>
      </c>
      <c r="T311" s="116">
        <f t="shared" si="25"/>
        <v>3.6576469194553374E-2</v>
      </c>
      <c r="U311" s="116">
        <f t="shared" si="26"/>
        <v>0.10793220670779546</v>
      </c>
    </row>
    <row r="312" spans="12:21" x14ac:dyDescent="0.4">
      <c r="L312" s="119">
        <v>44408</v>
      </c>
      <c r="M312" s="108">
        <v>264.52407666949802</v>
      </c>
      <c r="N312" s="109">
        <f t="shared" si="27"/>
        <v>1.426276857116382E-2</v>
      </c>
      <c r="O312" s="109">
        <f t="shared" si="28"/>
        <v>4.8459406120932469E-2</v>
      </c>
      <c r="P312" s="109">
        <f t="shared" si="29"/>
        <v>0.14686358547200995</v>
      </c>
      <c r="Q312" s="123">
        <v>44392</v>
      </c>
      <c r="R312" s="124">
        <v>256.58611783047002</v>
      </c>
      <c r="S312" s="115">
        <f t="shared" si="24"/>
        <v>2.9015104492274846E-2</v>
      </c>
      <c r="T312" s="116">
        <f t="shared" si="25"/>
        <v>5.817444088092194E-2</v>
      </c>
      <c r="U312" s="116">
        <f t="shared" si="26"/>
        <v>0.14140012503701249</v>
      </c>
    </row>
    <row r="313" spans="12:21" x14ac:dyDescent="0.4">
      <c r="L313" s="119">
        <v>44439</v>
      </c>
      <c r="M313" s="108">
        <v>268.61945576487898</v>
      </c>
      <c r="N313" s="109">
        <f t="shared" si="27"/>
        <v>1.5482065553139801E-2</v>
      </c>
      <c r="O313" s="109">
        <f t="shared" si="28"/>
        <v>4.7829475654233233E-2</v>
      </c>
      <c r="P313" s="109">
        <f t="shared" si="29"/>
        <v>0.15464695781041948</v>
      </c>
      <c r="Q313" s="123">
        <v>44423</v>
      </c>
      <c r="R313" s="124">
        <v>264.73236260381998</v>
      </c>
      <c r="S313" s="115">
        <f t="shared" si="24"/>
        <v>3.1748579549936151E-2</v>
      </c>
      <c r="T313" s="116">
        <f t="shared" si="25"/>
        <v>7.7530255416683014E-2</v>
      </c>
      <c r="U313" s="116">
        <f t="shared" si="26"/>
        <v>0.16640962110578283</v>
      </c>
    </row>
    <row r="314" spans="12:21" x14ac:dyDescent="0.4">
      <c r="L314" s="119">
        <v>44469</v>
      </c>
      <c r="M314" s="108">
        <v>270.99912882530299</v>
      </c>
      <c r="N314" s="109">
        <f t="shared" si="27"/>
        <v>8.8589006095929346E-3</v>
      </c>
      <c r="O314" s="109">
        <f t="shared" si="28"/>
        <v>3.9090014577941812E-2</v>
      </c>
      <c r="P314" s="109">
        <f t="shared" si="29"/>
        <v>0.14831687493228607</v>
      </c>
      <c r="Q314" s="123">
        <v>44454</v>
      </c>
      <c r="R314" s="124">
        <v>271.639301301606</v>
      </c>
      <c r="S314" s="115">
        <f t="shared" si="24"/>
        <v>2.6090269545633316E-2</v>
      </c>
      <c r="T314" s="116">
        <f t="shared" si="25"/>
        <v>8.9384516888649346E-2</v>
      </c>
      <c r="U314" s="116">
        <f t="shared" si="26"/>
        <v>0.18018631644570093</v>
      </c>
    </row>
    <row r="315" spans="12:21" x14ac:dyDescent="0.4">
      <c r="L315" s="119">
        <v>44500</v>
      </c>
      <c r="M315" s="108">
        <v>277.10571479434401</v>
      </c>
      <c r="N315" s="109">
        <f t="shared" si="27"/>
        <v>2.2533599999052356E-2</v>
      </c>
      <c r="O315" s="109">
        <f t="shared" si="28"/>
        <v>4.7563300412029275E-2</v>
      </c>
      <c r="P315" s="109">
        <f t="shared" si="29"/>
        <v>0.14501857332970891</v>
      </c>
      <c r="Q315" s="123">
        <v>44484</v>
      </c>
      <c r="R315" s="124">
        <v>276.41264774131901</v>
      </c>
      <c r="S315" s="115">
        <f t="shared" si="24"/>
        <v>1.7572370481151678E-2</v>
      </c>
      <c r="T315" s="116">
        <f t="shared" si="25"/>
        <v>7.7270469963416577E-2</v>
      </c>
      <c r="U315" s="116">
        <f t="shared" si="26"/>
        <v>0.18074968035547467</v>
      </c>
    </row>
    <row r="316" spans="12:21" x14ac:dyDescent="0.4">
      <c r="L316" s="119">
        <v>44530</v>
      </c>
      <c r="M316" s="108">
        <v>281.33661245284497</v>
      </c>
      <c r="N316" s="109">
        <f t="shared" si="27"/>
        <v>1.5268171793717533E-2</v>
      </c>
      <c r="O316" s="109">
        <f t="shared" si="28"/>
        <v>4.7342649294536798E-2</v>
      </c>
      <c r="P316" s="109">
        <f t="shared" si="29"/>
        <v>0.14342258118486861</v>
      </c>
      <c r="Q316" s="123">
        <v>44515</v>
      </c>
      <c r="R316" s="124">
        <v>282.73746827959002</v>
      </c>
      <c r="S316" s="115">
        <f t="shared" si="24"/>
        <v>2.28818058433784E-2</v>
      </c>
      <c r="T316" s="116">
        <f t="shared" si="25"/>
        <v>6.8012484377345306E-2</v>
      </c>
      <c r="U316" s="116">
        <f t="shared" si="26"/>
        <v>0.18807287434078424</v>
      </c>
    </row>
    <row r="317" spans="12:21" x14ac:dyDescent="0.4">
      <c r="L317" s="119">
        <v>44561</v>
      </c>
      <c r="M317" s="108">
        <v>285.386629014628</v>
      </c>
      <c r="N317" s="109">
        <f t="shared" si="27"/>
        <v>1.4395625675850621E-2</v>
      </c>
      <c r="O317" s="109">
        <f t="shared" si="28"/>
        <v>5.3090577271190265E-2</v>
      </c>
      <c r="P317" s="109">
        <f t="shared" si="29"/>
        <v>0.14950955525328546</v>
      </c>
      <c r="Q317" s="123">
        <v>44545</v>
      </c>
      <c r="R317" s="124">
        <v>287.78598052264698</v>
      </c>
      <c r="S317" s="115">
        <f t="shared" si="24"/>
        <v>1.7855830264648986E-2</v>
      </c>
      <c r="T317" s="116">
        <f t="shared" si="25"/>
        <v>5.9441616672077258E-2</v>
      </c>
      <c r="U317" s="116">
        <f t="shared" si="26"/>
        <v>0.2008228694149834</v>
      </c>
    </row>
    <row r="318" spans="12:21" x14ac:dyDescent="0.4">
      <c r="L318" s="119">
        <v>44592</v>
      </c>
      <c r="M318" s="108">
        <v>284.23156625047199</v>
      </c>
      <c r="N318" s="109">
        <f t="shared" si="27"/>
        <v>-4.0473611820713851E-3</v>
      </c>
      <c r="O318" s="109">
        <f t="shared" si="28"/>
        <v>2.5715281481713426E-2</v>
      </c>
      <c r="P318" s="109">
        <f t="shared" si="29"/>
        <v>0.14935365246663213</v>
      </c>
      <c r="Q318" s="123">
        <v>44576</v>
      </c>
      <c r="R318" s="124">
        <v>291.056237935539</v>
      </c>
      <c r="S318" s="115">
        <f t="shared" si="24"/>
        <v>1.1363504945421266E-2</v>
      </c>
      <c r="T318" s="116">
        <f t="shared" si="25"/>
        <v>5.2977279852708614E-2</v>
      </c>
      <c r="U318" s="116">
        <f t="shared" si="26"/>
        <v>0.21418149179854162</v>
      </c>
    </row>
    <row r="319" spans="12:21" x14ac:dyDescent="0.4">
      <c r="L319" s="119">
        <v>44620</v>
      </c>
      <c r="M319" s="108">
        <v>283.569457784142</v>
      </c>
      <c r="N319" s="109">
        <f t="shared" si="27"/>
        <v>-2.329468450898653E-3</v>
      </c>
      <c r="O319" s="109">
        <f t="shared" si="28"/>
        <v>7.9365615155093661E-3</v>
      </c>
      <c r="P319" s="109">
        <f t="shared" si="29"/>
        <v>0.15147089707089356</v>
      </c>
      <c r="Q319" s="123">
        <v>44607</v>
      </c>
      <c r="R319" s="124">
        <v>287.57463682264103</v>
      </c>
      <c r="S319" s="115">
        <f t="shared" si="24"/>
        <v>-1.1961953255470337E-2</v>
      </c>
      <c r="T319" s="116">
        <f t="shared" si="25"/>
        <v>1.7108339310259568E-2</v>
      </c>
      <c r="U319" s="116">
        <f t="shared" si="26"/>
        <v>0.20599473648651756</v>
      </c>
    </row>
    <row r="320" spans="12:21" x14ac:dyDescent="0.4">
      <c r="L320" s="119">
        <v>44651</v>
      </c>
      <c r="M320" s="108">
        <v>287.10606173336498</v>
      </c>
      <c r="N320" s="109">
        <f t="shared" si="27"/>
        <v>1.2471737883404499E-2</v>
      </c>
      <c r="O320" s="109">
        <f t="shared" si="28"/>
        <v>6.0249238889493739E-3</v>
      </c>
      <c r="P320" s="109">
        <f t="shared" si="29"/>
        <v>0.15670445292832968</v>
      </c>
      <c r="Q320" s="123">
        <v>44635</v>
      </c>
      <c r="R320" s="124">
        <v>285.30683021654602</v>
      </c>
      <c r="S320" s="115">
        <f t="shared" si="24"/>
        <v>-7.8859757284285292E-3</v>
      </c>
      <c r="T320" s="116">
        <f t="shared" si="25"/>
        <v>-8.6145624661722042E-3</v>
      </c>
      <c r="U320" s="116">
        <f t="shared" si="26"/>
        <v>0.18604757096174884</v>
      </c>
    </row>
    <row r="321" spans="12:21" x14ac:dyDescent="0.4">
      <c r="L321" s="119">
        <v>44681</v>
      </c>
      <c r="M321" s="108">
        <v>296.20341840984798</v>
      </c>
      <c r="N321" s="109">
        <f t="shared" si="27"/>
        <v>3.1686397081130524E-2</v>
      </c>
      <c r="O321" s="109">
        <f t="shared" si="28"/>
        <v>4.2120065400568896E-2</v>
      </c>
      <c r="P321" s="109">
        <f t="shared" si="29"/>
        <v>0.17402266011874645</v>
      </c>
      <c r="Q321" s="123">
        <v>44666</v>
      </c>
      <c r="R321" s="124">
        <v>286.412524042521</v>
      </c>
      <c r="S321" s="115">
        <f t="shared" si="24"/>
        <v>3.8754551551947181E-3</v>
      </c>
      <c r="T321" s="116">
        <f t="shared" si="25"/>
        <v>-1.5954696336198948E-2</v>
      </c>
      <c r="U321" s="116">
        <f t="shared" si="26"/>
        <v>0.1811800850825207</v>
      </c>
    </row>
    <row r="322" spans="12:21" x14ac:dyDescent="0.4">
      <c r="L322" s="119">
        <v>44712</v>
      </c>
      <c r="M322" s="108">
        <v>302.72788646173302</v>
      </c>
      <c r="N322" s="109">
        <f t="shared" si="27"/>
        <v>2.2026984316761977E-2</v>
      </c>
      <c r="O322" s="109">
        <f t="shared" si="28"/>
        <v>6.7561678987920981E-2</v>
      </c>
      <c r="P322" s="109">
        <f t="shared" si="29"/>
        <v>0.18087947737769805</v>
      </c>
      <c r="Q322" s="123">
        <v>44696</v>
      </c>
      <c r="R322" s="124">
        <v>292.38717592746298</v>
      </c>
      <c r="S322" s="115">
        <f t="shared" si="24"/>
        <v>2.086030247774695E-2</v>
      </c>
      <c r="T322" s="116">
        <f t="shared" si="25"/>
        <v>1.6734921959720817E-2</v>
      </c>
      <c r="U322" s="116">
        <f t="shared" si="26"/>
        <v>0.19009260998124633</v>
      </c>
    </row>
    <row r="323" spans="12:21" x14ac:dyDescent="0.4">
      <c r="L323" s="119">
        <v>44742</v>
      </c>
      <c r="M323" s="108">
        <v>305.31356447958802</v>
      </c>
      <c r="N323" s="109">
        <f t="shared" si="27"/>
        <v>8.5412614215236715E-3</v>
      </c>
      <c r="O323" s="109">
        <f t="shared" si="28"/>
        <v>6.3417340046036053E-2</v>
      </c>
      <c r="P323" s="109">
        <f t="shared" si="29"/>
        <v>0.17066160891775262</v>
      </c>
      <c r="Q323" s="123">
        <v>44727</v>
      </c>
      <c r="R323" s="124">
        <v>297.58386509940902</v>
      </c>
      <c r="S323" s="115">
        <f t="shared" si="24"/>
        <v>1.777331428939033E-2</v>
      </c>
      <c r="T323" s="116">
        <f t="shared" si="25"/>
        <v>4.3030988334715969E-2</v>
      </c>
      <c r="U323" s="116">
        <f t="shared" si="26"/>
        <v>0.19343281168003812</v>
      </c>
    </row>
    <row r="324" spans="12:21" x14ac:dyDescent="0.4">
      <c r="L324" s="119">
        <v>44773</v>
      </c>
      <c r="M324" s="108">
        <v>303.992718971822</v>
      </c>
      <c r="N324" s="109">
        <f t="shared" si="27"/>
        <v>-4.3261933350960957E-3</v>
      </c>
      <c r="O324" s="109">
        <f t="shared" si="28"/>
        <v>2.629713257122579E-2</v>
      </c>
      <c r="P324" s="109">
        <f t="shared" si="29"/>
        <v>0.14920623785651443</v>
      </c>
      <c r="Q324" s="123">
        <v>44757</v>
      </c>
      <c r="R324" s="124">
        <v>300.591215221087</v>
      </c>
      <c r="S324" s="115">
        <f t="shared" si="24"/>
        <v>1.0105891059225769E-2</v>
      </c>
      <c r="T324" s="116">
        <f t="shared" si="25"/>
        <v>4.9504438487686375E-2</v>
      </c>
      <c r="U324" s="116">
        <f t="shared" si="26"/>
        <v>0.1715022533670032</v>
      </c>
    </row>
    <row r="325" spans="12:21" x14ac:dyDescent="0.4">
      <c r="L325" s="119">
        <v>44804</v>
      </c>
      <c r="M325" s="108">
        <v>304.03989187373702</v>
      </c>
      <c r="N325" s="109">
        <f t="shared" si="27"/>
        <v>1.5517773608064722E-4</v>
      </c>
      <c r="O325" s="109">
        <f t="shared" si="28"/>
        <v>4.333943025000675E-3</v>
      </c>
      <c r="P325" s="109">
        <f t="shared" si="29"/>
        <v>0.13186102253092691</v>
      </c>
      <c r="Q325" s="123">
        <v>44788</v>
      </c>
      <c r="R325" s="124">
        <v>299.094560910719</v>
      </c>
      <c r="S325" s="115">
        <f t="shared" si="24"/>
        <v>-4.9790354294525496E-3</v>
      </c>
      <c r="T325" s="116">
        <f t="shared" si="25"/>
        <v>2.2940079235622912E-2</v>
      </c>
      <c r="U325" s="116">
        <f t="shared" si="26"/>
        <v>0.12979976444482944</v>
      </c>
    </row>
    <row r="326" spans="12:21" x14ac:dyDescent="0.4">
      <c r="L326" s="119">
        <v>44834</v>
      </c>
      <c r="M326" s="108">
        <v>303.44046882945702</v>
      </c>
      <c r="N326" s="109">
        <f t="shared" si="27"/>
        <v>-1.9715276195695353E-3</v>
      </c>
      <c r="O326" s="109">
        <f t="shared" si="28"/>
        <v>-6.1349899514741013E-3</v>
      </c>
      <c r="P326" s="109">
        <f t="shared" si="29"/>
        <v>0.1197101265409124</v>
      </c>
      <c r="Q326" s="123">
        <v>44819</v>
      </c>
      <c r="R326" s="124">
        <v>295.075480933309</v>
      </c>
      <c r="S326" s="115">
        <f t="shared" si="24"/>
        <v>-1.3437489351769583E-2</v>
      </c>
      <c r="T326" s="116">
        <f t="shared" si="25"/>
        <v>-8.4291672374847693E-3</v>
      </c>
      <c r="U326" s="116">
        <f t="shared" si="26"/>
        <v>8.6276836670557522E-2</v>
      </c>
    </row>
    <row r="327" spans="12:21" x14ac:dyDescent="0.4">
      <c r="L327" s="119">
        <v>44865</v>
      </c>
      <c r="M327" s="108">
        <v>305.15236997168</v>
      </c>
      <c r="N327" s="109">
        <f t="shared" si="27"/>
        <v>5.64163754698499E-3</v>
      </c>
      <c r="O327" s="109">
        <f t="shared" si="28"/>
        <v>3.8147328126154623E-3</v>
      </c>
      <c r="P327" s="109">
        <f t="shared" si="29"/>
        <v>0.10121283567952033</v>
      </c>
      <c r="Q327" s="123">
        <v>44849</v>
      </c>
      <c r="R327" s="124">
        <v>287.04681481928202</v>
      </c>
      <c r="S327" s="115">
        <f t="shared" si="24"/>
        <v>-2.7208855471937965E-2</v>
      </c>
      <c r="T327" s="116">
        <f t="shared" si="25"/>
        <v>-4.5059202385016373E-2</v>
      </c>
      <c r="U327" s="116">
        <f t="shared" si="26"/>
        <v>3.8472071248762063E-2</v>
      </c>
    </row>
    <row r="328" spans="12:21" x14ac:dyDescent="0.4">
      <c r="L328" s="119">
        <v>44895</v>
      </c>
      <c r="M328" s="108">
        <v>302.07064094713797</v>
      </c>
      <c r="N328" s="109">
        <f t="shared" si="27"/>
        <v>-1.0098984401884281E-2</v>
      </c>
      <c r="O328" s="109">
        <f t="shared" si="28"/>
        <v>-6.4769491742118213E-3</v>
      </c>
      <c r="P328" s="109">
        <f t="shared" si="29"/>
        <v>7.3698294415087018E-2</v>
      </c>
      <c r="Q328" s="123">
        <v>44880</v>
      </c>
      <c r="R328" s="124">
        <v>281.31704639902102</v>
      </c>
      <c r="S328" s="115">
        <f t="shared" ref="S328:S352" si="30">R328/R327-1</f>
        <v>-1.9961093885916603E-2</v>
      </c>
      <c r="T328" s="116">
        <f t="shared" si="25"/>
        <v>-5.9437772648111231E-2</v>
      </c>
      <c r="U328" s="116">
        <f t="shared" si="26"/>
        <v>-5.02381905451732E-3</v>
      </c>
    </row>
    <row r="329" spans="12:21" x14ac:dyDescent="0.4">
      <c r="L329" s="119">
        <v>44926</v>
      </c>
      <c r="M329" s="108">
        <v>300.302366433955</v>
      </c>
      <c r="N329" s="109">
        <f t="shared" si="27"/>
        <v>-5.8538443446161104E-3</v>
      </c>
      <c r="O329" s="109">
        <f t="shared" si="28"/>
        <v>-1.0341739872758104E-2</v>
      </c>
      <c r="P329" s="109">
        <f t="shared" si="29"/>
        <v>5.2265018409683339E-2</v>
      </c>
      <c r="Q329" s="123">
        <v>44910</v>
      </c>
      <c r="R329" s="124">
        <v>277.19151382743399</v>
      </c>
      <c r="S329" s="115">
        <f t="shared" si="30"/>
        <v>-1.4665064290968588E-2</v>
      </c>
      <c r="T329" s="116">
        <f t="shared" si="25"/>
        <v>-6.0608109658277676E-2</v>
      </c>
      <c r="U329" s="116">
        <f t="shared" si="26"/>
        <v>-3.6813699805572253E-2</v>
      </c>
    </row>
    <row r="330" spans="12:21" x14ac:dyDescent="0.4">
      <c r="L330" s="119">
        <v>44957</v>
      </c>
      <c r="M330" s="108">
        <v>299.32474921043001</v>
      </c>
      <c r="N330" s="109">
        <f t="shared" si="27"/>
        <v>-3.2554429561579834E-3</v>
      </c>
      <c r="O330" s="109">
        <f t="shared" si="28"/>
        <v>-1.9097412750852416E-2</v>
      </c>
      <c r="P330" s="109">
        <f t="shared" si="29"/>
        <v>5.3101712660083455E-2</v>
      </c>
      <c r="Q330" s="123">
        <v>44941</v>
      </c>
      <c r="R330" s="124">
        <v>275.36841353291999</v>
      </c>
      <c r="S330" s="115">
        <f t="shared" si="30"/>
        <v>-6.5770422382013249E-3</v>
      </c>
      <c r="T330" s="116">
        <f t="shared" ref="T330:T352" si="31">R330/R327-1</f>
        <v>-4.0684657287399228E-2</v>
      </c>
      <c r="U330" s="116">
        <f t="shared" si="26"/>
        <v>-5.3899632984651724E-2</v>
      </c>
    </row>
    <row r="331" spans="12:21" x14ac:dyDescent="0.4">
      <c r="L331" s="119">
        <v>44985</v>
      </c>
      <c r="M331" s="108">
        <v>300.15891602860802</v>
      </c>
      <c r="N331" s="109">
        <f t="shared" si="27"/>
        <v>2.7868287549839277E-3</v>
      </c>
      <c r="O331" s="109">
        <f t="shared" si="28"/>
        <v>-6.3287346050439064E-3</v>
      </c>
      <c r="P331" s="109">
        <f t="shared" si="29"/>
        <v>5.850227444837941E-2</v>
      </c>
      <c r="Q331" s="123">
        <v>44972</v>
      </c>
      <c r="R331" s="124">
        <v>273.12967901490498</v>
      </c>
      <c r="S331" s="115">
        <f t="shared" si="30"/>
        <v>-8.1299612010415911E-3</v>
      </c>
      <c r="T331" s="116">
        <f t="shared" si="31"/>
        <v>-2.9103701638126367E-2</v>
      </c>
      <c r="U331" s="116">
        <f t="shared" si="26"/>
        <v>-5.0230291403079552E-2</v>
      </c>
    </row>
    <row r="332" spans="12:21" x14ac:dyDescent="0.4">
      <c r="L332" s="119">
        <v>45016</v>
      </c>
      <c r="M332" s="108">
        <v>302.065213038195</v>
      </c>
      <c r="N332" s="109">
        <f t="shared" si="27"/>
        <v>6.350959134611589E-3</v>
      </c>
      <c r="O332" s="109">
        <f t="shared" si="28"/>
        <v>5.8702388035549724E-3</v>
      </c>
      <c r="P332" s="109">
        <f t="shared" si="29"/>
        <v>5.2103223507424801E-2</v>
      </c>
      <c r="Q332" s="123">
        <v>45000</v>
      </c>
      <c r="R332" s="124">
        <v>267.867772089516</v>
      </c>
      <c r="S332" s="115">
        <f t="shared" si="30"/>
        <v>-1.9265233073048171E-2</v>
      </c>
      <c r="T332" s="116">
        <f t="shared" si="31"/>
        <v>-3.3636461698183573E-2</v>
      </c>
      <c r="U332" s="116">
        <f t="shared" si="26"/>
        <v>-6.1123871846299305E-2</v>
      </c>
    </row>
    <row r="333" spans="12:21" x14ac:dyDescent="0.4">
      <c r="L333" s="119">
        <v>45046</v>
      </c>
      <c r="M333" s="108">
        <v>302.17842407254801</v>
      </c>
      <c r="N333" s="109">
        <f t="shared" si="27"/>
        <v>3.7479004356155698E-4</v>
      </c>
      <c r="O333" s="109">
        <f t="shared" si="28"/>
        <v>9.5337083540385503E-3</v>
      </c>
      <c r="P333" s="109">
        <f t="shared" si="29"/>
        <v>2.0171967274302594E-2</v>
      </c>
      <c r="Q333" s="123">
        <v>45031</v>
      </c>
      <c r="R333" s="124">
        <v>265.704051404273</v>
      </c>
      <c r="S333" s="115">
        <f t="shared" si="30"/>
        <v>-8.0775700203304934E-3</v>
      </c>
      <c r="T333" s="116">
        <f t="shared" si="31"/>
        <v>-3.5096117251267933E-2</v>
      </c>
      <c r="U333" s="116">
        <f t="shared" si="26"/>
        <v>-7.2302957796543832E-2</v>
      </c>
    </row>
    <row r="334" spans="12:21" x14ac:dyDescent="0.4">
      <c r="L334" s="119">
        <v>45077</v>
      </c>
      <c r="M334" s="108">
        <v>305.07086922106299</v>
      </c>
      <c r="N334" s="109">
        <f t="shared" si="27"/>
        <v>9.5719777392859751E-3</v>
      </c>
      <c r="O334" s="109">
        <f t="shared" si="28"/>
        <v>1.6364508699074687E-2</v>
      </c>
      <c r="P334" s="109">
        <f t="shared" si="29"/>
        <v>7.7395669976578763E-3</v>
      </c>
      <c r="Q334" s="123">
        <v>45061</v>
      </c>
      <c r="R334" s="124">
        <v>264.48301594628202</v>
      </c>
      <c r="S334" s="115">
        <f t="shared" si="30"/>
        <v>-4.5954717345771945E-3</v>
      </c>
      <c r="T334" s="116">
        <f t="shared" si="31"/>
        <v>-3.1657720610256734E-2</v>
      </c>
      <c r="U334" s="116">
        <f t="shared" si="26"/>
        <v>-9.54356492984616E-2</v>
      </c>
    </row>
    <row r="335" spans="12:21" x14ac:dyDescent="0.4">
      <c r="L335" s="119">
        <v>45107</v>
      </c>
      <c r="M335" s="108">
        <v>306.96677483868501</v>
      </c>
      <c r="N335" s="109">
        <f t="shared" si="27"/>
        <v>6.214639970256286E-3</v>
      </c>
      <c r="O335" s="109">
        <f t="shared" si="28"/>
        <v>1.6226833110604577E-2</v>
      </c>
      <c r="P335" s="109">
        <f t="shared" si="29"/>
        <v>5.4147949892593417E-3</v>
      </c>
      <c r="Q335" s="123">
        <v>45092</v>
      </c>
      <c r="R335" s="124">
        <v>269.54385822675499</v>
      </c>
      <c r="S335" s="115">
        <f t="shared" si="30"/>
        <v>1.913484789322295E-2</v>
      </c>
      <c r="T335" s="116">
        <f t="shared" si="31"/>
        <v>6.2571399469395494E-3</v>
      </c>
      <c r="U335" s="116">
        <f t="shared" si="26"/>
        <v>-9.422556180351771E-2</v>
      </c>
    </row>
    <row r="336" spans="12:21" x14ac:dyDescent="0.4">
      <c r="L336" s="119">
        <v>45138</v>
      </c>
      <c r="M336" s="108">
        <v>312.54149266856501</v>
      </c>
      <c r="N336" s="109">
        <f t="shared" si="27"/>
        <v>1.8160655441650242E-2</v>
      </c>
      <c r="O336" s="109">
        <f t="shared" si="28"/>
        <v>3.4294535183388763E-2</v>
      </c>
      <c r="P336" s="109">
        <f t="shared" si="29"/>
        <v>2.8121639642084473E-2</v>
      </c>
      <c r="Q336" s="123">
        <v>45122</v>
      </c>
      <c r="R336" s="124">
        <v>270.61256206700602</v>
      </c>
      <c r="S336" s="115">
        <f t="shared" si="30"/>
        <v>3.964860662311942E-3</v>
      </c>
      <c r="T336" s="116">
        <f t="shared" si="31"/>
        <v>1.8473601124224581E-2</v>
      </c>
      <c r="U336" s="116">
        <f t="shared" si="26"/>
        <v>-9.9732299668276903E-2</v>
      </c>
    </row>
    <row r="337" spans="12:21" x14ac:dyDescent="0.4">
      <c r="L337" s="119">
        <v>45169</v>
      </c>
      <c r="M337" s="108">
        <v>312.93000723002399</v>
      </c>
      <c r="N337" s="109">
        <f t="shared" si="27"/>
        <v>1.2430815446029531E-3</v>
      </c>
      <c r="O337" s="109">
        <f t="shared" si="28"/>
        <v>2.5761679668162785E-2</v>
      </c>
      <c r="P337" s="109">
        <f t="shared" si="29"/>
        <v>2.9239963550503179E-2</v>
      </c>
      <c r="Q337" s="123">
        <v>45153</v>
      </c>
      <c r="R337" s="124">
        <v>271.78219122163102</v>
      </c>
      <c r="S337" s="115">
        <f t="shared" si="30"/>
        <v>4.3221539520970076E-3</v>
      </c>
      <c r="T337" s="116">
        <f t="shared" si="31"/>
        <v>2.7597897918827163E-2</v>
      </c>
      <c r="U337" s="116">
        <f t="shared" si="26"/>
        <v>-9.1316838413657564E-2</v>
      </c>
    </row>
    <row r="338" spans="12:21" x14ac:dyDescent="0.4">
      <c r="L338" s="119">
        <v>45199</v>
      </c>
      <c r="M338" s="108">
        <v>314.54558277101597</v>
      </c>
      <c r="N338" s="109">
        <f t="shared" si="27"/>
        <v>5.1627376846747897E-3</v>
      </c>
      <c r="O338" s="109">
        <f t="shared" si="28"/>
        <v>2.4689342800417791E-2</v>
      </c>
      <c r="P338" s="109">
        <f t="shared" si="29"/>
        <v>3.6597339782652227E-2</v>
      </c>
      <c r="Q338" s="123">
        <v>45184</v>
      </c>
      <c r="R338" s="124">
        <v>266.55577113125099</v>
      </c>
      <c r="S338" s="115">
        <f t="shared" si="30"/>
        <v>-1.9230178647422935E-2</v>
      </c>
      <c r="T338" s="116">
        <f t="shared" si="31"/>
        <v>-1.1085717608858459E-2</v>
      </c>
      <c r="U338" s="116">
        <f t="shared" si="26"/>
        <v>-9.6652252202899414E-2</v>
      </c>
    </row>
    <row r="339" spans="12:21" x14ac:dyDescent="0.4">
      <c r="L339" s="119">
        <v>45230</v>
      </c>
      <c r="M339" s="108">
        <v>311.919986753768</v>
      </c>
      <c r="N339" s="109">
        <f t="shared" si="27"/>
        <v>-8.3472671722729652E-3</v>
      </c>
      <c r="O339" s="109">
        <f t="shared" si="28"/>
        <v>-1.9885548939132525E-3</v>
      </c>
      <c r="P339" s="109">
        <f t="shared" si="29"/>
        <v>2.2177828023148161E-2</v>
      </c>
      <c r="Q339" s="123">
        <v>45214</v>
      </c>
      <c r="R339" s="124">
        <v>262.63244967908997</v>
      </c>
      <c r="S339" s="115">
        <f t="shared" si="30"/>
        <v>-1.4718576287096052E-2</v>
      </c>
      <c r="T339" s="116">
        <f t="shared" si="31"/>
        <v>-2.9489068530159757E-2</v>
      </c>
      <c r="U339" s="116">
        <f t="shared" ref="U339:U352" si="32">R339/R327-1</f>
        <v>-8.5053600596692758E-2</v>
      </c>
    </row>
    <row r="340" spans="12:21" x14ac:dyDescent="0.4">
      <c r="L340" s="119">
        <v>45260</v>
      </c>
      <c r="M340" s="108">
        <v>311.516724318363</v>
      </c>
      <c r="N340" s="109">
        <f t="shared" si="27"/>
        <v>-1.2928393579451081E-3</v>
      </c>
      <c r="O340" s="109">
        <f t="shared" si="28"/>
        <v>-4.5162907966896926E-3</v>
      </c>
      <c r="P340" s="109">
        <f t="shared" si="29"/>
        <v>3.1271107121191744E-2</v>
      </c>
      <c r="Q340" s="123">
        <v>45245</v>
      </c>
      <c r="R340" s="124">
        <v>256.11371618838302</v>
      </c>
      <c r="S340" s="115">
        <f t="shared" si="30"/>
        <v>-2.4820746631545987E-2</v>
      </c>
      <c r="T340" s="116">
        <f t="shared" si="31"/>
        <v>-5.7650852555202081E-2</v>
      </c>
      <c r="U340" s="116">
        <f t="shared" si="32"/>
        <v>-8.9590483524732867E-2</v>
      </c>
    </row>
    <row r="341" spans="12:21" x14ac:dyDescent="0.4">
      <c r="L341" s="119">
        <v>45291</v>
      </c>
      <c r="M341" s="108">
        <v>308.18280262189501</v>
      </c>
      <c r="N341" s="109">
        <f t="shared" si="27"/>
        <v>-1.0702223785137188E-2</v>
      </c>
      <c r="O341" s="109">
        <f t="shared" si="28"/>
        <v>-2.0228483557351296E-2</v>
      </c>
      <c r="P341" s="109">
        <f t="shared" si="29"/>
        <v>2.6241671957230928E-2</v>
      </c>
      <c r="Q341" s="123">
        <v>45275</v>
      </c>
      <c r="R341" s="124">
        <v>253.088498569031</v>
      </c>
      <c r="S341" s="115">
        <f t="shared" si="30"/>
        <v>-1.1812009385420152E-2</v>
      </c>
      <c r="T341" s="116">
        <f t="shared" si="31"/>
        <v>-5.0523282632619293E-2</v>
      </c>
      <c r="U341" s="116">
        <f t="shared" si="32"/>
        <v>-8.695437650882909E-2</v>
      </c>
    </row>
    <row r="342" spans="12:21" x14ac:dyDescent="0.4">
      <c r="L342" s="119">
        <v>45322</v>
      </c>
      <c r="M342" s="108">
        <v>311.04777329020499</v>
      </c>
      <c r="N342" s="109">
        <f t="shared" si="27"/>
        <v>9.2963353046826569E-3</v>
      </c>
      <c r="O342" s="109">
        <f t="shared" si="28"/>
        <v>-2.7962730847752582E-3</v>
      </c>
      <c r="P342" s="109">
        <f t="shared" si="29"/>
        <v>3.9164900699652838E-2</v>
      </c>
      <c r="Q342" s="123">
        <v>45306</v>
      </c>
      <c r="R342" s="124">
        <v>246.63649180913899</v>
      </c>
      <c r="S342" s="115">
        <f t="shared" si="30"/>
        <v>-2.5493085605911903E-2</v>
      </c>
      <c r="T342" s="116">
        <f t="shared" si="31"/>
        <v>-6.0906250882160284E-2</v>
      </c>
      <c r="U342" s="116">
        <f t="shared" si="32"/>
        <v>-0.10433993265660491</v>
      </c>
    </row>
    <row r="343" spans="12:21" x14ac:dyDescent="0.4">
      <c r="L343" s="119">
        <v>45351</v>
      </c>
      <c r="M343" s="108">
        <v>310.12027627966199</v>
      </c>
      <c r="N343" s="109">
        <f t="shared" si="27"/>
        <v>-2.9818474529880179E-3</v>
      </c>
      <c r="O343" s="109">
        <f t="shared" si="28"/>
        <v>-4.4827385809111941E-3</v>
      </c>
      <c r="P343" s="109">
        <f t="shared" si="29"/>
        <v>3.3186954373544353E-2</v>
      </c>
      <c r="Q343" s="123">
        <v>45337</v>
      </c>
      <c r="R343" s="124">
        <v>243.26998704195299</v>
      </c>
      <c r="S343" s="115">
        <f t="shared" si="30"/>
        <v>-1.3649662069436186E-2</v>
      </c>
      <c r="T343" s="116">
        <f t="shared" si="31"/>
        <v>-5.0148540802800623E-2</v>
      </c>
      <c r="U343" s="116">
        <f t="shared" si="32"/>
        <v>-0.10932423045582873</v>
      </c>
    </row>
    <row r="344" spans="12:21" x14ac:dyDescent="0.4">
      <c r="L344" s="119">
        <v>45382</v>
      </c>
      <c r="M344" s="108">
        <v>313.63714312645499</v>
      </c>
      <c r="N344" s="109">
        <f t="shared" si="27"/>
        <v>1.1340331851186436E-2</v>
      </c>
      <c r="O344" s="109">
        <f t="shared" si="28"/>
        <v>1.7698393479962604E-2</v>
      </c>
      <c r="P344" s="109">
        <f t="shared" si="29"/>
        <v>3.830937687881586E-2</v>
      </c>
      <c r="Q344" s="123">
        <v>45366</v>
      </c>
      <c r="R344" s="124">
        <v>238.407258362579</v>
      </c>
      <c r="S344" s="115">
        <f t="shared" si="30"/>
        <v>-1.9989020176728101E-2</v>
      </c>
      <c r="T344" s="116">
        <f t="shared" si="31"/>
        <v>-5.8008326294794577E-2</v>
      </c>
      <c r="U344" s="116">
        <f t="shared" si="32"/>
        <v>-0.10998155357446993</v>
      </c>
    </row>
    <row r="345" spans="12:21" x14ac:dyDescent="0.4">
      <c r="L345" s="119">
        <v>45412</v>
      </c>
      <c r="M345" s="108">
        <v>312.64704717079502</v>
      </c>
      <c r="N345" s="109">
        <f t="shared" si="27"/>
        <v>-3.1568198389716473E-3</v>
      </c>
      <c r="O345" s="109">
        <f t="shared" si="28"/>
        <v>5.1415699385120028E-3</v>
      </c>
      <c r="P345" s="109">
        <f t="shared" si="29"/>
        <v>3.4643847026396779E-2</v>
      </c>
      <c r="Q345" s="123">
        <v>45397</v>
      </c>
      <c r="R345" s="124">
        <v>239.877817403557</v>
      </c>
      <c r="S345" s="115">
        <f t="shared" si="30"/>
        <v>6.1682645531770941E-3</v>
      </c>
      <c r="T345" s="116">
        <f t="shared" si="31"/>
        <v>-2.7403383643699541E-2</v>
      </c>
      <c r="U345" s="116">
        <f t="shared" si="32"/>
        <v>-9.7199248051438092E-2</v>
      </c>
    </row>
    <row r="346" spans="12:21" x14ac:dyDescent="0.4">
      <c r="L346" s="119">
        <v>45443</v>
      </c>
      <c r="M346" s="108">
        <v>313.412076274387</v>
      </c>
      <c r="N346" s="109">
        <f t="shared" si="27"/>
        <v>2.4469417207515498E-3</v>
      </c>
      <c r="O346" s="109">
        <f t="shared" si="28"/>
        <v>1.0614591326355338E-2</v>
      </c>
      <c r="P346" s="109">
        <f t="shared" si="29"/>
        <v>2.7341866742706777E-2</v>
      </c>
      <c r="Q346" s="123">
        <v>45427</v>
      </c>
      <c r="R346" s="124">
        <v>239.014890588561</v>
      </c>
      <c r="S346" s="115">
        <f t="shared" si="30"/>
        <v>-3.5973597906481247E-3</v>
      </c>
      <c r="T346" s="116">
        <f t="shared" si="31"/>
        <v>-1.7491251202550462E-2</v>
      </c>
      <c r="U346" s="116">
        <f t="shared" si="32"/>
        <v>-9.6293991758222175E-2</v>
      </c>
    </row>
    <row r="347" spans="12:21" x14ac:dyDescent="0.4">
      <c r="L347" s="119">
        <v>45473</v>
      </c>
      <c r="M347" s="108">
        <v>310.315151279519</v>
      </c>
      <c r="N347" s="109">
        <f t="shared" si="27"/>
        <v>-9.8813199276874819E-3</v>
      </c>
      <c r="O347" s="109">
        <f t="shared" si="28"/>
        <v>-1.0591831738489543E-2</v>
      </c>
      <c r="P347" s="109">
        <f t="shared" si="29"/>
        <v>1.0907944166249184E-2</v>
      </c>
      <c r="Q347" s="123">
        <v>45458</v>
      </c>
      <c r="R347" s="124">
        <v>238.86767161194399</v>
      </c>
      <c r="S347" s="115">
        <f t="shared" si="30"/>
        <v>-6.1594060627145897E-4</v>
      </c>
      <c r="T347" s="116">
        <f t="shared" si="31"/>
        <v>1.9312048321313835E-3</v>
      </c>
      <c r="U347" s="116">
        <f t="shared" si="32"/>
        <v>-0.11380777442535728</v>
      </c>
    </row>
    <row r="348" spans="12:21" x14ac:dyDescent="0.4">
      <c r="L348" s="119">
        <v>45504</v>
      </c>
      <c r="M348" s="108">
        <v>310.06349052629298</v>
      </c>
      <c r="N348" s="109">
        <f t="shared" si="27"/>
        <v>-8.1098442080040911E-4</v>
      </c>
      <c r="O348" s="109">
        <f t="shared" si="28"/>
        <v>-8.2634928680157538E-3</v>
      </c>
      <c r="P348" s="109">
        <f t="shared" si="29"/>
        <v>-7.9285541292907213E-3</v>
      </c>
      <c r="Q348" s="123">
        <v>45488</v>
      </c>
      <c r="R348" s="124">
        <v>236.87832371866901</v>
      </c>
      <c r="S348" s="115">
        <f t="shared" si="30"/>
        <v>-8.3282424944753908E-3</v>
      </c>
      <c r="T348" s="116">
        <f t="shared" si="31"/>
        <v>-1.2504256197403252E-2</v>
      </c>
      <c r="U348" s="116">
        <f t="shared" si="32"/>
        <v>-0.12465880405058261</v>
      </c>
    </row>
    <row r="349" spans="12:21" x14ac:dyDescent="0.4">
      <c r="L349" s="119">
        <v>45535</v>
      </c>
      <c r="M349" s="108">
        <v>309.44367424564598</v>
      </c>
      <c r="N349" s="109">
        <f t="shared" si="27"/>
        <v>-1.998997945856007E-3</v>
      </c>
      <c r="O349" s="109">
        <f t="shared" si="28"/>
        <v>-1.2661930822559508E-2</v>
      </c>
      <c r="P349" s="109">
        <f t="shared" si="29"/>
        <v>-1.1140935365189564E-2</v>
      </c>
      <c r="Q349" s="123">
        <v>45519</v>
      </c>
      <c r="R349" s="124">
        <v>238.56728047004401</v>
      </c>
      <c r="S349" s="115">
        <f t="shared" si="30"/>
        <v>7.13006038231212E-3</v>
      </c>
      <c r="T349" s="116">
        <f t="shared" si="31"/>
        <v>-1.8727290061919533E-3</v>
      </c>
      <c r="U349" s="116">
        <f t="shared" si="32"/>
        <v>-0.12221150547903692</v>
      </c>
    </row>
    <row r="350" spans="12:21" x14ac:dyDescent="0.4">
      <c r="L350" s="119">
        <v>45565</v>
      </c>
      <c r="M350" s="108">
        <v>313.48722761363399</v>
      </c>
      <c r="N350" s="109">
        <f t="shared" si="27"/>
        <v>1.3067170876396972E-2</v>
      </c>
      <c r="O350" s="109">
        <f t="shared" si="28"/>
        <v>1.0222112330112054E-2</v>
      </c>
      <c r="P350" s="109">
        <f t="shared" si="29"/>
        <v>-3.3647115564564567E-3</v>
      </c>
      <c r="Q350" s="123">
        <v>45550</v>
      </c>
      <c r="R350" s="124">
        <v>241.964551650701</v>
      </c>
      <c r="S350" s="115">
        <f t="shared" si="30"/>
        <v>1.4240306440864048E-2</v>
      </c>
      <c r="T350" s="116">
        <f t="shared" si="31"/>
        <v>1.296483537457549E-2</v>
      </c>
      <c r="U350" s="116">
        <f t="shared" si="32"/>
        <v>-9.2255438237881515E-2</v>
      </c>
    </row>
    <row r="351" spans="12:21" x14ac:dyDescent="0.4">
      <c r="L351" s="119">
        <v>45596</v>
      </c>
      <c r="M351" s="108">
        <v>317.20923388742</v>
      </c>
      <c r="N351" s="109">
        <f t="shared" si="27"/>
        <v>1.1872912022984572E-2</v>
      </c>
      <c r="O351" s="109">
        <f t="shared" si="28"/>
        <v>2.3046065013968775E-2</v>
      </c>
      <c r="P351" s="109">
        <f t="shared" si="29"/>
        <v>1.6957063856980037E-2</v>
      </c>
      <c r="Q351" s="123">
        <v>45580</v>
      </c>
      <c r="R351" s="124">
        <v>246.31531160500501</v>
      </c>
      <c r="S351" s="115">
        <f t="shared" si="30"/>
        <v>1.7980980786742373E-2</v>
      </c>
      <c r="T351" s="116">
        <f t="shared" si="31"/>
        <v>3.9838967695262628E-2</v>
      </c>
      <c r="U351" s="116">
        <f t="shared" si="32"/>
        <v>-6.2129177464638641E-2</v>
      </c>
    </row>
    <row r="352" spans="12:21" x14ac:dyDescent="0.4">
      <c r="L352" s="119">
        <v>45626</v>
      </c>
      <c r="M352" s="108">
        <v>321.51864679515899</v>
      </c>
      <c r="N352" s="109">
        <f t="shared" ref="N352:N353" si="33">M352/M351-1</f>
        <v>1.3585395528770805E-2</v>
      </c>
      <c r="O352" s="109">
        <f t="shared" si="28"/>
        <v>3.9021552400284376E-2</v>
      </c>
      <c r="P352" s="109">
        <f t="shared" si="29"/>
        <v>3.2107176584760921E-2</v>
      </c>
      <c r="Q352" s="123">
        <v>45611</v>
      </c>
      <c r="R352" s="124">
        <v>248.61787438252901</v>
      </c>
      <c r="S352" s="115">
        <f t="shared" si="30"/>
        <v>9.3480294120587004E-3</v>
      </c>
      <c r="T352" s="116">
        <f t="shared" si="31"/>
        <v>4.2128970463521043E-2</v>
      </c>
      <c r="U352" s="116">
        <f t="shared" si="32"/>
        <v>-2.9267631259313309E-2</v>
      </c>
    </row>
    <row r="353" spans="12:21" x14ac:dyDescent="0.4">
      <c r="L353" s="119">
        <v>45657</v>
      </c>
      <c r="M353" s="108">
        <v>316.88270032752501</v>
      </c>
      <c r="N353" s="109">
        <f t="shared" si="33"/>
        <v>-1.4418903892027046E-2</v>
      </c>
      <c r="O353" s="109">
        <f t="shared" ref="O353" si="34">M353/M350-1</f>
        <v>1.0831295232467619E-2</v>
      </c>
      <c r="P353" s="109">
        <f t="shared" ref="P353" si="35">M353/M341-1</f>
        <v>2.8229666391553332E-2</v>
      </c>
      <c r="Q353" s="123">
        <v>45641</v>
      </c>
      <c r="R353" s="124">
        <v>245.32818818212999</v>
      </c>
      <c r="S353" s="115">
        <f t="shared" ref="S353" si="36">R353/R352-1</f>
        <v>-1.3231897378936819E-2</v>
      </c>
      <c r="T353" s="116">
        <f t="shared" ref="T353" si="37">R353/R350-1</f>
        <v>1.3901360792240025E-2</v>
      </c>
      <c r="U353" s="116">
        <f t="shared" ref="U353" si="38">R353/R341-1</f>
        <v>-3.0662437964498634E-2</v>
      </c>
    </row>
    <row r="354" spans="12:21" x14ac:dyDescent="0.4">
      <c r="L354" s="125" t="s">
        <v>102</v>
      </c>
      <c r="M354" s="125"/>
      <c r="N354" s="125"/>
      <c r="O354" s="125"/>
      <c r="P354" s="126">
        <f>M353/$M$295-1</f>
        <v>0.35500855989031033</v>
      </c>
      <c r="Q354" s="125"/>
      <c r="R354" s="125"/>
      <c r="S354" s="127"/>
      <c r="T354" s="127"/>
      <c r="U354" s="126">
        <f>R353/$R$295-1</f>
        <v>8.6861978986268129E-2</v>
      </c>
    </row>
    <row r="356" spans="12:21" x14ac:dyDescent="0.4">
      <c r="L356" s="128"/>
      <c r="M356" s="129" t="s">
        <v>7</v>
      </c>
      <c r="N356" s="129"/>
      <c r="O356" s="129"/>
      <c r="P356" s="129"/>
      <c r="Q356" s="130"/>
      <c r="R356" s="131" t="s">
        <v>16</v>
      </c>
      <c r="S356" s="132"/>
    </row>
    <row r="357" spans="12:21" x14ac:dyDescent="0.4">
      <c r="L357" s="128">
        <v>43100</v>
      </c>
      <c r="M357" s="129" t="s">
        <v>77</v>
      </c>
      <c r="N357" s="129"/>
      <c r="O357" s="129"/>
      <c r="P357" s="129"/>
      <c r="Q357" s="130">
        <v>42353</v>
      </c>
      <c r="R357" s="131" t="s">
        <v>77</v>
      </c>
      <c r="S357" s="132"/>
    </row>
    <row r="358" spans="12:21" x14ac:dyDescent="0.4">
      <c r="L358" s="128" t="s">
        <v>103</v>
      </c>
      <c r="M358" s="129">
        <f>MIN($M$162:$M$197)</f>
        <v>119.640421625733</v>
      </c>
      <c r="N358" s="15">
        <f>INDEX($L$162:$L$197,MATCH(M358,$M$162:$M$197,0),1)</f>
        <v>40633</v>
      </c>
      <c r="O358" s="133"/>
      <c r="P358" s="129"/>
      <c r="Q358" s="129"/>
      <c r="R358" s="129">
        <f>MIN($R$162:$R$197)</f>
        <v>107.91165634361499</v>
      </c>
      <c r="S358" s="15">
        <f>INDEX($Q$162:$Q$197,MATCH(R358,$R$162:$R$197,0),1)</f>
        <v>40193</v>
      </c>
    </row>
    <row r="359" spans="12:21" x14ac:dyDescent="0.4">
      <c r="L359" s="128" t="s">
        <v>104</v>
      </c>
      <c r="M359" s="134">
        <f>M353/M358-1</f>
        <v>1.6486257405445981</v>
      </c>
      <c r="N359" s="134"/>
      <c r="O359" s="134"/>
      <c r="P359" s="134"/>
      <c r="Q359" s="134"/>
      <c r="R359" s="134">
        <f>R353/R358-1</f>
        <v>1.273416945811209</v>
      </c>
      <c r="S359" s="132"/>
    </row>
    <row r="360" spans="12:21" x14ac:dyDescent="0.4">
      <c r="L360" s="128" t="s">
        <v>105</v>
      </c>
      <c r="M360" s="134">
        <f>M353/M341-1</f>
        <v>2.8229666391553332E-2</v>
      </c>
      <c r="N360" s="134"/>
      <c r="O360" s="134"/>
      <c r="P360" s="134"/>
      <c r="Q360" s="134"/>
      <c r="R360" s="134">
        <f>R353/R341-1</f>
        <v>-3.0662437964498634E-2</v>
      </c>
      <c r="S360" s="132"/>
    </row>
    <row r="361" spans="12:21" x14ac:dyDescent="0.4">
      <c r="L361" s="128" t="s">
        <v>106</v>
      </c>
      <c r="M361" s="134">
        <f>M353/M350-1</f>
        <v>1.0831295232467619E-2</v>
      </c>
      <c r="N361" s="134"/>
      <c r="O361" s="134"/>
      <c r="P361" s="134"/>
      <c r="Q361" s="134"/>
      <c r="R361" s="134">
        <f>R353/R350-1</f>
        <v>1.3901360792240025E-2</v>
      </c>
      <c r="S361" s="132"/>
    </row>
    <row r="362" spans="12:21" x14ac:dyDescent="0.4">
      <c r="L362" s="128" t="s">
        <v>107</v>
      </c>
      <c r="M362" s="134">
        <f>M353/M352-1</f>
        <v>-1.4418903892027046E-2</v>
      </c>
      <c r="N362" s="134"/>
      <c r="O362" s="134"/>
      <c r="P362" s="134"/>
      <c r="Q362" s="130"/>
      <c r="R362" s="135">
        <f>R353/R352-1</f>
        <v>-1.3231897378936819E-2</v>
      </c>
      <c r="S362" s="132"/>
    </row>
  </sheetData>
  <mergeCells count="2">
    <mergeCell ref="A7:J7"/>
    <mergeCell ref="A8:J8"/>
  </mergeCells>
  <conditionalFormatting sqref="L30:L358 N358 S358 L360:L6000">
    <cfRule type="expression" dxfId="23" priority="1">
      <formula>$M30=""</formula>
    </cfRule>
  </conditionalFormatting>
  <conditionalFormatting sqref="L359">
    <cfRule type="expression" dxfId="22" priority="2">
      <formula>#REF!=""</formula>
    </cfRule>
  </conditionalFormatting>
  <conditionalFormatting sqref="Q6:Q353">
    <cfRule type="expression" dxfId="21" priority="4">
      <formula>$R6=""</formula>
    </cfRule>
  </conditionalFormatting>
  <conditionalFormatting sqref="Q356:Q357 Q362">
    <cfRule type="expression" dxfId="20" priority="3">
      <formula>$R356=""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EFCE2-71A8-4CC1-A0E0-E68E5868B41D}">
  <sheetPr codeName="Sheet14"/>
  <dimension ref="A1:G133"/>
  <sheetViews>
    <sheetView topLeftCell="A118" workbookViewId="0">
      <selection activeCell="F145" sqref="F145"/>
    </sheetView>
  </sheetViews>
  <sheetFormatPr defaultRowHeight="14.5" x14ac:dyDescent="0.35"/>
  <cols>
    <col min="1" max="1" width="21" bestFit="1" customWidth="1"/>
    <col min="2" max="2" width="27.453125" customWidth="1"/>
    <col min="3" max="3" width="28.81640625" customWidth="1"/>
    <col min="6" max="6" width="15.1796875" bestFit="1" customWidth="1"/>
    <col min="7" max="7" width="15.453125" bestFit="1" customWidth="1"/>
  </cols>
  <sheetData>
    <row r="1" spans="1:7" ht="16" x14ac:dyDescent="0.4">
      <c r="B1" t="s">
        <v>55</v>
      </c>
      <c r="C1" t="s">
        <v>8</v>
      </c>
      <c r="E1" s="103" t="s">
        <v>0</v>
      </c>
      <c r="F1" t="s">
        <v>55</v>
      </c>
      <c r="G1" t="s">
        <v>8</v>
      </c>
    </row>
    <row r="2" spans="1:7" ht="16" x14ac:dyDescent="0.4">
      <c r="A2" s="104" t="s">
        <v>9</v>
      </c>
      <c r="B2" t="s">
        <v>56</v>
      </c>
      <c r="C2" t="s">
        <v>57</v>
      </c>
      <c r="E2" s="98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6" x14ac:dyDescent="0.4">
      <c r="A3" s="104" t="s">
        <v>10</v>
      </c>
      <c r="B3" t="s">
        <v>58</v>
      </c>
      <c r="C3" t="s">
        <v>59</v>
      </c>
      <c r="E3" s="98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6" x14ac:dyDescent="0.4">
      <c r="A4" s="104" t="s">
        <v>11</v>
      </c>
      <c r="B4" t="s">
        <v>60</v>
      </c>
      <c r="C4" t="s">
        <v>61</v>
      </c>
      <c r="E4" s="98">
        <v>35338</v>
      </c>
      <c r="F4" t="e">
        <f t="shared" ca="1" si="0"/>
        <v>#N/A</v>
      </c>
      <c r="G4" t="e">
        <f t="shared" ca="1" si="1"/>
        <v>#N/A</v>
      </c>
    </row>
    <row r="5" spans="1:7" ht="16" x14ac:dyDescent="0.4">
      <c r="A5" s="104" t="s">
        <v>12</v>
      </c>
      <c r="B5" t="s">
        <v>62</v>
      </c>
      <c r="C5" t="s">
        <v>63</v>
      </c>
      <c r="E5" s="98">
        <v>35430</v>
      </c>
      <c r="F5" t="e">
        <f t="shared" ca="1" si="0"/>
        <v>#N/A</v>
      </c>
      <c r="G5" t="e">
        <f t="shared" ca="1" si="1"/>
        <v>#N/A</v>
      </c>
    </row>
    <row r="6" spans="1:7" ht="16" x14ac:dyDescent="0.4">
      <c r="A6" s="104" t="s">
        <v>17</v>
      </c>
      <c r="B6" t="s">
        <v>64</v>
      </c>
      <c r="C6" t="s">
        <v>65</v>
      </c>
      <c r="E6" s="98">
        <v>35520</v>
      </c>
      <c r="F6" t="e">
        <f t="shared" ca="1" si="0"/>
        <v>#N/A</v>
      </c>
      <c r="G6" t="e">
        <f t="shared" ca="1" si="1"/>
        <v>#N/A</v>
      </c>
    </row>
    <row r="7" spans="1:7" ht="16" x14ac:dyDescent="0.4">
      <c r="A7" s="104" t="s">
        <v>18</v>
      </c>
      <c r="B7" t="s">
        <v>66</v>
      </c>
      <c r="C7" t="s">
        <v>67</v>
      </c>
      <c r="E7" s="98">
        <v>35611</v>
      </c>
      <c r="F7" t="e">
        <f t="shared" ca="1" si="0"/>
        <v>#N/A</v>
      </c>
      <c r="G7" t="e">
        <f t="shared" ca="1" si="1"/>
        <v>#N/A</v>
      </c>
    </row>
    <row r="8" spans="1:7" ht="16" x14ac:dyDescent="0.4">
      <c r="A8" s="104" t="s">
        <v>19</v>
      </c>
      <c r="B8" t="s">
        <v>68</v>
      </c>
      <c r="C8" t="s">
        <v>69</v>
      </c>
      <c r="E8" s="98">
        <v>35703</v>
      </c>
      <c r="F8" t="e">
        <f t="shared" ca="1" si="0"/>
        <v>#N/A</v>
      </c>
      <c r="G8" t="e">
        <f t="shared" ca="1" si="1"/>
        <v>#N/A</v>
      </c>
    </row>
    <row r="9" spans="1:7" ht="16" x14ac:dyDescent="0.4">
      <c r="A9" s="104" t="s">
        <v>20</v>
      </c>
      <c r="B9" t="s">
        <v>70</v>
      </c>
      <c r="C9" t="s">
        <v>71</v>
      </c>
      <c r="E9" s="98">
        <v>35795</v>
      </c>
      <c r="F9" t="e">
        <f t="shared" ca="1" si="0"/>
        <v>#N/A</v>
      </c>
      <c r="G9" t="e">
        <f t="shared" ca="1" si="1"/>
        <v>#N/A</v>
      </c>
    </row>
    <row r="10" spans="1:7" ht="16" x14ac:dyDescent="0.4">
      <c r="A10" s="104"/>
      <c r="E10" s="98">
        <v>35885</v>
      </c>
      <c r="F10" t="e">
        <f t="shared" ca="1" si="0"/>
        <v>#N/A</v>
      </c>
      <c r="G10" t="e">
        <f t="shared" ca="1" si="1"/>
        <v>#N/A</v>
      </c>
    </row>
    <row r="11" spans="1:7" ht="16" x14ac:dyDescent="0.4">
      <c r="A11" s="105" t="s">
        <v>72</v>
      </c>
      <c r="B11" s="106" t="e">
        <f>VLOOKUP(#REF!,$A$2:$C$9,2,0)</f>
        <v>#REF!</v>
      </c>
      <c r="C11" s="106" t="e">
        <f>VLOOKUP(#REF!,$A$2:$C$9,3,0)</f>
        <v>#REF!</v>
      </c>
      <c r="E11" s="98">
        <v>35976</v>
      </c>
      <c r="F11" t="e">
        <f t="shared" ca="1" si="0"/>
        <v>#N/A</v>
      </c>
      <c r="G11" t="e">
        <f t="shared" ca="1" si="1"/>
        <v>#N/A</v>
      </c>
    </row>
    <row r="12" spans="1:7" ht="16" x14ac:dyDescent="0.4">
      <c r="A12" s="104"/>
      <c r="E12" s="98">
        <v>36068</v>
      </c>
      <c r="F12" t="e">
        <f t="shared" ca="1" si="0"/>
        <v>#N/A</v>
      </c>
      <c r="G12" t="e">
        <f t="shared" ca="1" si="1"/>
        <v>#N/A</v>
      </c>
    </row>
    <row r="13" spans="1:7" ht="16" x14ac:dyDescent="0.4">
      <c r="A13" s="104"/>
      <c r="E13" s="98">
        <v>36160</v>
      </c>
      <c r="F13" t="e">
        <f t="shared" ca="1" si="0"/>
        <v>#N/A</v>
      </c>
      <c r="G13" t="e">
        <f t="shared" ca="1" si="1"/>
        <v>#N/A</v>
      </c>
    </row>
    <row r="14" spans="1:7" ht="16" x14ac:dyDescent="0.4">
      <c r="A14" s="104"/>
      <c r="E14" s="98">
        <v>36250</v>
      </c>
      <c r="F14" t="e">
        <f t="shared" ca="1" si="0"/>
        <v>#N/A</v>
      </c>
      <c r="G14" t="e">
        <f t="shared" ca="1" si="1"/>
        <v>#N/A</v>
      </c>
    </row>
    <row r="15" spans="1:7" ht="16" x14ac:dyDescent="0.4">
      <c r="A15" s="104"/>
      <c r="E15" s="98">
        <v>36341</v>
      </c>
      <c r="F15" t="e">
        <f t="shared" ca="1" si="0"/>
        <v>#N/A</v>
      </c>
      <c r="G15" t="e">
        <f t="shared" ca="1" si="1"/>
        <v>#N/A</v>
      </c>
    </row>
    <row r="16" spans="1:7" ht="16" x14ac:dyDescent="0.4">
      <c r="A16" s="104"/>
      <c r="E16" s="98">
        <v>36433</v>
      </c>
      <c r="F16" t="e">
        <f t="shared" ca="1" si="0"/>
        <v>#N/A</v>
      </c>
      <c r="G16" t="e">
        <f t="shared" ca="1" si="1"/>
        <v>#N/A</v>
      </c>
    </row>
    <row r="17" spans="1:7" ht="16" x14ac:dyDescent="0.4">
      <c r="A17" s="104"/>
      <c r="E17" s="98">
        <v>36525</v>
      </c>
      <c r="F17" t="e">
        <f t="shared" ca="1" si="0"/>
        <v>#N/A</v>
      </c>
      <c r="G17" t="e">
        <f t="shared" ca="1" si="1"/>
        <v>#N/A</v>
      </c>
    </row>
    <row r="18" spans="1:7" ht="16" x14ac:dyDescent="0.4">
      <c r="A18" s="104"/>
      <c r="E18" s="98">
        <v>36616</v>
      </c>
      <c r="F18" t="e">
        <f t="shared" ca="1" si="0"/>
        <v>#N/A</v>
      </c>
      <c r="G18" t="e">
        <f t="shared" ca="1" si="1"/>
        <v>#N/A</v>
      </c>
    </row>
    <row r="19" spans="1:7" ht="16" x14ac:dyDescent="0.4">
      <c r="A19" s="104"/>
      <c r="E19" s="98">
        <v>36707</v>
      </c>
      <c r="F19" t="e">
        <f t="shared" ca="1" si="0"/>
        <v>#N/A</v>
      </c>
      <c r="G19" t="e">
        <f t="shared" ca="1" si="1"/>
        <v>#N/A</v>
      </c>
    </row>
    <row r="20" spans="1:7" ht="16" x14ac:dyDescent="0.4">
      <c r="A20" s="104"/>
      <c r="E20" s="98">
        <v>36799</v>
      </c>
      <c r="F20" t="e">
        <f t="shared" ca="1" si="0"/>
        <v>#N/A</v>
      </c>
      <c r="G20" t="e">
        <f t="shared" ca="1" si="1"/>
        <v>#N/A</v>
      </c>
    </row>
    <row r="21" spans="1:7" ht="16" x14ac:dyDescent="0.4">
      <c r="A21" s="104"/>
      <c r="E21" s="98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4">
      <c r="A22" s="104"/>
      <c r="E22" s="98">
        <v>36981</v>
      </c>
      <c r="F22" t="e">
        <f t="shared" ca="1" si="0"/>
        <v>#N/A</v>
      </c>
      <c r="G22" t="e">
        <f t="shared" ca="1" si="1"/>
        <v>#N/A</v>
      </c>
    </row>
    <row r="23" spans="1:7" ht="16" x14ac:dyDescent="0.4">
      <c r="A23" s="104"/>
      <c r="E23" s="98">
        <v>37072</v>
      </c>
      <c r="F23" t="e">
        <f t="shared" ca="1" si="0"/>
        <v>#N/A</v>
      </c>
      <c r="G23" t="e">
        <f t="shared" ca="1" si="1"/>
        <v>#N/A</v>
      </c>
    </row>
    <row r="24" spans="1:7" ht="16" x14ac:dyDescent="0.4">
      <c r="A24" s="104"/>
      <c r="E24" s="98">
        <v>37164</v>
      </c>
      <c r="F24" t="e">
        <f t="shared" ca="1" si="0"/>
        <v>#N/A</v>
      </c>
      <c r="G24" t="e">
        <f t="shared" ca="1" si="1"/>
        <v>#N/A</v>
      </c>
    </row>
    <row r="25" spans="1:7" ht="16" x14ac:dyDescent="0.4">
      <c r="A25" s="104"/>
      <c r="E25" s="98">
        <v>37256</v>
      </c>
      <c r="F25" t="e">
        <f t="shared" ca="1" si="0"/>
        <v>#N/A</v>
      </c>
      <c r="G25" t="e">
        <f t="shared" ca="1" si="1"/>
        <v>#N/A</v>
      </c>
    </row>
    <row r="26" spans="1:7" ht="16" x14ac:dyDescent="0.4">
      <c r="A26" s="104"/>
      <c r="E26" s="98">
        <v>37346</v>
      </c>
      <c r="F26" t="e">
        <f t="shared" ca="1" si="0"/>
        <v>#N/A</v>
      </c>
      <c r="G26" t="e">
        <f t="shared" ca="1" si="1"/>
        <v>#N/A</v>
      </c>
    </row>
    <row r="27" spans="1:7" ht="16" x14ac:dyDescent="0.4">
      <c r="A27" s="104"/>
      <c r="E27" s="98">
        <v>37437</v>
      </c>
      <c r="F27" t="e">
        <f t="shared" ca="1" si="0"/>
        <v>#N/A</v>
      </c>
      <c r="G27" t="e">
        <f t="shared" ca="1" si="1"/>
        <v>#N/A</v>
      </c>
    </row>
    <row r="28" spans="1:7" ht="16" x14ac:dyDescent="0.4">
      <c r="E28" s="98">
        <v>37529</v>
      </c>
      <c r="F28" t="e">
        <f t="shared" ca="1" si="0"/>
        <v>#N/A</v>
      </c>
      <c r="G28" t="e">
        <f t="shared" ca="1" si="1"/>
        <v>#N/A</v>
      </c>
    </row>
    <row r="29" spans="1:7" ht="16" x14ac:dyDescent="0.4">
      <c r="E29" s="98">
        <v>37621</v>
      </c>
      <c r="F29" t="e">
        <f t="shared" ca="1" si="0"/>
        <v>#N/A</v>
      </c>
      <c r="G29" t="e">
        <f t="shared" ca="1" si="1"/>
        <v>#N/A</v>
      </c>
    </row>
    <row r="30" spans="1:7" ht="16" x14ac:dyDescent="0.4">
      <c r="E30" s="98">
        <v>37711</v>
      </c>
      <c r="F30" t="e">
        <f t="shared" ca="1" si="0"/>
        <v>#N/A</v>
      </c>
      <c r="G30" t="e">
        <f t="shared" ca="1" si="1"/>
        <v>#N/A</v>
      </c>
    </row>
    <row r="31" spans="1:7" ht="16" x14ac:dyDescent="0.4">
      <c r="E31" s="98">
        <v>37802</v>
      </c>
      <c r="F31" t="e">
        <f t="shared" ca="1" si="0"/>
        <v>#N/A</v>
      </c>
      <c r="G31" t="e">
        <f t="shared" ca="1" si="1"/>
        <v>#N/A</v>
      </c>
    </row>
    <row r="32" spans="1:7" ht="16" x14ac:dyDescent="0.4">
      <c r="E32" s="98">
        <v>37894</v>
      </c>
      <c r="F32" t="e">
        <f t="shared" ca="1" si="0"/>
        <v>#N/A</v>
      </c>
      <c r="G32" t="e">
        <f t="shared" ca="1" si="1"/>
        <v>#N/A</v>
      </c>
    </row>
    <row r="33" spans="5:7" ht="16" x14ac:dyDescent="0.4">
      <c r="E33" s="98">
        <v>37986</v>
      </c>
      <c r="F33" t="e">
        <f t="shared" ca="1" si="0"/>
        <v>#N/A</v>
      </c>
      <c r="G33" t="e">
        <f t="shared" ca="1" si="1"/>
        <v>#N/A</v>
      </c>
    </row>
    <row r="34" spans="5:7" ht="16" x14ac:dyDescent="0.4">
      <c r="E34" s="98">
        <v>38077</v>
      </c>
      <c r="F34" t="e">
        <f t="shared" ca="1" si="0"/>
        <v>#N/A</v>
      </c>
      <c r="G34" t="e">
        <f t="shared" ca="1" si="1"/>
        <v>#N/A</v>
      </c>
    </row>
    <row r="35" spans="5:7" ht="16" x14ac:dyDescent="0.4">
      <c r="E35" s="98">
        <v>38168</v>
      </c>
      <c r="F35" t="e">
        <f t="shared" ca="1" si="0"/>
        <v>#N/A</v>
      </c>
      <c r="G35" t="e">
        <f t="shared" ca="1" si="1"/>
        <v>#N/A</v>
      </c>
    </row>
    <row r="36" spans="5:7" ht="16" x14ac:dyDescent="0.4">
      <c r="E36" s="98">
        <v>38260</v>
      </c>
      <c r="F36" t="e">
        <f t="shared" ca="1" si="0"/>
        <v>#N/A</v>
      </c>
      <c r="G36" t="e">
        <f t="shared" ca="1" si="1"/>
        <v>#N/A</v>
      </c>
    </row>
    <row r="37" spans="5:7" ht="16" x14ac:dyDescent="0.4">
      <c r="E37" s="98">
        <v>38352</v>
      </c>
      <c r="F37" t="e">
        <f t="shared" ca="1" si="0"/>
        <v>#N/A</v>
      </c>
      <c r="G37" t="e">
        <f t="shared" ca="1" si="1"/>
        <v>#N/A</v>
      </c>
    </row>
    <row r="38" spans="5:7" ht="16" x14ac:dyDescent="0.4">
      <c r="E38" s="98">
        <v>38442</v>
      </c>
      <c r="F38" t="e">
        <f t="shared" ca="1" si="0"/>
        <v>#N/A</v>
      </c>
      <c r="G38" t="e">
        <f t="shared" ca="1" si="1"/>
        <v>#N/A</v>
      </c>
    </row>
    <row r="39" spans="5:7" ht="16" x14ac:dyDescent="0.4">
      <c r="E39" s="98">
        <v>38533</v>
      </c>
      <c r="F39" t="e">
        <f t="shared" ca="1" si="0"/>
        <v>#N/A</v>
      </c>
      <c r="G39" t="e">
        <f t="shared" ca="1" si="1"/>
        <v>#N/A</v>
      </c>
    </row>
    <row r="40" spans="5:7" ht="16" x14ac:dyDescent="0.4">
      <c r="E40" s="98">
        <v>38625</v>
      </c>
      <c r="F40" t="e">
        <f t="shared" ca="1" si="0"/>
        <v>#N/A</v>
      </c>
      <c r="G40" t="e">
        <f t="shared" ca="1" si="1"/>
        <v>#N/A</v>
      </c>
    </row>
    <row r="41" spans="5:7" ht="16" x14ac:dyDescent="0.4">
      <c r="E41" s="98">
        <v>38717</v>
      </c>
      <c r="F41" t="e">
        <f t="shared" ca="1" si="0"/>
        <v>#N/A</v>
      </c>
      <c r="G41" t="e">
        <f t="shared" ca="1" si="1"/>
        <v>#N/A</v>
      </c>
    </row>
    <row r="42" spans="5:7" ht="16" x14ac:dyDescent="0.4">
      <c r="E42" s="98">
        <v>38807</v>
      </c>
      <c r="F42" t="e">
        <f t="shared" ca="1" si="0"/>
        <v>#N/A</v>
      </c>
      <c r="G42" t="e">
        <f t="shared" ca="1" si="1"/>
        <v>#N/A</v>
      </c>
    </row>
    <row r="43" spans="5:7" ht="16" x14ac:dyDescent="0.4">
      <c r="E43" s="98">
        <v>38898</v>
      </c>
      <c r="F43" t="e">
        <f t="shared" ca="1" si="0"/>
        <v>#N/A</v>
      </c>
      <c r="G43" t="e">
        <f t="shared" ca="1" si="1"/>
        <v>#N/A</v>
      </c>
    </row>
    <row r="44" spans="5:7" ht="16" x14ac:dyDescent="0.4">
      <c r="E44" s="98">
        <v>38990</v>
      </c>
      <c r="F44" t="e">
        <f t="shared" ca="1" si="0"/>
        <v>#N/A</v>
      </c>
      <c r="G44" t="e">
        <f t="shared" ca="1" si="1"/>
        <v>#N/A</v>
      </c>
    </row>
    <row r="45" spans="5:7" ht="16" x14ac:dyDescent="0.4">
      <c r="E45" s="98">
        <v>39082</v>
      </c>
      <c r="F45" t="e">
        <f t="shared" ca="1" si="0"/>
        <v>#N/A</v>
      </c>
      <c r="G45" t="e">
        <f t="shared" ca="1" si="1"/>
        <v>#N/A</v>
      </c>
    </row>
    <row r="46" spans="5:7" ht="16" x14ac:dyDescent="0.4">
      <c r="E46" s="98">
        <v>39172</v>
      </c>
      <c r="F46" t="e">
        <f t="shared" ca="1" si="0"/>
        <v>#N/A</v>
      </c>
      <c r="G46" t="e">
        <f t="shared" ca="1" si="1"/>
        <v>#N/A</v>
      </c>
    </row>
    <row r="47" spans="5:7" ht="16" x14ac:dyDescent="0.4">
      <c r="E47" s="98">
        <v>39263</v>
      </c>
      <c r="F47" t="e">
        <f t="shared" ca="1" si="0"/>
        <v>#N/A</v>
      </c>
      <c r="G47" t="e">
        <f t="shared" ca="1" si="1"/>
        <v>#N/A</v>
      </c>
    </row>
    <row r="48" spans="5:7" ht="16" x14ac:dyDescent="0.4">
      <c r="E48" s="98">
        <v>39355</v>
      </c>
      <c r="F48" t="e">
        <f t="shared" ca="1" si="0"/>
        <v>#N/A</v>
      </c>
      <c r="G48" t="e">
        <f t="shared" ca="1" si="1"/>
        <v>#N/A</v>
      </c>
    </row>
    <row r="49" spans="5:7" ht="16" x14ac:dyDescent="0.4">
      <c r="E49" s="98">
        <v>39447</v>
      </c>
      <c r="F49" t="e">
        <f t="shared" ca="1" si="0"/>
        <v>#N/A</v>
      </c>
      <c r="G49" t="e">
        <f t="shared" ca="1" si="1"/>
        <v>#N/A</v>
      </c>
    </row>
    <row r="50" spans="5:7" ht="16" x14ac:dyDescent="0.4">
      <c r="E50" s="98">
        <v>39538</v>
      </c>
      <c r="F50" t="e">
        <f t="shared" ca="1" si="0"/>
        <v>#N/A</v>
      </c>
      <c r="G50" t="e">
        <f t="shared" ca="1" si="1"/>
        <v>#N/A</v>
      </c>
    </row>
    <row r="51" spans="5:7" ht="16" x14ac:dyDescent="0.4">
      <c r="E51" s="98">
        <v>39629</v>
      </c>
      <c r="F51" t="e">
        <f t="shared" ca="1" si="0"/>
        <v>#N/A</v>
      </c>
      <c r="G51" t="e">
        <f t="shared" ca="1" si="1"/>
        <v>#N/A</v>
      </c>
    </row>
    <row r="52" spans="5:7" ht="16" x14ac:dyDescent="0.4">
      <c r="E52" s="98">
        <v>39721</v>
      </c>
      <c r="F52" t="e">
        <f t="shared" ca="1" si="0"/>
        <v>#N/A</v>
      </c>
      <c r="G52" t="e">
        <f t="shared" ca="1" si="1"/>
        <v>#N/A</v>
      </c>
    </row>
    <row r="53" spans="5:7" ht="16" x14ac:dyDescent="0.4">
      <c r="E53" s="98">
        <v>39813</v>
      </c>
      <c r="F53" t="e">
        <f t="shared" ca="1" si="0"/>
        <v>#N/A</v>
      </c>
      <c r="G53" t="e">
        <f t="shared" ca="1" si="1"/>
        <v>#N/A</v>
      </c>
    </row>
    <row r="54" spans="5:7" ht="16" x14ac:dyDescent="0.4">
      <c r="E54" s="98">
        <v>39903</v>
      </c>
      <c r="F54" t="e">
        <f t="shared" ca="1" si="0"/>
        <v>#N/A</v>
      </c>
      <c r="G54" t="e">
        <f t="shared" ca="1" si="1"/>
        <v>#N/A</v>
      </c>
    </row>
    <row r="55" spans="5:7" ht="16" x14ac:dyDescent="0.4">
      <c r="E55" s="98">
        <v>39994</v>
      </c>
      <c r="F55" t="e">
        <f t="shared" ca="1" si="0"/>
        <v>#N/A</v>
      </c>
      <c r="G55" t="e">
        <f t="shared" ca="1" si="1"/>
        <v>#N/A</v>
      </c>
    </row>
    <row r="56" spans="5:7" ht="16" x14ac:dyDescent="0.4">
      <c r="E56" s="98">
        <v>40086</v>
      </c>
      <c r="F56" t="e">
        <f t="shared" ca="1" si="0"/>
        <v>#N/A</v>
      </c>
      <c r="G56" t="e">
        <f t="shared" ca="1" si="1"/>
        <v>#N/A</v>
      </c>
    </row>
    <row r="57" spans="5:7" ht="16" x14ac:dyDescent="0.4">
      <c r="E57" s="98">
        <v>40178</v>
      </c>
      <c r="F57" t="e">
        <f t="shared" ca="1" si="0"/>
        <v>#N/A</v>
      </c>
      <c r="G57" t="e">
        <f t="shared" ca="1" si="1"/>
        <v>#N/A</v>
      </c>
    </row>
    <row r="58" spans="5:7" ht="16" x14ac:dyDescent="0.4">
      <c r="E58" s="98">
        <v>40268</v>
      </c>
      <c r="F58" t="e">
        <f t="shared" ca="1" si="0"/>
        <v>#N/A</v>
      </c>
      <c r="G58" t="e">
        <f t="shared" ca="1" si="1"/>
        <v>#N/A</v>
      </c>
    </row>
    <row r="59" spans="5:7" ht="16" x14ac:dyDescent="0.4">
      <c r="E59" s="98">
        <v>40359</v>
      </c>
      <c r="F59" t="e">
        <f t="shared" ca="1" si="0"/>
        <v>#N/A</v>
      </c>
      <c r="G59" t="e">
        <f t="shared" ca="1" si="1"/>
        <v>#N/A</v>
      </c>
    </row>
    <row r="60" spans="5:7" ht="16" x14ac:dyDescent="0.4">
      <c r="E60" s="98">
        <v>40451</v>
      </c>
      <c r="F60" t="e">
        <f t="shared" ca="1" si="0"/>
        <v>#N/A</v>
      </c>
      <c r="G60" t="e">
        <f t="shared" ca="1" si="1"/>
        <v>#N/A</v>
      </c>
    </row>
    <row r="61" spans="5:7" ht="16" x14ac:dyDescent="0.4">
      <c r="E61" s="98">
        <v>40543</v>
      </c>
      <c r="F61" t="e">
        <f t="shared" ca="1" si="0"/>
        <v>#N/A</v>
      </c>
      <c r="G61" t="e">
        <f t="shared" ca="1" si="1"/>
        <v>#N/A</v>
      </c>
    </row>
    <row r="62" spans="5:7" ht="16" x14ac:dyDescent="0.4">
      <c r="E62" s="98">
        <v>40633</v>
      </c>
      <c r="F62" t="e">
        <f t="shared" ca="1" si="0"/>
        <v>#N/A</v>
      </c>
      <c r="G62" t="e">
        <f t="shared" ca="1" si="1"/>
        <v>#N/A</v>
      </c>
    </row>
    <row r="63" spans="5:7" ht="16" x14ac:dyDescent="0.4">
      <c r="E63" s="98">
        <v>40724</v>
      </c>
      <c r="F63" t="e">
        <f t="shared" ca="1" si="0"/>
        <v>#N/A</v>
      </c>
      <c r="G63" t="e">
        <f t="shared" ca="1" si="1"/>
        <v>#N/A</v>
      </c>
    </row>
    <row r="64" spans="5:7" ht="16" x14ac:dyDescent="0.4">
      <c r="E64" s="98">
        <v>40816</v>
      </c>
      <c r="F64" t="e">
        <f t="shared" ca="1" si="0"/>
        <v>#N/A</v>
      </c>
      <c r="G64" t="e">
        <f t="shared" ca="1" si="1"/>
        <v>#N/A</v>
      </c>
    </row>
    <row r="65" spans="5:7" ht="16" x14ac:dyDescent="0.4">
      <c r="E65" s="98">
        <v>40908</v>
      </c>
      <c r="F65" t="e">
        <f t="shared" ca="1" si="0"/>
        <v>#N/A</v>
      </c>
      <c r="G65" t="e">
        <f t="shared" ca="1" si="1"/>
        <v>#N/A</v>
      </c>
    </row>
    <row r="66" spans="5:7" ht="16" x14ac:dyDescent="0.4">
      <c r="E66" s="98">
        <v>40999</v>
      </c>
      <c r="F66" t="e">
        <f t="shared" ca="1" si="0"/>
        <v>#N/A</v>
      </c>
      <c r="G66" t="e">
        <f t="shared" ca="1" si="1"/>
        <v>#N/A</v>
      </c>
    </row>
    <row r="67" spans="5:7" ht="16" x14ac:dyDescent="0.4">
      <c r="E67" s="98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6" x14ac:dyDescent="0.4">
      <c r="E68" s="98">
        <v>41182</v>
      </c>
      <c r="F68" t="e">
        <f t="shared" ca="1" si="2"/>
        <v>#N/A</v>
      </c>
      <c r="G68" t="e">
        <f t="shared" ca="1" si="3"/>
        <v>#N/A</v>
      </c>
    </row>
    <row r="69" spans="5:7" ht="16" x14ac:dyDescent="0.4">
      <c r="E69" s="98">
        <v>41274</v>
      </c>
      <c r="F69" t="e">
        <f t="shared" ca="1" si="2"/>
        <v>#N/A</v>
      </c>
      <c r="G69" t="e">
        <f t="shared" ca="1" si="3"/>
        <v>#N/A</v>
      </c>
    </row>
    <row r="70" spans="5:7" ht="16" x14ac:dyDescent="0.4">
      <c r="E70" s="98">
        <v>41364</v>
      </c>
      <c r="F70" t="e">
        <f t="shared" ca="1" si="2"/>
        <v>#N/A</v>
      </c>
      <c r="G70" t="e">
        <f t="shared" ca="1" si="3"/>
        <v>#N/A</v>
      </c>
    </row>
    <row r="71" spans="5:7" ht="16" x14ac:dyDescent="0.4">
      <c r="E71" s="98">
        <v>41455</v>
      </c>
      <c r="F71" t="e">
        <f t="shared" ca="1" si="2"/>
        <v>#N/A</v>
      </c>
      <c r="G71" t="e">
        <f t="shared" ca="1" si="3"/>
        <v>#N/A</v>
      </c>
    </row>
    <row r="72" spans="5:7" ht="16" x14ac:dyDescent="0.4">
      <c r="E72" s="98">
        <v>41547</v>
      </c>
      <c r="F72" t="e">
        <f t="shared" ca="1" si="2"/>
        <v>#N/A</v>
      </c>
      <c r="G72" t="e">
        <f t="shared" ca="1" si="3"/>
        <v>#N/A</v>
      </c>
    </row>
    <row r="73" spans="5:7" ht="16" x14ac:dyDescent="0.4">
      <c r="E73" s="98">
        <v>41639</v>
      </c>
      <c r="F73" t="e">
        <f t="shared" ca="1" si="2"/>
        <v>#N/A</v>
      </c>
      <c r="G73" t="e">
        <f t="shared" ca="1" si="3"/>
        <v>#N/A</v>
      </c>
    </row>
    <row r="74" spans="5:7" ht="16" x14ac:dyDescent="0.4">
      <c r="E74" s="98">
        <v>41729</v>
      </c>
      <c r="F74" t="e">
        <f t="shared" ca="1" si="2"/>
        <v>#N/A</v>
      </c>
      <c r="G74" t="e">
        <f t="shared" ca="1" si="3"/>
        <v>#N/A</v>
      </c>
    </row>
    <row r="75" spans="5:7" ht="16" x14ac:dyDescent="0.4">
      <c r="E75" s="98">
        <v>41820</v>
      </c>
      <c r="F75" t="e">
        <f t="shared" ca="1" si="2"/>
        <v>#N/A</v>
      </c>
      <c r="G75" t="e">
        <f t="shared" ca="1" si="3"/>
        <v>#N/A</v>
      </c>
    </row>
    <row r="76" spans="5:7" ht="16" x14ac:dyDescent="0.4">
      <c r="E76" s="98">
        <v>41912</v>
      </c>
      <c r="F76" t="e">
        <f t="shared" ca="1" si="2"/>
        <v>#N/A</v>
      </c>
      <c r="G76" t="e">
        <f t="shared" ca="1" si="3"/>
        <v>#N/A</v>
      </c>
    </row>
    <row r="77" spans="5:7" ht="16" x14ac:dyDescent="0.4">
      <c r="E77" s="98">
        <v>42004</v>
      </c>
      <c r="F77" t="e">
        <f t="shared" ca="1" si="2"/>
        <v>#N/A</v>
      </c>
      <c r="G77" t="e">
        <f t="shared" ca="1" si="3"/>
        <v>#N/A</v>
      </c>
    </row>
    <row r="78" spans="5:7" ht="16" x14ac:dyDescent="0.4">
      <c r="E78" s="98">
        <v>42094</v>
      </c>
      <c r="F78" t="e">
        <f t="shared" ca="1" si="2"/>
        <v>#N/A</v>
      </c>
      <c r="G78" t="e">
        <f t="shared" ca="1" si="3"/>
        <v>#N/A</v>
      </c>
    </row>
    <row r="79" spans="5:7" ht="16" x14ac:dyDescent="0.4">
      <c r="E79" s="98">
        <v>42185</v>
      </c>
      <c r="F79" t="e">
        <f t="shared" ca="1" si="2"/>
        <v>#N/A</v>
      </c>
      <c r="G79" t="e">
        <f t="shared" ca="1" si="3"/>
        <v>#N/A</v>
      </c>
    </row>
    <row r="80" spans="5:7" ht="16" x14ac:dyDescent="0.4">
      <c r="E80" s="98">
        <v>42277</v>
      </c>
      <c r="F80" t="e">
        <f t="shared" ca="1" si="2"/>
        <v>#N/A</v>
      </c>
      <c r="G80" t="e">
        <f t="shared" ca="1" si="3"/>
        <v>#N/A</v>
      </c>
    </row>
    <row r="81" spans="5:7" ht="16" x14ac:dyDescent="0.4">
      <c r="E81" s="98">
        <v>42369</v>
      </c>
      <c r="F81" t="e">
        <f t="shared" ca="1" si="2"/>
        <v>#N/A</v>
      </c>
      <c r="G81" t="e">
        <f t="shared" ca="1" si="3"/>
        <v>#N/A</v>
      </c>
    </row>
    <row r="82" spans="5:7" ht="16" x14ac:dyDescent="0.4">
      <c r="E82" s="98">
        <v>42460</v>
      </c>
      <c r="F82" t="e">
        <f t="shared" ca="1" si="2"/>
        <v>#N/A</v>
      </c>
      <c r="G82" t="e">
        <f t="shared" ca="1" si="3"/>
        <v>#N/A</v>
      </c>
    </row>
    <row r="83" spans="5:7" ht="16" x14ac:dyDescent="0.4">
      <c r="E83" s="98">
        <v>42551</v>
      </c>
      <c r="F83" t="e">
        <f t="shared" ca="1" si="2"/>
        <v>#N/A</v>
      </c>
      <c r="G83" t="e">
        <f t="shared" ca="1" si="3"/>
        <v>#N/A</v>
      </c>
    </row>
    <row r="84" spans="5:7" ht="16" x14ac:dyDescent="0.4">
      <c r="E84" s="98">
        <v>42643</v>
      </c>
      <c r="F84" t="e">
        <f t="shared" ca="1" si="2"/>
        <v>#N/A</v>
      </c>
      <c r="G84" t="e">
        <f t="shared" ca="1" si="3"/>
        <v>#N/A</v>
      </c>
    </row>
    <row r="85" spans="5:7" ht="16" x14ac:dyDescent="0.4">
      <c r="E85" s="98">
        <v>42735</v>
      </c>
      <c r="F85" t="e">
        <f t="shared" ca="1" si="2"/>
        <v>#N/A</v>
      </c>
      <c r="G85" t="e">
        <f t="shared" ca="1" si="3"/>
        <v>#N/A</v>
      </c>
    </row>
    <row r="86" spans="5:7" ht="16" x14ac:dyDescent="0.4">
      <c r="E86" s="98">
        <v>42825</v>
      </c>
      <c r="F86" t="e">
        <f t="shared" ca="1" si="2"/>
        <v>#N/A</v>
      </c>
      <c r="G86" t="e">
        <f t="shared" ca="1" si="3"/>
        <v>#N/A</v>
      </c>
    </row>
    <row r="87" spans="5:7" ht="16" x14ac:dyDescent="0.4">
      <c r="E87" s="98">
        <v>42916</v>
      </c>
      <c r="F87" t="e">
        <f t="shared" ca="1" si="2"/>
        <v>#N/A</v>
      </c>
      <c r="G87" t="e">
        <f t="shared" ca="1" si="3"/>
        <v>#N/A</v>
      </c>
    </row>
    <row r="88" spans="5:7" ht="16" x14ac:dyDescent="0.4">
      <c r="E88" s="98">
        <v>43008</v>
      </c>
      <c r="F88" t="e">
        <f t="shared" ca="1" si="2"/>
        <v>#N/A</v>
      </c>
      <c r="G88" t="e">
        <f t="shared" ca="1" si="3"/>
        <v>#N/A</v>
      </c>
    </row>
    <row r="89" spans="5:7" ht="16" x14ac:dyDescent="0.4">
      <c r="E89" s="98">
        <v>43100</v>
      </c>
      <c r="F89" t="e">
        <f t="shared" ca="1" si="2"/>
        <v>#N/A</v>
      </c>
      <c r="G89" t="e">
        <f t="shared" ca="1" si="3"/>
        <v>#N/A</v>
      </c>
    </row>
    <row r="90" spans="5:7" ht="16" x14ac:dyDescent="0.4">
      <c r="E90" s="98">
        <v>43190</v>
      </c>
      <c r="F90" t="e">
        <f t="shared" ca="1" si="2"/>
        <v>#N/A</v>
      </c>
      <c r="G90" t="e">
        <f t="shared" ca="1" si="3"/>
        <v>#N/A</v>
      </c>
    </row>
    <row r="91" spans="5:7" ht="16" x14ac:dyDescent="0.4">
      <c r="E91" s="98">
        <v>43281</v>
      </c>
      <c r="F91" t="e">
        <f t="shared" ca="1" si="2"/>
        <v>#N/A</v>
      </c>
      <c r="G91" t="e">
        <f t="shared" ca="1" si="3"/>
        <v>#N/A</v>
      </c>
    </row>
    <row r="92" spans="5:7" ht="16" x14ac:dyDescent="0.4">
      <c r="E92" s="98">
        <v>43373</v>
      </c>
      <c r="F92" t="e">
        <f t="shared" ca="1" si="2"/>
        <v>#N/A</v>
      </c>
      <c r="G92" t="e">
        <f t="shared" ca="1" si="3"/>
        <v>#N/A</v>
      </c>
    </row>
    <row r="93" spans="5:7" ht="16" x14ac:dyDescent="0.4">
      <c r="E93" s="98">
        <v>43465</v>
      </c>
      <c r="F93" t="e">
        <f t="shared" ca="1" si="2"/>
        <v>#N/A</v>
      </c>
      <c r="G93" t="e">
        <f t="shared" ca="1" si="3"/>
        <v>#N/A</v>
      </c>
    </row>
    <row r="94" spans="5:7" ht="16" x14ac:dyDescent="0.4">
      <c r="E94" s="98">
        <v>43555</v>
      </c>
      <c r="F94" t="e">
        <f t="shared" ca="1" si="2"/>
        <v>#N/A</v>
      </c>
      <c r="G94" t="e">
        <f t="shared" ca="1" si="3"/>
        <v>#N/A</v>
      </c>
    </row>
    <row r="95" spans="5:7" ht="16" x14ac:dyDescent="0.4">
      <c r="E95" s="98">
        <v>43646</v>
      </c>
      <c r="F95" t="e">
        <f t="shared" ca="1" si="2"/>
        <v>#N/A</v>
      </c>
      <c r="G95" t="e">
        <f t="shared" ca="1" si="3"/>
        <v>#N/A</v>
      </c>
    </row>
    <row r="96" spans="5:7" ht="16" x14ac:dyDescent="0.4">
      <c r="E96" s="98">
        <v>43738</v>
      </c>
      <c r="F96" t="e">
        <f t="shared" ca="1" si="2"/>
        <v>#N/A</v>
      </c>
      <c r="G96" t="e">
        <f t="shared" ca="1" si="3"/>
        <v>#N/A</v>
      </c>
    </row>
    <row r="97" spans="5:7" ht="16" x14ac:dyDescent="0.4">
      <c r="E97" s="98">
        <v>43830</v>
      </c>
      <c r="F97" t="e">
        <f t="shared" ca="1" si="2"/>
        <v>#N/A</v>
      </c>
      <c r="G97" t="e">
        <f t="shared" ca="1" si="3"/>
        <v>#N/A</v>
      </c>
    </row>
    <row r="98" spans="5:7" ht="16" x14ac:dyDescent="0.4">
      <c r="E98" s="98">
        <v>43921</v>
      </c>
      <c r="F98" t="e">
        <f t="shared" ca="1" si="2"/>
        <v>#N/A</v>
      </c>
      <c r="G98" t="e">
        <f t="shared" ca="1" si="3"/>
        <v>#N/A</v>
      </c>
    </row>
    <row r="99" spans="5:7" ht="16" x14ac:dyDescent="0.4">
      <c r="E99" s="98">
        <v>44012</v>
      </c>
      <c r="F99" t="e">
        <f t="shared" ca="1" si="2"/>
        <v>#N/A</v>
      </c>
      <c r="G99" t="e">
        <f t="shared" ca="1" si="3"/>
        <v>#N/A</v>
      </c>
    </row>
    <row r="100" spans="5:7" ht="16" x14ac:dyDescent="0.4">
      <c r="E100" s="98">
        <v>44104</v>
      </c>
      <c r="F100" t="e">
        <f t="shared" ca="1" si="2"/>
        <v>#N/A</v>
      </c>
      <c r="G100" t="e">
        <f t="shared" ca="1" si="3"/>
        <v>#N/A</v>
      </c>
    </row>
    <row r="101" spans="5:7" ht="16" x14ac:dyDescent="0.4">
      <c r="E101" s="98">
        <v>44196</v>
      </c>
      <c r="F101" t="e">
        <f t="shared" ca="1" si="2"/>
        <v>#N/A</v>
      </c>
      <c r="G101" t="e">
        <f t="shared" ca="1" si="3"/>
        <v>#N/A</v>
      </c>
    </row>
    <row r="102" spans="5:7" ht="16" x14ac:dyDescent="0.4">
      <c r="E102" s="98">
        <v>44286</v>
      </c>
      <c r="F102" t="e">
        <f t="shared" ca="1" si="2"/>
        <v>#N/A</v>
      </c>
      <c r="G102" t="e">
        <f t="shared" ca="1" si="3"/>
        <v>#N/A</v>
      </c>
    </row>
    <row r="103" spans="5:7" ht="16" x14ac:dyDescent="0.4">
      <c r="E103" s="98">
        <v>44377</v>
      </c>
      <c r="F103" t="e">
        <f t="shared" ca="1" si="2"/>
        <v>#N/A</v>
      </c>
      <c r="G103" t="e">
        <f t="shared" ca="1" si="3"/>
        <v>#N/A</v>
      </c>
    </row>
    <row r="104" spans="5:7" ht="16" x14ac:dyDescent="0.4">
      <c r="E104" s="98">
        <v>44469</v>
      </c>
      <c r="F104" t="e">
        <f t="shared" ca="1" si="2"/>
        <v>#N/A</v>
      </c>
      <c r="G104" t="e">
        <f t="shared" ca="1" si="3"/>
        <v>#N/A</v>
      </c>
    </row>
    <row r="105" spans="5:7" ht="16" x14ac:dyDescent="0.4">
      <c r="E105" s="98">
        <v>44561</v>
      </c>
      <c r="F105" t="e">
        <f t="shared" ca="1" si="2"/>
        <v>#N/A</v>
      </c>
      <c r="G105" t="e">
        <f t="shared" ca="1" si="3"/>
        <v>#N/A</v>
      </c>
    </row>
    <row r="106" spans="5:7" ht="16" x14ac:dyDescent="0.4">
      <c r="E106" s="98">
        <v>44651</v>
      </c>
      <c r="F106" t="e">
        <f t="shared" ca="1" si="2"/>
        <v>#N/A</v>
      </c>
      <c r="G106" t="e">
        <f t="shared" ca="1" si="3"/>
        <v>#N/A</v>
      </c>
    </row>
    <row r="107" spans="5:7" ht="16" x14ac:dyDescent="0.4">
      <c r="E107" s="98">
        <v>44742</v>
      </c>
      <c r="F107" t="e">
        <f t="shared" ca="1" si="2"/>
        <v>#N/A</v>
      </c>
      <c r="G107" t="e">
        <f t="shared" ca="1" si="3"/>
        <v>#N/A</v>
      </c>
    </row>
    <row r="108" spans="5:7" ht="16" x14ac:dyDescent="0.4">
      <c r="E108" s="98">
        <v>44834</v>
      </c>
      <c r="F108" t="e">
        <f t="shared" ca="1" si="2"/>
        <v>#N/A</v>
      </c>
      <c r="G108" t="e">
        <f t="shared" ca="1" si="3"/>
        <v>#N/A</v>
      </c>
    </row>
    <row r="109" spans="5:7" ht="16" x14ac:dyDescent="0.4">
      <c r="E109" s="98">
        <v>44926</v>
      </c>
      <c r="F109" t="e">
        <f t="shared" ca="1" si="2"/>
        <v>#N/A</v>
      </c>
      <c r="G109" t="e">
        <f t="shared" ca="1" si="3"/>
        <v>#N/A</v>
      </c>
    </row>
    <row r="110" spans="5:7" ht="16" x14ac:dyDescent="0.4">
      <c r="E110" s="98">
        <v>45016</v>
      </c>
      <c r="F110" t="e">
        <f t="shared" ca="1" si="2"/>
        <v>#N/A</v>
      </c>
      <c r="G110" t="e">
        <f t="shared" ca="1" si="3"/>
        <v>#N/A</v>
      </c>
    </row>
    <row r="111" spans="5:7" ht="16" x14ac:dyDescent="0.4">
      <c r="E111" s="98">
        <v>45107</v>
      </c>
      <c r="F111" t="e">
        <f t="shared" ca="1" si="2"/>
        <v>#N/A</v>
      </c>
      <c r="G111" t="e">
        <f t="shared" ca="1" si="3"/>
        <v>#N/A</v>
      </c>
    </row>
    <row r="112" spans="5:7" ht="16" x14ac:dyDescent="0.4">
      <c r="E112" s="98">
        <v>45199</v>
      </c>
      <c r="F112" t="e">
        <f t="shared" ca="1" si="2"/>
        <v>#N/A</v>
      </c>
      <c r="G112" t="e">
        <f t="shared" ca="1" si="3"/>
        <v>#N/A</v>
      </c>
    </row>
    <row r="113" spans="5:7" ht="16" x14ac:dyDescent="0.4">
      <c r="E113" s="98">
        <v>45291</v>
      </c>
      <c r="F113" t="e">
        <f t="shared" ca="1" si="2"/>
        <v>#N/A</v>
      </c>
      <c r="G113" t="e">
        <f t="shared" ca="1" si="3"/>
        <v>#N/A</v>
      </c>
    </row>
    <row r="114" spans="5:7" ht="16" x14ac:dyDescent="0.4">
      <c r="E114" s="98">
        <v>45382</v>
      </c>
      <c r="F114" t="e">
        <f t="shared" ca="1" si="2"/>
        <v>#N/A</v>
      </c>
      <c r="G114" t="e">
        <f t="shared" ca="1" si="3"/>
        <v>#N/A</v>
      </c>
    </row>
    <row r="115" spans="5:7" ht="16" x14ac:dyDescent="0.4">
      <c r="E115" s="98">
        <v>45473</v>
      </c>
      <c r="F115" t="e">
        <f t="shared" ca="1" si="2"/>
        <v>#N/A</v>
      </c>
      <c r="G115" t="e">
        <f t="shared" ca="1" si="3"/>
        <v>#N/A</v>
      </c>
    </row>
    <row r="116" spans="5:7" ht="16" x14ac:dyDescent="0.4">
      <c r="E116" s="98">
        <v>45565</v>
      </c>
      <c r="F116" t="e">
        <f t="shared" ca="1" si="2"/>
        <v>#N/A</v>
      </c>
      <c r="G116" t="e">
        <f t="shared" ca="1" si="3"/>
        <v>#N/A</v>
      </c>
    </row>
    <row r="117" spans="5:7" ht="16" x14ac:dyDescent="0.4">
      <c r="E117" s="98">
        <v>45657</v>
      </c>
      <c r="F117" t="e">
        <f t="shared" ca="1" si="2"/>
        <v>#N/A</v>
      </c>
      <c r="G117" t="e">
        <f t="shared" ca="1" si="3"/>
        <v>#N/A</v>
      </c>
    </row>
    <row r="118" spans="5:7" ht="16" x14ac:dyDescent="0.4">
      <c r="E118" s="98">
        <v>45747</v>
      </c>
      <c r="F118" t="e">
        <f t="shared" ca="1" si="2"/>
        <v>#N/A</v>
      </c>
      <c r="G118" t="e">
        <f t="shared" ca="1" si="3"/>
        <v>#N/A</v>
      </c>
    </row>
    <row r="119" spans="5:7" ht="16" x14ac:dyDescent="0.4">
      <c r="E119" s="98">
        <v>45838</v>
      </c>
      <c r="F119" t="e">
        <f t="shared" ca="1" si="2"/>
        <v>#N/A</v>
      </c>
      <c r="G119" t="e">
        <f t="shared" ca="1" si="3"/>
        <v>#N/A</v>
      </c>
    </row>
    <row r="120" spans="5:7" ht="16" x14ac:dyDescent="0.4">
      <c r="E120" s="98">
        <v>45930</v>
      </c>
      <c r="F120" t="e">
        <f t="shared" ca="1" si="2"/>
        <v>#N/A</v>
      </c>
      <c r="G120" t="e">
        <f t="shared" ca="1" si="3"/>
        <v>#N/A</v>
      </c>
    </row>
    <row r="121" spans="5:7" ht="16" x14ac:dyDescent="0.4">
      <c r="E121" s="98">
        <v>46022</v>
      </c>
      <c r="F121" t="e">
        <f t="shared" ca="1" si="2"/>
        <v>#N/A</v>
      </c>
      <c r="G121" t="e">
        <f t="shared" ca="1" si="3"/>
        <v>#N/A</v>
      </c>
    </row>
    <row r="122" spans="5:7" ht="16" x14ac:dyDescent="0.4">
      <c r="E122" s="98">
        <v>46112</v>
      </c>
      <c r="F122" t="e">
        <f t="shared" ca="1" si="2"/>
        <v>#N/A</v>
      </c>
      <c r="G122" t="e">
        <f t="shared" ca="1" si="3"/>
        <v>#N/A</v>
      </c>
    </row>
    <row r="123" spans="5:7" ht="16" x14ac:dyDescent="0.4">
      <c r="E123" s="98">
        <v>46203</v>
      </c>
      <c r="F123" t="e">
        <f t="shared" ca="1" si="2"/>
        <v>#N/A</v>
      </c>
      <c r="G123" t="e">
        <f t="shared" ca="1" si="3"/>
        <v>#N/A</v>
      </c>
    </row>
    <row r="124" spans="5:7" ht="16" x14ac:dyDescent="0.4">
      <c r="E124" s="98">
        <v>46295</v>
      </c>
      <c r="F124" t="e">
        <f t="shared" ca="1" si="2"/>
        <v>#N/A</v>
      </c>
      <c r="G124" t="e">
        <f t="shared" ca="1" si="3"/>
        <v>#N/A</v>
      </c>
    </row>
    <row r="125" spans="5:7" ht="16" x14ac:dyDescent="0.4">
      <c r="E125" s="98">
        <v>46387</v>
      </c>
      <c r="F125" t="e">
        <f t="shared" ca="1" si="2"/>
        <v>#N/A</v>
      </c>
      <c r="G125" t="e">
        <f t="shared" ca="1" si="3"/>
        <v>#N/A</v>
      </c>
    </row>
    <row r="126" spans="5:7" ht="16" x14ac:dyDescent="0.4">
      <c r="E126" s="98">
        <v>46477</v>
      </c>
      <c r="F126" t="e">
        <f t="shared" ca="1" si="2"/>
        <v>#N/A</v>
      </c>
      <c r="G126" t="e">
        <f t="shared" ca="1" si="3"/>
        <v>#N/A</v>
      </c>
    </row>
    <row r="127" spans="5:7" ht="16" x14ac:dyDescent="0.4">
      <c r="E127" s="98">
        <v>46568</v>
      </c>
      <c r="F127" t="e">
        <f t="shared" ca="1" si="2"/>
        <v>#N/A</v>
      </c>
      <c r="G127" t="e">
        <f t="shared" ca="1" si="3"/>
        <v>#N/A</v>
      </c>
    </row>
    <row r="128" spans="5:7" ht="16" x14ac:dyDescent="0.4">
      <c r="E128" s="98">
        <v>46660</v>
      </c>
      <c r="F128" t="e">
        <f t="shared" ca="1" si="2"/>
        <v>#N/A</v>
      </c>
      <c r="G128" t="e">
        <f t="shared" ca="1" si="3"/>
        <v>#N/A</v>
      </c>
    </row>
    <row r="129" spans="5:7" ht="16" x14ac:dyDescent="0.4">
      <c r="E129" s="98">
        <v>46752</v>
      </c>
      <c r="F129" t="e">
        <f t="shared" ca="1" si="2"/>
        <v>#N/A</v>
      </c>
      <c r="G129" t="e">
        <f t="shared" ca="1" si="3"/>
        <v>#N/A</v>
      </c>
    </row>
    <row r="130" spans="5:7" ht="16" x14ac:dyDescent="0.4">
      <c r="E130" s="98">
        <v>46843</v>
      </c>
      <c r="F130" t="e">
        <f t="shared" ca="1" si="2"/>
        <v>#N/A</v>
      </c>
      <c r="G130" t="e">
        <f t="shared" ca="1" si="3"/>
        <v>#N/A</v>
      </c>
    </row>
    <row r="131" spans="5:7" ht="16" x14ac:dyDescent="0.4">
      <c r="E131" s="98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6" x14ac:dyDescent="0.4">
      <c r="E132" s="98">
        <v>47026</v>
      </c>
      <c r="F132" t="e">
        <f t="shared" ca="1" si="4"/>
        <v>#N/A</v>
      </c>
      <c r="G132" t="e">
        <f t="shared" ca="1" si="5"/>
        <v>#N/A</v>
      </c>
    </row>
    <row r="133" spans="5:7" ht="16" x14ac:dyDescent="0.4">
      <c r="E133" s="98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5C30-E3EE-486C-BB72-D67193453024}">
  <sheetPr codeName="Sheet2"/>
  <dimension ref="A1:T508"/>
  <sheetViews>
    <sheetView topLeftCell="B1" workbookViewId="0">
      <selection activeCell="L340" sqref="L340"/>
    </sheetView>
  </sheetViews>
  <sheetFormatPr defaultColWidth="9.1796875" defaultRowHeight="14.5" x14ac:dyDescent="0.35"/>
  <cols>
    <col min="1" max="10" width="13.7265625" style="24" customWidth="1"/>
    <col min="11" max="11" width="23.81640625" style="29" bestFit="1" customWidth="1"/>
    <col min="12" max="12" width="18.26953125" style="14" customWidth="1"/>
    <col min="13" max="17" width="22.26953125" style="14" customWidth="1"/>
    <col min="18" max="18" width="12.54296875" style="24" customWidth="1"/>
    <col min="19" max="16384" width="9.1796875" style="24"/>
  </cols>
  <sheetData>
    <row r="1" spans="1:20" s="2" customFormat="1" ht="16" customHeight="1" x14ac:dyDescent="0.35">
      <c r="K1" s="18"/>
    </row>
    <row r="2" spans="1:20" s="5" customFormat="1" ht="16" customHeight="1" x14ac:dyDescent="0.35">
      <c r="L2" s="19"/>
      <c r="M2" s="19"/>
      <c r="N2" s="19"/>
      <c r="O2" s="19"/>
      <c r="P2" s="19"/>
      <c r="Q2" s="19"/>
      <c r="R2" s="19"/>
    </row>
    <row r="3" spans="1:20" s="5" customFormat="1" ht="16" customHeight="1" x14ac:dyDescent="0.35">
      <c r="L3" s="19"/>
      <c r="M3" s="19"/>
      <c r="N3" s="19"/>
      <c r="O3" s="19"/>
      <c r="P3" s="19"/>
      <c r="Q3" s="19"/>
      <c r="R3" s="19"/>
    </row>
    <row r="4" spans="1:20" s="8" customFormat="1" ht="16" customHeight="1" x14ac:dyDescent="0.35">
      <c r="L4" s="20"/>
      <c r="M4" s="20"/>
      <c r="N4" s="20"/>
      <c r="O4" s="20"/>
      <c r="P4" s="20"/>
      <c r="Q4" s="20"/>
      <c r="R4" s="20"/>
    </row>
    <row r="5" spans="1:20" s="21" customFormat="1" ht="40" customHeight="1" x14ac:dyDescent="0.35">
      <c r="K5" s="22" t="s">
        <v>0</v>
      </c>
      <c r="L5" s="12" t="s">
        <v>1</v>
      </c>
      <c r="M5" s="136" t="s">
        <v>3</v>
      </c>
      <c r="N5" s="136" t="s">
        <v>108</v>
      </c>
      <c r="O5" s="136" t="s">
        <v>109</v>
      </c>
      <c r="P5" s="136" t="s">
        <v>110</v>
      </c>
      <c r="Q5" s="142" t="s">
        <v>4</v>
      </c>
      <c r="R5" s="139" t="s">
        <v>111</v>
      </c>
      <c r="S5" s="139" t="s">
        <v>112</v>
      </c>
      <c r="T5" s="139" t="s">
        <v>113</v>
      </c>
    </row>
    <row r="6" spans="1:20" x14ac:dyDescent="0.35">
      <c r="K6" s="25">
        <v>35826</v>
      </c>
      <c r="L6" s="26">
        <v>78.380811482042105</v>
      </c>
      <c r="M6" s="137">
        <v>84.7250510569163</v>
      </c>
      <c r="N6" s="137"/>
      <c r="O6" s="137"/>
      <c r="P6" s="137"/>
      <c r="Q6" s="141">
        <v>76.101048519613599</v>
      </c>
      <c r="R6" s="140"/>
      <c r="S6" s="140"/>
      <c r="T6" s="140"/>
    </row>
    <row r="7" spans="1:20" ht="15.5" x14ac:dyDescent="0.35">
      <c r="A7" s="182" t="s">
        <v>75</v>
      </c>
      <c r="B7" s="182"/>
      <c r="C7" s="182"/>
      <c r="D7" s="182"/>
      <c r="E7" s="182"/>
      <c r="F7" s="182"/>
      <c r="G7" s="182"/>
      <c r="H7" s="182"/>
      <c r="I7" s="182"/>
      <c r="J7" s="182"/>
      <c r="K7" s="25">
        <v>35854</v>
      </c>
      <c r="L7" s="26">
        <v>78.014741033667093</v>
      </c>
      <c r="M7" s="137">
        <v>83.592794717739906</v>
      </c>
      <c r="N7" s="138">
        <f>M7/M6-1</f>
        <v>-1.3363890904188103E-2</v>
      </c>
      <c r="O7" s="137"/>
      <c r="P7" s="137"/>
      <c r="Q7" s="141">
        <v>76.254260179604302</v>
      </c>
      <c r="R7" s="115">
        <f>Q7/Q6-1</f>
        <v>2.0132660846481354E-3</v>
      </c>
      <c r="S7" s="141"/>
      <c r="T7" s="141"/>
    </row>
    <row r="8" spans="1:20" ht="15.5" x14ac:dyDescent="0.35">
      <c r="A8" s="182" t="s">
        <v>74</v>
      </c>
      <c r="B8" s="182"/>
      <c r="C8" s="182"/>
      <c r="D8" s="182"/>
      <c r="E8" s="182"/>
      <c r="F8" s="182"/>
      <c r="G8" s="182"/>
      <c r="H8" s="182"/>
      <c r="I8" s="182"/>
      <c r="J8" s="182"/>
      <c r="K8" s="25">
        <v>35885</v>
      </c>
      <c r="L8" s="26">
        <v>77.830350176226204</v>
      </c>
      <c r="M8" s="137">
        <v>83.665677011676493</v>
      </c>
      <c r="N8" s="138">
        <f t="shared" ref="N8:N71" si="0">M8/M7-1</f>
        <v>8.7187291898405128E-4</v>
      </c>
      <c r="O8" s="137"/>
      <c r="P8" s="137"/>
      <c r="Q8" s="141">
        <v>76.104569933196004</v>
      </c>
      <c r="R8" s="115">
        <f t="shared" ref="R8:R71" si="1">Q8/Q7-1</f>
        <v>-1.9630410950906008E-3</v>
      </c>
      <c r="S8" s="141"/>
      <c r="T8" s="141"/>
    </row>
    <row r="9" spans="1:20" x14ac:dyDescent="0.35">
      <c r="K9" s="25">
        <v>35915</v>
      </c>
      <c r="L9" s="26">
        <v>78.678182585513596</v>
      </c>
      <c r="M9" s="137">
        <v>85.103435668473693</v>
      </c>
      <c r="N9" s="138">
        <f t="shared" si="0"/>
        <v>1.7184569684370654E-2</v>
      </c>
      <c r="O9" s="138">
        <f>M9/M6-1</f>
        <v>4.4660299030472306E-3</v>
      </c>
      <c r="P9" s="137"/>
      <c r="Q9" s="141">
        <v>76.841826318561203</v>
      </c>
      <c r="R9" s="115">
        <f t="shared" si="1"/>
        <v>9.6874128059898368E-3</v>
      </c>
      <c r="S9" s="115">
        <f>Q9/Q6-1</f>
        <v>9.7341339358376633E-3</v>
      </c>
      <c r="T9" s="141"/>
    </row>
    <row r="10" spans="1:20" x14ac:dyDescent="0.35">
      <c r="K10" s="25">
        <v>35946</v>
      </c>
      <c r="L10" s="26">
        <v>79.836875237163696</v>
      </c>
      <c r="M10" s="137">
        <v>86.802254971648296</v>
      </c>
      <c r="N10" s="138">
        <f t="shared" si="0"/>
        <v>1.9961818107937068E-2</v>
      </c>
      <c r="O10" s="138">
        <f t="shared" ref="O10:O73" si="2">M10/M7-1</f>
        <v>3.839398197829702E-2</v>
      </c>
      <c r="P10" s="137"/>
      <c r="Q10" s="141">
        <v>77.7695548477123</v>
      </c>
      <c r="R10" s="115">
        <f t="shared" si="1"/>
        <v>1.2073223315971715E-2</v>
      </c>
      <c r="S10" s="115">
        <f t="shared" ref="S10:S73" si="3">Q10/Q7-1</f>
        <v>1.9871606708123268E-2</v>
      </c>
      <c r="T10" s="141"/>
    </row>
    <row r="11" spans="1:20" x14ac:dyDescent="0.35">
      <c r="K11" s="25">
        <v>35976</v>
      </c>
      <c r="L11" s="26">
        <v>81.029280262323098</v>
      </c>
      <c r="M11" s="137">
        <v>86.447923147907204</v>
      </c>
      <c r="N11" s="138">
        <f t="shared" si="0"/>
        <v>-4.0820578204658897E-3</v>
      </c>
      <c r="O11" s="138">
        <f t="shared" si="2"/>
        <v>3.3254331233612211E-2</v>
      </c>
      <c r="P11" s="137"/>
      <c r="Q11" s="141">
        <v>79.364295109927795</v>
      </c>
      <c r="R11" s="115">
        <f t="shared" si="1"/>
        <v>2.0505971332075879E-2</v>
      </c>
      <c r="S11" s="115">
        <f t="shared" si="3"/>
        <v>4.2832187076192074E-2</v>
      </c>
      <c r="T11" s="141"/>
    </row>
    <row r="12" spans="1:20" x14ac:dyDescent="0.35">
      <c r="K12" s="25">
        <v>36007</v>
      </c>
      <c r="L12" s="26">
        <v>80.748596797308394</v>
      </c>
      <c r="M12" s="137">
        <v>85.414747350850405</v>
      </c>
      <c r="N12" s="138">
        <f t="shared" si="0"/>
        <v>-1.1951424157282453E-2</v>
      </c>
      <c r="O12" s="138">
        <f t="shared" si="2"/>
        <v>3.6580389490907805E-3</v>
      </c>
      <c r="P12" s="137"/>
      <c r="Q12" s="141">
        <v>79.348495566999901</v>
      </c>
      <c r="R12" s="115">
        <f t="shared" si="1"/>
        <v>-1.990762080859021E-4</v>
      </c>
      <c r="S12" s="115">
        <f t="shared" si="3"/>
        <v>3.2621156582703481E-2</v>
      </c>
      <c r="T12" s="141"/>
    </row>
    <row r="13" spans="1:20" x14ac:dyDescent="0.35">
      <c r="K13" s="25">
        <v>36038</v>
      </c>
      <c r="L13" s="26">
        <v>80.029626561728804</v>
      </c>
      <c r="M13" s="137">
        <v>83.420722778105201</v>
      </c>
      <c r="N13" s="138">
        <f t="shared" si="0"/>
        <v>-2.3345202492428219E-2</v>
      </c>
      <c r="O13" s="138">
        <f t="shared" si="2"/>
        <v>-3.8956732110791203E-2</v>
      </c>
      <c r="P13" s="137"/>
      <c r="Q13" s="141">
        <v>79.068184881018198</v>
      </c>
      <c r="R13" s="115">
        <f t="shared" si="1"/>
        <v>-3.5326528118609923E-3</v>
      </c>
      <c r="S13" s="115">
        <f t="shared" si="3"/>
        <v>1.669843727212883E-2</v>
      </c>
      <c r="T13" s="141"/>
    </row>
    <row r="14" spans="1:20" x14ac:dyDescent="0.35">
      <c r="K14" s="25">
        <v>36068</v>
      </c>
      <c r="L14" s="26">
        <v>79.713440847713599</v>
      </c>
      <c r="M14" s="137">
        <v>84.869512965465006</v>
      </c>
      <c r="N14" s="138">
        <f t="shared" si="0"/>
        <v>1.73672696556888E-2</v>
      </c>
      <c r="O14" s="138">
        <f t="shared" si="2"/>
        <v>-1.8258508995544487E-2</v>
      </c>
      <c r="P14" s="137"/>
      <c r="Q14" s="141">
        <v>78.447614775330294</v>
      </c>
      <c r="R14" s="115">
        <f t="shared" si="1"/>
        <v>-7.8485437173211325E-3</v>
      </c>
      <c r="S14" s="115">
        <f t="shared" si="3"/>
        <v>-1.155028635141031E-2</v>
      </c>
      <c r="T14" s="141"/>
    </row>
    <row r="15" spans="1:20" x14ac:dyDescent="0.35">
      <c r="K15" s="25">
        <v>36099</v>
      </c>
      <c r="L15" s="26">
        <v>80.716265172899</v>
      </c>
      <c r="M15" s="137">
        <v>85.969514968904505</v>
      </c>
      <c r="N15" s="138">
        <f t="shared" si="0"/>
        <v>1.2961097159672752E-2</v>
      </c>
      <c r="O15" s="138">
        <f t="shared" si="2"/>
        <v>6.49498634908241E-3</v>
      </c>
      <c r="P15" s="137"/>
      <c r="Q15" s="141">
        <v>79.511650977058196</v>
      </c>
      <c r="R15" s="115">
        <f t="shared" si="1"/>
        <v>1.356365269709281E-2</v>
      </c>
      <c r="S15" s="115">
        <f t="shared" si="3"/>
        <v>2.0561878192200123E-3</v>
      </c>
      <c r="T15" s="141"/>
    </row>
    <row r="16" spans="1:20" x14ac:dyDescent="0.35">
      <c r="K16" s="25">
        <v>36129</v>
      </c>
      <c r="L16" s="26">
        <v>82.562167576084704</v>
      </c>
      <c r="M16" s="137">
        <v>90.123007388391997</v>
      </c>
      <c r="N16" s="138">
        <f t="shared" si="0"/>
        <v>4.8313549529618971E-2</v>
      </c>
      <c r="O16" s="138">
        <f t="shared" si="2"/>
        <v>8.0343161592048684E-2</v>
      </c>
      <c r="P16" s="137"/>
      <c r="Q16" s="141">
        <v>80.925518691015299</v>
      </c>
      <c r="R16" s="115">
        <f t="shared" si="1"/>
        <v>1.7781893553751704E-2</v>
      </c>
      <c r="S16" s="115">
        <f t="shared" si="3"/>
        <v>2.3490280101813532E-2</v>
      </c>
      <c r="T16" s="141"/>
    </row>
    <row r="17" spans="11:20" x14ac:dyDescent="0.35">
      <c r="K17" s="25">
        <v>36160</v>
      </c>
      <c r="L17" s="26">
        <v>83.9224076817884</v>
      </c>
      <c r="M17" s="137">
        <v>91.461553408026205</v>
      </c>
      <c r="N17" s="138">
        <f t="shared" si="0"/>
        <v>1.4852434005732107E-2</v>
      </c>
      <c r="O17" s="138">
        <f t="shared" si="2"/>
        <v>7.7672655494601672E-2</v>
      </c>
      <c r="P17" s="137"/>
      <c r="Q17" s="141">
        <v>82.367283087832604</v>
      </c>
      <c r="R17" s="115">
        <f t="shared" si="1"/>
        <v>1.781594261165198E-2</v>
      </c>
      <c r="S17" s="115">
        <f t="shared" si="3"/>
        <v>4.9965423725476299E-2</v>
      </c>
      <c r="T17" s="141"/>
    </row>
    <row r="18" spans="11:20" x14ac:dyDescent="0.35">
      <c r="K18" s="25">
        <v>36191</v>
      </c>
      <c r="L18" s="26">
        <v>84.143069952924094</v>
      </c>
      <c r="M18" s="137">
        <v>91.892614116361301</v>
      </c>
      <c r="N18" s="138">
        <f t="shared" si="0"/>
        <v>4.713026318414526E-3</v>
      </c>
      <c r="O18" s="138">
        <f t="shared" si="2"/>
        <v>6.8897668546800572E-2</v>
      </c>
      <c r="P18" s="138">
        <f>M18/M6-1</f>
        <v>8.4597919623913942E-2</v>
      </c>
      <c r="Q18" s="141">
        <v>82.532986370055994</v>
      </c>
      <c r="R18" s="115">
        <f t="shared" si="1"/>
        <v>2.0117609323921926E-3</v>
      </c>
      <c r="S18" s="115">
        <f t="shared" si="3"/>
        <v>3.7998649957218911E-2</v>
      </c>
      <c r="T18" s="115">
        <f>Q18/Q6-1</f>
        <v>8.4518386744496521E-2</v>
      </c>
    </row>
    <row r="19" spans="11:20" x14ac:dyDescent="0.35">
      <c r="K19" s="25">
        <v>36219</v>
      </c>
      <c r="L19" s="26">
        <v>83.752916907814395</v>
      </c>
      <c r="M19" s="137">
        <v>88.220623146087902</v>
      </c>
      <c r="N19" s="138">
        <f t="shared" si="0"/>
        <v>-3.9959587672885766E-2</v>
      </c>
      <c r="O19" s="138">
        <f t="shared" si="2"/>
        <v>-2.1108752331195801E-2</v>
      </c>
      <c r="P19" s="138">
        <f t="shared" ref="P19:P82" si="4">M19/M7-1</f>
        <v>5.5361570862349607E-2</v>
      </c>
      <c r="Q19" s="141">
        <v>82.7629310174962</v>
      </c>
      <c r="R19" s="115">
        <f t="shared" si="1"/>
        <v>2.7860938705064342E-3</v>
      </c>
      <c r="S19" s="115">
        <f t="shared" si="3"/>
        <v>2.2704980532733954E-2</v>
      </c>
      <c r="T19" s="115">
        <f t="shared" ref="T19:T82" si="5">Q19/Q7-1</f>
        <v>8.5354848667625882E-2</v>
      </c>
    </row>
    <row r="20" spans="11:20" x14ac:dyDescent="0.35">
      <c r="K20" s="25">
        <v>36250</v>
      </c>
      <c r="L20" s="26">
        <v>83.917817933222807</v>
      </c>
      <c r="M20" s="137">
        <v>86.980630181976295</v>
      </c>
      <c r="N20" s="138">
        <f t="shared" si="0"/>
        <v>-1.4055590630529302E-2</v>
      </c>
      <c r="O20" s="138">
        <f t="shared" si="2"/>
        <v>-4.8992424238190169E-2</v>
      </c>
      <c r="P20" s="138">
        <f t="shared" si="4"/>
        <v>3.96214228905023E-2</v>
      </c>
      <c r="Q20" s="141">
        <v>83.200203834039897</v>
      </c>
      <c r="R20" s="115">
        <f t="shared" si="1"/>
        <v>5.2834380219237698E-3</v>
      </c>
      <c r="S20" s="115">
        <f t="shared" si="3"/>
        <v>1.0112276561545785E-2</v>
      </c>
      <c r="T20" s="115">
        <f t="shared" si="5"/>
        <v>9.3235319601337796E-2</v>
      </c>
    </row>
    <row r="21" spans="11:20" x14ac:dyDescent="0.35">
      <c r="K21" s="25">
        <v>36280</v>
      </c>
      <c r="L21" s="26">
        <v>85.041871119768601</v>
      </c>
      <c r="M21" s="137">
        <v>87.017293643063795</v>
      </c>
      <c r="N21" s="138">
        <f t="shared" si="0"/>
        <v>4.2151293926928624E-4</v>
      </c>
      <c r="O21" s="138">
        <f t="shared" si="2"/>
        <v>-5.305454110951735E-2</v>
      </c>
      <c r="P21" s="138">
        <f t="shared" si="4"/>
        <v>2.248861000213509E-2</v>
      </c>
      <c r="Q21" s="141">
        <v>84.473912011278003</v>
      </c>
      <c r="R21" s="115">
        <f t="shared" si="1"/>
        <v>1.530895500903795E-2</v>
      </c>
      <c r="S21" s="115">
        <f t="shared" si="3"/>
        <v>2.3516968506621216E-2</v>
      </c>
      <c r="T21" s="115">
        <f t="shared" si="5"/>
        <v>9.9322023673365845E-2</v>
      </c>
    </row>
    <row r="22" spans="11:20" x14ac:dyDescent="0.35">
      <c r="K22" s="25">
        <v>36311</v>
      </c>
      <c r="L22" s="26">
        <v>86.618751672577702</v>
      </c>
      <c r="M22" s="137">
        <v>92.137307378080905</v>
      </c>
      <c r="N22" s="138">
        <f t="shared" si="0"/>
        <v>5.8839036709402714E-2</v>
      </c>
      <c r="O22" s="138">
        <f t="shared" si="2"/>
        <v>4.4396469808507533E-2</v>
      </c>
      <c r="P22" s="138">
        <f t="shared" si="4"/>
        <v>6.1462140680275779E-2</v>
      </c>
      <c r="Q22" s="141">
        <v>85.373486745837695</v>
      </c>
      <c r="R22" s="115">
        <f t="shared" si="1"/>
        <v>1.0649142594930217E-2</v>
      </c>
      <c r="S22" s="115">
        <f t="shared" si="3"/>
        <v>3.1542572214964482E-2</v>
      </c>
      <c r="T22" s="115">
        <f t="shared" si="5"/>
        <v>9.7775175812891746E-2</v>
      </c>
    </row>
    <row r="23" spans="11:20" x14ac:dyDescent="0.35">
      <c r="K23" s="25">
        <v>36341</v>
      </c>
      <c r="L23" s="26">
        <v>87.946485930850102</v>
      </c>
      <c r="M23" s="137">
        <v>94.642261792791899</v>
      </c>
      <c r="N23" s="138">
        <f t="shared" si="0"/>
        <v>2.718718927211583E-2</v>
      </c>
      <c r="O23" s="138">
        <f t="shared" si="2"/>
        <v>8.8084342396535176E-2</v>
      </c>
      <c r="P23" s="138">
        <f t="shared" si="4"/>
        <v>9.478930605267033E-2</v>
      </c>
      <c r="Q23" s="141">
        <v>86.318618797062399</v>
      </c>
      <c r="R23" s="115">
        <f t="shared" si="1"/>
        <v>1.1070556999017933E-2</v>
      </c>
      <c r="S23" s="115">
        <f t="shared" si="3"/>
        <v>3.7480857249374333E-2</v>
      </c>
      <c r="T23" s="115">
        <f t="shared" si="5"/>
        <v>8.7625344337805E-2</v>
      </c>
    </row>
    <row r="24" spans="11:20" x14ac:dyDescent="0.35">
      <c r="K24" s="25">
        <v>36372</v>
      </c>
      <c r="L24" s="26">
        <v>88.472774656418295</v>
      </c>
      <c r="M24" s="137">
        <v>97.350143110531704</v>
      </c>
      <c r="N24" s="138">
        <f t="shared" si="0"/>
        <v>2.8611756169441449E-2</v>
      </c>
      <c r="O24" s="138">
        <f t="shared" si="2"/>
        <v>0.11874478089208584</v>
      </c>
      <c r="P24" s="138">
        <f t="shared" si="4"/>
        <v>0.13973460239430735</v>
      </c>
      <c r="Q24" s="141">
        <v>86.395622954584894</v>
      </c>
      <c r="R24" s="115">
        <f t="shared" si="1"/>
        <v>8.9209209549023782E-4</v>
      </c>
      <c r="S24" s="115">
        <f t="shared" si="3"/>
        <v>2.2749164772318364E-2</v>
      </c>
      <c r="T24" s="115">
        <f t="shared" si="5"/>
        <v>8.8812362946876222E-2</v>
      </c>
    </row>
    <row r="25" spans="11:20" x14ac:dyDescent="0.35">
      <c r="K25" s="25">
        <v>36403</v>
      </c>
      <c r="L25" s="26">
        <v>88.686798575083699</v>
      </c>
      <c r="M25" s="137">
        <v>95.286365950679397</v>
      </c>
      <c r="N25" s="138">
        <f t="shared" si="0"/>
        <v>-2.1199528772228748E-2</v>
      </c>
      <c r="O25" s="138">
        <f t="shared" si="2"/>
        <v>3.4177888004437662E-2</v>
      </c>
      <c r="P25" s="138">
        <f t="shared" si="4"/>
        <v>0.14223855628937887</v>
      </c>
      <c r="Q25" s="141">
        <v>86.983226766138799</v>
      </c>
      <c r="R25" s="115">
        <f t="shared" si="1"/>
        <v>6.8013145974163969E-3</v>
      </c>
      <c r="S25" s="115">
        <f t="shared" si="3"/>
        <v>1.8855268557712801E-2</v>
      </c>
      <c r="T25" s="115">
        <f t="shared" si="5"/>
        <v>0.10010400386743612</v>
      </c>
    </row>
    <row r="26" spans="11:20" x14ac:dyDescent="0.35">
      <c r="K26" s="25">
        <v>36433</v>
      </c>
      <c r="L26" s="26">
        <v>89.103138732595298</v>
      </c>
      <c r="M26" s="137">
        <v>95.327139076792307</v>
      </c>
      <c r="N26" s="138">
        <f t="shared" si="0"/>
        <v>4.2790094580813509E-4</v>
      </c>
      <c r="O26" s="138">
        <f t="shared" si="2"/>
        <v>7.2364847482182526E-3</v>
      </c>
      <c r="P26" s="138">
        <f t="shared" si="4"/>
        <v>0.12322005565865224</v>
      </c>
      <c r="Q26" s="141">
        <v>87.438821885504495</v>
      </c>
      <c r="R26" s="115">
        <f t="shared" si="1"/>
        <v>5.2377353232779811E-3</v>
      </c>
      <c r="S26" s="115">
        <f t="shared" si="3"/>
        <v>1.2977537222597757E-2</v>
      </c>
      <c r="T26" s="115">
        <f t="shared" si="5"/>
        <v>0.1146141553943294</v>
      </c>
    </row>
    <row r="27" spans="11:20" x14ac:dyDescent="0.35">
      <c r="K27" s="25">
        <v>36464</v>
      </c>
      <c r="L27" s="26">
        <v>89.715336170449206</v>
      </c>
      <c r="M27" s="137">
        <v>93.661976798623598</v>
      </c>
      <c r="N27" s="138">
        <f t="shared" si="0"/>
        <v>-1.7467872153671848E-2</v>
      </c>
      <c r="O27" s="138">
        <f t="shared" si="2"/>
        <v>-3.7885576682928468E-2</v>
      </c>
      <c r="P27" s="138">
        <f t="shared" si="4"/>
        <v>8.9478948816932302E-2</v>
      </c>
      <c r="Q27" s="141">
        <v>88.369594892172501</v>
      </c>
      <c r="R27" s="115">
        <f t="shared" si="1"/>
        <v>1.0644848439138377E-2</v>
      </c>
      <c r="S27" s="115">
        <f t="shared" si="3"/>
        <v>2.2848054913907623E-2</v>
      </c>
      <c r="T27" s="115">
        <f t="shared" si="5"/>
        <v>0.11140435151661143</v>
      </c>
    </row>
    <row r="28" spans="11:20" x14ac:dyDescent="0.35">
      <c r="K28" s="25">
        <v>36494</v>
      </c>
      <c r="L28" s="26">
        <v>90.805408544801097</v>
      </c>
      <c r="M28" s="137">
        <v>95.895319768204999</v>
      </c>
      <c r="N28" s="138">
        <f t="shared" si="0"/>
        <v>2.3844713147397778E-2</v>
      </c>
      <c r="O28" s="138">
        <f t="shared" si="2"/>
        <v>6.3907759672647835E-3</v>
      </c>
      <c r="P28" s="138">
        <f t="shared" si="4"/>
        <v>6.4049264966677955E-2</v>
      </c>
      <c r="Q28" s="141">
        <v>89.318447373279298</v>
      </c>
      <c r="R28" s="115">
        <f t="shared" si="1"/>
        <v>1.0737318443799326E-2</v>
      </c>
      <c r="S28" s="115">
        <f t="shared" si="3"/>
        <v>2.6846792122565466E-2</v>
      </c>
      <c r="T28" s="115">
        <f t="shared" si="5"/>
        <v>0.10371176877233679</v>
      </c>
    </row>
    <row r="29" spans="11:20" x14ac:dyDescent="0.35">
      <c r="K29" s="25">
        <v>36525</v>
      </c>
      <c r="L29" s="26">
        <v>91.395227876502304</v>
      </c>
      <c r="M29" s="137">
        <v>96.013503331047801</v>
      </c>
      <c r="N29" s="138">
        <f t="shared" si="0"/>
        <v>1.2324226367717017E-3</v>
      </c>
      <c r="O29" s="138">
        <f t="shared" si="2"/>
        <v>7.2000928686486443E-3</v>
      </c>
      <c r="P29" s="138">
        <f t="shared" si="4"/>
        <v>4.9768998594573732E-2</v>
      </c>
      <c r="Q29" s="141">
        <v>90.219477417079005</v>
      </c>
      <c r="R29" s="115">
        <f t="shared" si="1"/>
        <v>1.0087838182342379E-2</v>
      </c>
      <c r="S29" s="115">
        <f t="shared" si="3"/>
        <v>3.1801155043186702E-2</v>
      </c>
      <c r="T29" s="115">
        <f t="shared" si="5"/>
        <v>9.5331471852400318E-2</v>
      </c>
    </row>
    <row r="30" spans="11:20" x14ac:dyDescent="0.35">
      <c r="K30" s="25">
        <v>36556</v>
      </c>
      <c r="L30" s="26">
        <v>92.398642215152293</v>
      </c>
      <c r="M30" s="137">
        <v>98.303939025388104</v>
      </c>
      <c r="N30" s="138">
        <f t="shared" si="0"/>
        <v>2.3855349663088887E-2</v>
      </c>
      <c r="O30" s="138">
        <f t="shared" si="2"/>
        <v>4.9560797085725472E-2</v>
      </c>
      <c r="P30" s="138">
        <f t="shared" si="4"/>
        <v>6.976975212510883E-2</v>
      </c>
      <c r="Q30" s="141">
        <v>91.2248980899017</v>
      </c>
      <c r="R30" s="115">
        <f t="shared" si="1"/>
        <v>1.1144164227140152E-2</v>
      </c>
      <c r="S30" s="115">
        <f t="shared" si="3"/>
        <v>3.2310923244733836E-2</v>
      </c>
      <c r="T30" s="115">
        <f t="shared" si="5"/>
        <v>0.10531439733530878</v>
      </c>
    </row>
    <row r="31" spans="11:20" x14ac:dyDescent="0.35">
      <c r="K31" s="25">
        <v>36585</v>
      </c>
      <c r="L31" s="26">
        <v>92.716710167104907</v>
      </c>
      <c r="M31" s="137">
        <v>97.718984846547301</v>
      </c>
      <c r="N31" s="138">
        <f t="shared" si="0"/>
        <v>-5.9504653083101156E-3</v>
      </c>
      <c r="O31" s="138">
        <f t="shared" si="2"/>
        <v>1.9017248002826559E-2</v>
      </c>
      <c r="P31" s="138">
        <f t="shared" si="4"/>
        <v>0.1076660010067112</v>
      </c>
      <c r="Q31" s="141">
        <v>91.746518992619599</v>
      </c>
      <c r="R31" s="115">
        <f t="shared" si="1"/>
        <v>5.7179664065378777E-3</v>
      </c>
      <c r="S31" s="115">
        <f t="shared" si="3"/>
        <v>2.7184436034729975E-2</v>
      </c>
      <c r="T31" s="115">
        <f t="shared" si="5"/>
        <v>0.10854603461571766</v>
      </c>
    </row>
    <row r="32" spans="11:20" x14ac:dyDescent="0.35">
      <c r="K32" s="25">
        <v>36616</v>
      </c>
      <c r="L32" s="26">
        <v>93.296985394352802</v>
      </c>
      <c r="M32" s="137">
        <v>98.406736534547406</v>
      </c>
      <c r="N32" s="138">
        <f t="shared" si="0"/>
        <v>7.0380560039597917E-3</v>
      </c>
      <c r="O32" s="138">
        <f t="shared" si="2"/>
        <v>2.4926006451904126E-2</v>
      </c>
      <c r="P32" s="138">
        <f t="shared" si="4"/>
        <v>0.13136380282214577</v>
      </c>
      <c r="Q32" s="141">
        <v>92.236156638097796</v>
      </c>
      <c r="R32" s="115">
        <f t="shared" si="1"/>
        <v>5.3368525678623158E-3</v>
      </c>
      <c r="S32" s="115">
        <f t="shared" si="3"/>
        <v>2.2353035938080357E-2</v>
      </c>
      <c r="T32" s="115">
        <f t="shared" si="5"/>
        <v>0.10860493589753673</v>
      </c>
    </row>
    <row r="33" spans="11:20" x14ac:dyDescent="0.35">
      <c r="K33" s="25">
        <v>36646</v>
      </c>
      <c r="L33" s="26">
        <v>93.898621035059193</v>
      </c>
      <c r="M33" s="137">
        <v>97.0870697910281</v>
      </c>
      <c r="N33" s="138">
        <f t="shared" si="0"/>
        <v>-1.3410329312729674E-2</v>
      </c>
      <c r="O33" s="138">
        <f t="shared" si="2"/>
        <v>-1.2378641653878475E-2</v>
      </c>
      <c r="P33" s="138">
        <f t="shared" si="4"/>
        <v>0.115721550583606</v>
      </c>
      <c r="Q33" s="141">
        <v>93.119202758932403</v>
      </c>
      <c r="R33" s="115">
        <f t="shared" si="1"/>
        <v>9.5737523442067651E-3</v>
      </c>
      <c r="S33" s="115">
        <f t="shared" si="3"/>
        <v>2.0765215513465218E-2</v>
      </c>
      <c r="T33" s="115">
        <f t="shared" si="5"/>
        <v>0.10234272974714576</v>
      </c>
    </row>
    <row r="34" spans="11:20" x14ac:dyDescent="0.35">
      <c r="K34" s="25">
        <v>36677</v>
      </c>
      <c r="L34" s="26">
        <v>95.645084839410401</v>
      </c>
      <c r="M34" s="137">
        <v>98.602249585226801</v>
      </c>
      <c r="N34" s="138">
        <f t="shared" si="0"/>
        <v>1.5606401526588431E-2</v>
      </c>
      <c r="O34" s="138">
        <f t="shared" si="2"/>
        <v>9.0388243396770651E-3</v>
      </c>
      <c r="P34" s="138">
        <f t="shared" si="4"/>
        <v>7.0166389610424762E-2</v>
      </c>
      <c r="Q34" s="141">
        <v>94.9931858169289</v>
      </c>
      <c r="R34" s="115">
        <f t="shared" si="1"/>
        <v>2.0124560804583691E-2</v>
      </c>
      <c r="S34" s="115">
        <f t="shared" si="3"/>
        <v>3.5387357034989853E-2</v>
      </c>
      <c r="T34" s="115">
        <f t="shared" si="5"/>
        <v>0.11267782818487504</v>
      </c>
    </row>
    <row r="35" spans="11:20" x14ac:dyDescent="0.35">
      <c r="K35" s="25">
        <v>36707</v>
      </c>
      <c r="L35" s="26">
        <v>97.650213809432202</v>
      </c>
      <c r="M35" s="137">
        <v>101.51743055529001</v>
      </c>
      <c r="N35" s="138">
        <f t="shared" si="0"/>
        <v>2.9565055384902506E-2</v>
      </c>
      <c r="O35" s="138">
        <f t="shared" si="2"/>
        <v>3.1610580030265956E-2</v>
      </c>
      <c r="P35" s="138">
        <f t="shared" si="4"/>
        <v>7.2643749549756942E-2</v>
      </c>
      <c r="Q35" s="141">
        <v>96.863755003188899</v>
      </c>
      <c r="R35" s="115">
        <f t="shared" si="1"/>
        <v>1.969161440553191E-2</v>
      </c>
      <c r="S35" s="115">
        <f t="shared" si="3"/>
        <v>5.0171196781845229E-2</v>
      </c>
      <c r="T35" s="115">
        <f t="shared" si="5"/>
        <v>0.1221652565006679</v>
      </c>
    </row>
    <row r="36" spans="11:20" x14ac:dyDescent="0.35">
      <c r="K36" s="25">
        <v>36738</v>
      </c>
      <c r="L36" s="26">
        <v>98.1494454958642</v>
      </c>
      <c r="M36" s="137">
        <v>105.494380422245</v>
      </c>
      <c r="N36" s="138">
        <f t="shared" si="0"/>
        <v>3.9175044573148465E-2</v>
      </c>
      <c r="O36" s="138">
        <f t="shared" si="2"/>
        <v>8.6595574975256273E-2</v>
      </c>
      <c r="P36" s="138">
        <f t="shared" si="4"/>
        <v>8.3659222796070187E-2</v>
      </c>
      <c r="Q36" s="141">
        <v>96.838033381178604</v>
      </c>
      <c r="R36" s="115">
        <f t="shared" si="1"/>
        <v>-2.6554434121872639E-4</v>
      </c>
      <c r="S36" s="115">
        <f t="shared" si="3"/>
        <v>3.9936237769061744E-2</v>
      </c>
      <c r="T36" s="115">
        <f t="shared" si="5"/>
        <v>0.12086735495943945</v>
      </c>
    </row>
    <row r="37" spans="11:20" x14ac:dyDescent="0.35">
      <c r="K37" s="25">
        <v>36769</v>
      </c>
      <c r="L37" s="26">
        <v>97.788920667853304</v>
      </c>
      <c r="M37" s="137">
        <v>106.553613847991</v>
      </c>
      <c r="N37" s="138">
        <f t="shared" si="0"/>
        <v>1.0040662085566865E-2</v>
      </c>
      <c r="O37" s="138">
        <f t="shared" si="2"/>
        <v>8.0640799740491209E-2</v>
      </c>
      <c r="P37" s="138">
        <f t="shared" si="4"/>
        <v>0.11824617073909161</v>
      </c>
      <c r="Q37" s="141">
        <v>95.978082266324407</v>
      </c>
      <c r="R37" s="115">
        <f t="shared" si="1"/>
        <v>-8.8803033769718764E-3</v>
      </c>
      <c r="S37" s="115">
        <f t="shared" si="3"/>
        <v>1.0368074730050747E-2</v>
      </c>
      <c r="T37" s="115">
        <f t="shared" si="5"/>
        <v>0.10340908051582143</v>
      </c>
    </row>
    <row r="38" spans="11:20" x14ac:dyDescent="0.35">
      <c r="K38" s="25">
        <v>36799</v>
      </c>
      <c r="L38" s="26">
        <v>97.290331979462394</v>
      </c>
      <c r="M38" s="137">
        <v>104.585815028528</v>
      </c>
      <c r="N38" s="138">
        <f t="shared" si="0"/>
        <v>-1.8467687283420076E-2</v>
      </c>
      <c r="O38" s="138">
        <f t="shared" si="2"/>
        <v>3.0225198337411108E-2</v>
      </c>
      <c r="P38" s="138">
        <f t="shared" si="4"/>
        <v>9.7125289203080056E-2</v>
      </c>
      <c r="Q38" s="141">
        <v>95.561076099342102</v>
      </c>
      <c r="R38" s="115">
        <f t="shared" si="1"/>
        <v>-4.3448062009113775E-3</v>
      </c>
      <c r="S38" s="115">
        <f t="shared" si="3"/>
        <v>-1.3448569114463016E-2</v>
      </c>
      <c r="T38" s="115">
        <f t="shared" si="5"/>
        <v>9.2890709626362256E-2</v>
      </c>
    </row>
    <row r="39" spans="11:20" x14ac:dyDescent="0.35">
      <c r="K39" s="25">
        <v>36830</v>
      </c>
      <c r="L39" s="26">
        <v>98.230305844486793</v>
      </c>
      <c r="M39" s="137">
        <v>101.55857107158999</v>
      </c>
      <c r="N39" s="138">
        <f t="shared" si="0"/>
        <v>-2.8945072102868452E-2</v>
      </c>
      <c r="O39" s="138">
        <f t="shared" si="2"/>
        <v>-3.7308237035013514E-2</v>
      </c>
      <c r="P39" s="138">
        <f t="shared" si="4"/>
        <v>8.430949829240042E-2</v>
      </c>
      <c r="Q39" s="141">
        <v>97.107187877925099</v>
      </c>
      <c r="R39" s="115">
        <f t="shared" si="1"/>
        <v>1.6179304814187168E-2</v>
      </c>
      <c r="S39" s="115">
        <f t="shared" si="3"/>
        <v>2.779429603728456E-3</v>
      </c>
      <c r="T39" s="115">
        <f t="shared" si="5"/>
        <v>9.8875557779959378E-2</v>
      </c>
    </row>
    <row r="40" spans="11:20" x14ac:dyDescent="0.35">
      <c r="K40" s="25">
        <v>36860</v>
      </c>
      <c r="L40" s="26">
        <v>99.2665929059701</v>
      </c>
      <c r="M40" s="137">
        <v>99.8184620458089</v>
      </c>
      <c r="N40" s="138">
        <f t="shared" si="0"/>
        <v>-1.713404400456231E-2</v>
      </c>
      <c r="O40" s="138">
        <f t="shared" si="2"/>
        <v>-6.3209041523363485E-2</v>
      </c>
      <c r="P40" s="138">
        <f t="shared" si="4"/>
        <v>4.0910675172540101E-2</v>
      </c>
      <c r="Q40" s="141">
        <v>98.905109795879397</v>
      </c>
      <c r="R40" s="115">
        <f t="shared" si="1"/>
        <v>1.8514818081381224E-2</v>
      </c>
      <c r="S40" s="115">
        <f t="shared" si="3"/>
        <v>3.0496832823070363E-2</v>
      </c>
      <c r="T40" s="115">
        <f t="shared" si="5"/>
        <v>0.10733127035376633</v>
      </c>
    </row>
    <row r="41" spans="11:20" x14ac:dyDescent="0.35">
      <c r="K41" s="25">
        <v>36891</v>
      </c>
      <c r="L41" s="26">
        <v>100</v>
      </c>
      <c r="M41" s="137">
        <v>100</v>
      </c>
      <c r="N41" s="138">
        <f t="shared" si="0"/>
        <v>1.818681138443079E-3</v>
      </c>
      <c r="O41" s="138">
        <f t="shared" si="2"/>
        <v>-4.3847390081313886E-2</v>
      </c>
      <c r="P41" s="138">
        <f t="shared" si="4"/>
        <v>4.1520166754118293E-2</v>
      </c>
      <c r="Q41" s="141">
        <v>100</v>
      </c>
      <c r="R41" s="115">
        <f t="shared" si="1"/>
        <v>1.107010756451543E-2</v>
      </c>
      <c r="S41" s="115">
        <f t="shared" si="3"/>
        <v>4.6451171144654468E-2</v>
      </c>
      <c r="T41" s="115">
        <f t="shared" si="5"/>
        <v>0.10840810502266884</v>
      </c>
    </row>
    <row r="42" spans="11:20" x14ac:dyDescent="0.35">
      <c r="K42" s="25">
        <v>36922</v>
      </c>
      <c r="L42" s="26">
        <v>100.147526148252</v>
      </c>
      <c r="M42" s="137">
        <v>101.77751185934</v>
      </c>
      <c r="N42" s="138">
        <f t="shared" si="0"/>
        <v>1.7775118593399863E-2</v>
      </c>
      <c r="O42" s="138">
        <f t="shared" si="2"/>
        <v>2.1558080764612075E-3</v>
      </c>
      <c r="P42" s="138">
        <f t="shared" si="4"/>
        <v>3.5335032028114277E-2</v>
      </c>
      <c r="Q42" s="141">
        <v>100.034398073234</v>
      </c>
      <c r="R42" s="115">
        <f t="shared" si="1"/>
        <v>3.4398073233998794E-4</v>
      </c>
      <c r="S42" s="115">
        <f t="shared" si="3"/>
        <v>3.0144114552969503E-2</v>
      </c>
      <c r="T42" s="115">
        <f t="shared" si="5"/>
        <v>9.6569030689961144E-2</v>
      </c>
    </row>
    <row r="43" spans="11:20" x14ac:dyDescent="0.35">
      <c r="K43" s="25">
        <v>36950</v>
      </c>
      <c r="L43" s="26">
        <v>100.37179446519001</v>
      </c>
      <c r="M43" s="137">
        <v>104.258209285123</v>
      </c>
      <c r="N43" s="138">
        <f t="shared" si="0"/>
        <v>2.4373728345918E-2</v>
      </c>
      <c r="O43" s="138">
        <f t="shared" si="2"/>
        <v>4.4478217238776985E-2</v>
      </c>
      <c r="P43" s="138">
        <f t="shared" si="4"/>
        <v>6.6918669374682382E-2</v>
      </c>
      <c r="Q43" s="141">
        <v>99.859048770143104</v>
      </c>
      <c r="R43" s="115">
        <f t="shared" si="1"/>
        <v>-1.7528900704988359E-3</v>
      </c>
      <c r="S43" s="115">
        <f t="shared" si="3"/>
        <v>9.6449918131880086E-3</v>
      </c>
      <c r="T43" s="115">
        <f t="shared" si="5"/>
        <v>8.8423297871127904E-2</v>
      </c>
    </row>
    <row r="44" spans="11:20" x14ac:dyDescent="0.35">
      <c r="K44" s="25">
        <v>36981</v>
      </c>
      <c r="L44" s="26">
        <v>100.483279262396</v>
      </c>
      <c r="M44" s="137">
        <v>105.09941579423899</v>
      </c>
      <c r="N44" s="138">
        <f t="shared" si="0"/>
        <v>8.0684918231761493E-3</v>
      </c>
      <c r="O44" s="138">
        <f t="shared" si="2"/>
        <v>5.0994157942390039E-2</v>
      </c>
      <c r="P44" s="138">
        <f t="shared" si="4"/>
        <v>6.8010377087771801E-2</v>
      </c>
      <c r="Q44" s="141">
        <v>99.7144243909637</v>
      </c>
      <c r="R44" s="115">
        <f t="shared" si="1"/>
        <v>-1.4482851675495789E-3</v>
      </c>
      <c r="S44" s="115">
        <f t="shared" si="3"/>
        <v>-2.8557560903630375E-3</v>
      </c>
      <c r="T44" s="115">
        <f t="shared" si="5"/>
        <v>8.1077399855330023E-2</v>
      </c>
    </row>
    <row r="45" spans="11:20" x14ac:dyDescent="0.35">
      <c r="K45" s="25">
        <v>37011</v>
      </c>
      <c r="L45" s="26">
        <v>100.48418296065</v>
      </c>
      <c r="M45" s="137">
        <v>103.74648610508901</v>
      </c>
      <c r="N45" s="138">
        <f t="shared" si="0"/>
        <v>-1.2872856418143397E-2</v>
      </c>
      <c r="O45" s="138">
        <f t="shared" si="2"/>
        <v>1.9345867370684111E-2</v>
      </c>
      <c r="P45" s="138">
        <f t="shared" si="4"/>
        <v>6.8592206237089615E-2</v>
      </c>
      <c r="Q45" s="141">
        <v>99.749052136173304</v>
      </c>
      <c r="R45" s="115">
        <f t="shared" si="1"/>
        <v>3.4726916813787589E-4</v>
      </c>
      <c r="S45" s="115">
        <f t="shared" si="3"/>
        <v>-2.8524781730759896E-3</v>
      </c>
      <c r="T45" s="115">
        <f t="shared" si="5"/>
        <v>7.1197445648286894E-2</v>
      </c>
    </row>
    <row r="46" spans="11:20" x14ac:dyDescent="0.35">
      <c r="K46" s="25">
        <v>37042</v>
      </c>
      <c r="L46" s="26">
        <v>100.82577238955101</v>
      </c>
      <c r="M46" s="137">
        <v>102.94454953254601</v>
      </c>
      <c r="N46" s="138">
        <f t="shared" si="0"/>
        <v>-7.7297709315251595E-3</v>
      </c>
      <c r="O46" s="138">
        <f t="shared" si="2"/>
        <v>-1.2600060576375638E-2</v>
      </c>
      <c r="P46" s="138">
        <f t="shared" si="4"/>
        <v>4.4038548467050243E-2</v>
      </c>
      <c r="Q46" s="141">
        <v>100.294458173221</v>
      </c>
      <c r="R46" s="115">
        <f t="shared" si="1"/>
        <v>5.4677816517307853E-3</v>
      </c>
      <c r="S46" s="115">
        <f t="shared" si="3"/>
        <v>4.3602398424615885E-3</v>
      </c>
      <c r="T46" s="115">
        <f t="shared" si="5"/>
        <v>5.580686983705041E-2</v>
      </c>
    </row>
    <row r="47" spans="11:20" x14ac:dyDescent="0.35">
      <c r="K47" s="25">
        <v>37072</v>
      </c>
      <c r="L47" s="26">
        <v>102.23986593081899</v>
      </c>
      <c r="M47" s="137">
        <v>103.670045546541</v>
      </c>
      <c r="N47" s="138">
        <f t="shared" si="0"/>
        <v>7.0474446416963765E-3</v>
      </c>
      <c r="O47" s="138">
        <f t="shared" si="2"/>
        <v>-1.3600173101783741E-2</v>
      </c>
      <c r="P47" s="138">
        <f t="shared" si="4"/>
        <v>2.1204388049189227E-2</v>
      </c>
      <c r="Q47" s="141">
        <v>101.826690892329</v>
      </c>
      <c r="R47" s="115">
        <f t="shared" si="1"/>
        <v>1.5277341809471157E-2</v>
      </c>
      <c r="S47" s="115">
        <f t="shared" si="3"/>
        <v>2.1183158948834269E-2</v>
      </c>
      <c r="T47" s="115">
        <f t="shared" si="5"/>
        <v>5.1236253322790359E-2</v>
      </c>
    </row>
    <row r="48" spans="11:20" x14ac:dyDescent="0.35">
      <c r="K48" s="25">
        <v>37103</v>
      </c>
      <c r="L48" s="26">
        <v>103.984285972698</v>
      </c>
      <c r="M48" s="137">
        <v>106.36341065852901</v>
      </c>
      <c r="N48" s="138">
        <f t="shared" si="0"/>
        <v>2.598016715232232E-2</v>
      </c>
      <c r="O48" s="138">
        <f t="shared" si="2"/>
        <v>2.522422350564435E-2</v>
      </c>
      <c r="P48" s="138">
        <f t="shared" si="4"/>
        <v>8.2376922145586118E-3</v>
      </c>
      <c r="Q48" s="141">
        <v>103.612741745036</v>
      </c>
      <c r="R48" s="115">
        <f t="shared" si="1"/>
        <v>1.7540105026054187E-2</v>
      </c>
      <c r="S48" s="115">
        <f t="shared" si="3"/>
        <v>3.8734098481338464E-2</v>
      </c>
      <c r="T48" s="115">
        <f t="shared" si="5"/>
        <v>6.9959169215988215E-2</v>
      </c>
    </row>
    <row r="49" spans="11:20" x14ac:dyDescent="0.35">
      <c r="K49" s="25">
        <v>37134</v>
      </c>
      <c r="L49" s="26">
        <v>105.952332821813</v>
      </c>
      <c r="M49" s="137">
        <v>108.334506911562</v>
      </c>
      <c r="N49" s="138">
        <f t="shared" si="0"/>
        <v>1.8531713498366909E-2</v>
      </c>
      <c r="O49" s="138">
        <f t="shared" si="2"/>
        <v>5.2357870363131331E-2</v>
      </c>
      <c r="P49" s="138">
        <f t="shared" si="4"/>
        <v>1.6713586703043459E-2</v>
      </c>
      <c r="Q49" s="141">
        <v>105.57252007111801</v>
      </c>
      <c r="R49" s="115">
        <f t="shared" si="1"/>
        <v>1.8914452924182923E-2</v>
      </c>
      <c r="S49" s="115">
        <f t="shared" si="3"/>
        <v>5.2625658426521671E-2</v>
      </c>
      <c r="T49" s="115">
        <f t="shared" si="5"/>
        <v>9.9964883421722384E-2</v>
      </c>
    </row>
    <row r="50" spans="11:20" x14ac:dyDescent="0.35">
      <c r="K50" s="25">
        <v>37164</v>
      </c>
      <c r="L50" s="26">
        <v>106.93709429063399</v>
      </c>
      <c r="M50" s="137">
        <v>108.086817481024</v>
      </c>
      <c r="N50" s="138">
        <f t="shared" si="0"/>
        <v>-2.2863392062162369E-3</v>
      </c>
      <c r="O50" s="138">
        <f t="shared" si="2"/>
        <v>4.2604128426857457E-2</v>
      </c>
      <c r="P50" s="138">
        <f t="shared" si="4"/>
        <v>3.3474926322857756E-2</v>
      </c>
      <c r="Q50" s="141">
        <v>106.69082385639101</v>
      </c>
      <c r="R50" s="115">
        <f t="shared" si="1"/>
        <v>1.0592754483076394E-2</v>
      </c>
      <c r="S50" s="115">
        <f t="shared" si="3"/>
        <v>4.7768742374288742E-2</v>
      </c>
      <c r="T50" s="115">
        <f t="shared" si="5"/>
        <v>0.11646737574908417</v>
      </c>
    </row>
    <row r="51" spans="11:20" x14ac:dyDescent="0.35">
      <c r="K51" s="25">
        <v>37195</v>
      </c>
      <c r="L51" s="26">
        <v>106.48561441338801</v>
      </c>
      <c r="M51" s="137">
        <v>104.530759133252</v>
      </c>
      <c r="N51" s="138">
        <f t="shared" si="0"/>
        <v>-3.2900018990718372E-2</v>
      </c>
      <c r="O51" s="138">
        <f t="shared" si="2"/>
        <v>-1.7230093637750854E-2</v>
      </c>
      <c r="P51" s="138">
        <f t="shared" si="4"/>
        <v>2.9265753055612409E-2</v>
      </c>
      <c r="Q51" s="141">
        <v>106.449241440845</v>
      </c>
      <c r="R51" s="115">
        <f t="shared" si="1"/>
        <v>-2.264322336391178E-3</v>
      </c>
      <c r="S51" s="115">
        <f t="shared" si="3"/>
        <v>2.7375973727139513E-2</v>
      </c>
      <c r="T51" s="115">
        <f t="shared" si="5"/>
        <v>9.6203522798579355E-2</v>
      </c>
    </row>
    <row r="52" spans="11:20" x14ac:dyDescent="0.35">
      <c r="K52" s="25">
        <v>37225</v>
      </c>
      <c r="L52" s="26">
        <v>105.37966112305099</v>
      </c>
      <c r="M52" s="137">
        <v>103.250551339591</v>
      </c>
      <c r="N52" s="138">
        <f t="shared" si="0"/>
        <v>-1.2247187376005164E-2</v>
      </c>
      <c r="O52" s="138">
        <f t="shared" si="2"/>
        <v>-4.6928312288542107E-2</v>
      </c>
      <c r="P52" s="138">
        <f t="shared" si="4"/>
        <v>3.4383311698461538E-2</v>
      </c>
      <c r="Q52" s="141">
        <v>105.429881776263</v>
      </c>
      <c r="R52" s="115">
        <f t="shared" si="1"/>
        <v>-9.5760162382036995E-3</v>
      </c>
      <c r="S52" s="115">
        <f t="shared" si="3"/>
        <v>-1.3510930188928016E-3</v>
      </c>
      <c r="T52" s="115">
        <f t="shared" si="5"/>
        <v>6.5970019080403786E-2</v>
      </c>
    </row>
    <row r="53" spans="11:20" x14ac:dyDescent="0.35">
      <c r="K53" s="25">
        <v>37256</v>
      </c>
      <c r="L53" s="26">
        <v>104.12657291219701</v>
      </c>
      <c r="M53" s="137">
        <v>103.20783919446799</v>
      </c>
      <c r="N53" s="138">
        <f t="shared" si="0"/>
        <v>-4.1367474138254146E-4</v>
      </c>
      <c r="O53" s="138">
        <f t="shared" si="2"/>
        <v>-4.5139438835014034E-2</v>
      </c>
      <c r="P53" s="138">
        <f t="shared" si="4"/>
        <v>3.2078391944679874E-2</v>
      </c>
      <c r="Q53" s="141">
        <v>104.077558442266</v>
      </c>
      <c r="R53" s="115">
        <f t="shared" si="1"/>
        <v>-1.2826755671288992E-2</v>
      </c>
      <c r="S53" s="115">
        <f t="shared" si="3"/>
        <v>-2.4493816053408168E-2</v>
      </c>
      <c r="T53" s="115">
        <f t="shared" si="5"/>
        <v>4.0775584422660049E-2</v>
      </c>
    </row>
    <row r="54" spans="11:20" x14ac:dyDescent="0.35">
      <c r="K54" s="25">
        <v>37287</v>
      </c>
      <c r="L54" s="26">
        <v>104.453077883059</v>
      </c>
      <c r="M54" s="137">
        <v>104.672858171369</v>
      </c>
      <c r="N54" s="138">
        <f t="shared" si="0"/>
        <v>1.4194842061760138E-2</v>
      </c>
      <c r="O54" s="138">
        <f t="shared" si="2"/>
        <v>1.3593992743883287E-3</v>
      </c>
      <c r="P54" s="138">
        <f t="shared" si="4"/>
        <v>2.8447800099794973E-2</v>
      </c>
      <c r="Q54" s="141">
        <v>104.548987146605</v>
      </c>
      <c r="R54" s="115">
        <f t="shared" si="1"/>
        <v>4.5295903496862522E-3</v>
      </c>
      <c r="S54" s="115">
        <f t="shared" si="3"/>
        <v>-1.7851271352609777E-2</v>
      </c>
      <c r="T54" s="115">
        <f t="shared" si="5"/>
        <v>4.5130366757102136E-2</v>
      </c>
    </row>
    <row r="55" spans="11:20" x14ac:dyDescent="0.35">
      <c r="K55" s="25">
        <v>37315</v>
      </c>
      <c r="L55" s="26">
        <v>105.700782800017</v>
      </c>
      <c r="M55" s="137">
        <v>103.41605593436201</v>
      </c>
      <c r="N55" s="138">
        <f t="shared" si="0"/>
        <v>-1.2006954419352622E-2</v>
      </c>
      <c r="O55" s="138">
        <f t="shared" si="2"/>
        <v>1.60294151095286E-3</v>
      </c>
      <c r="P55" s="138">
        <f t="shared" si="4"/>
        <v>-8.0775735218883149E-3</v>
      </c>
      <c r="Q55" s="141">
        <v>106.16116771164</v>
      </c>
      <c r="R55" s="115">
        <f t="shared" si="1"/>
        <v>1.5420336523914058E-2</v>
      </c>
      <c r="S55" s="115">
        <f t="shared" si="3"/>
        <v>6.9362302513902296E-3</v>
      </c>
      <c r="T55" s="115">
        <f t="shared" si="5"/>
        <v>6.3110143939015595E-2</v>
      </c>
    </row>
    <row r="56" spans="11:20" x14ac:dyDescent="0.35">
      <c r="K56" s="25">
        <v>37346</v>
      </c>
      <c r="L56" s="26">
        <v>107.66665312392701</v>
      </c>
      <c r="M56" s="137">
        <v>101.83181528837</v>
      </c>
      <c r="N56" s="138">
        <f t="shared" si="0"/>
        <v>-1.5319097519997493E-2</v>
      </c>
      <c r="O56" s="138">
        <f t="shared" si="2"/>
        <v>-1.3332552225080896E-2</v>
      </c>
      <c r="P56" s="138">
        <f t="shared" si="4"/>
        <v>-3.1090567736991259E-2</v>
      </c>
      <c r="Q56" s="141">
        <v>108.580420403329</v>
      </c>
      <c r="R56" s="115">
        <f t="shared" si="1"/>
        <v>2.2788489838961423E-2</v>
      </c>
      <c r="S56" s="115">
        <f t="shared" si="3"/>
        <v>4.3264484951968107E-2</v>
      </c>
      <c r="T56" s="115">
        <f t="shared" si="5"/>
        <v>8.891387646789406E-2</v>
      </c>
    </row>
    <row r="57" spans="11:20" x14ac:dyDescent="0.35">
      <c r="K57" s="25">
        <v>37376</v>
      </c>
      <c r="L57" s="26">
        <v>108.560425936477</v>
      </c>
      <c r="M57" s="137">
        <v>100.740959456181</v>
      </c>
      <c r="N57" s="138">
        <f t="shared" si="0"/>
        <v>-1.0712328255171322E-2</v>
      </c>
      <c r="O57" s="138">
        <f t="shared" si="2"/>
        <v>-3.7563689230218023E-2</v>
      </c>
      <c r="P57" s="138">
        <f t="shared" si="4"/>
        <v>-2.8969912733849967E-2</v>
      </c>
      <c r="Q57" s="141">
        <v>109.689569906744</v>
      </c>
      <c r="R57" s="115">
        <f t="shared" si="1"/>
        <v>1.0215004687723628E-2</v>
      </c>
      <c r="S57" s="115">
        <f t="shared" si="3"/>
        <v>4.9169130188995158E-2</v>
      </c>
      <c r="T57" s="115">
        <f t="shared" si="5"/>
        <v>9.9655260453004768E-2</v>
      </c>
    </row>
    <row r="58" spans="11:20" x14ac:dyDescent="0.35">
      <c r="K58" s="25">
        <v>37407</v>
      </c>
      <c r="L58" s="26">
        <v>109.210649152613</v>
      </c>
      <c r="M58" s="137">
        <v>100.532811232358</v>
      </c>
      <c r="N58" s="138">
        <f t="shared" si="0"/>
        <v>-2.0661727359618798E-3</v>
      </c>
      <c r="O58" s="138">
        <f t="shared" si="2"/>
        <v>-2.7880048953268899E-2</v>
      </c>
      <c r="P58" s="138">
        <f t="shared" si="4"/>
        <v>-2.3427547268304205E-2</v>
      </c>
      <c r="Q58" s="141">
        <v>110.474287939871</v>
      </c>
      <c r="R58" s="115">
        <f t="shared" si="1"/>
        <v>7.1539895159964395E-3</v>
      </c>
      <c r="S58" s="115">
        <f t="shared" si="3"/>
        <v>4.062804056513869E-2</v>
      </c>
      <c r="T58" s="115">
        <f t="shared" si="5"/>
        <v>0.10149942431582981</v>
      </c>
    </row>
    <row r="59" spans="11:20" x14ac:dyDescent="0.35">
      <c r="K59" s="25">
        <v>37437</v>
      </c>
      <c r="L59" s="26">
        <v>109.698237463498</v>
      </c>
      <c r="M59" s="137">
        <v>101.383602923053</v>
      </c>
      <c r="N59" s="138">
        <f t="shared" si="0"/>
        <v>8.4628260193440052E-3</v>
      </c>
      <c r="O59" s="138">
        <f t="shared" si="2"/>
        <v>-4.401496369751734E-3</v>
      </c>
      <c r="P59" s="138">
        <f t="shared" si="4"/>
        <v>-2.2054997771381646E-2</v>
      </c>
      <c r="Q59" s="141">
        <v>110.954440727204</v>
      </c>
      <c r="R59" s="115">
        <f t="shared" si="1"/>
        <v>4.34628542339488E-3</v>
      </c>
      <c r="S59" s="115">
        <f t="shared" si="3"/>
        <v>2.1864165887887976E-2</v>
      </c>
      <c r="T59" s="115">
        <f t="shared" si="5"/>
        <v>8.964005168867395E-2</v>
      </c>
    </row>
    <row r="60" spans="11:20" x14ac:dyDescent="0.35">
      <c r="K60" s="25">
        <v>37468</v>
      </c>
      <c r="L60" s="26">
        <v>110.67926556781499</v>
      </c>
      <c r="M60" s="137">
        <v>102.243897828851</v>
      </c>
      <c r="N60" s="138">
        <f t="shared" si="0"/>
        <v>8.4855428392196508E-3</v>
      </c>
      <c r="O60" s="138">
        <f t="shared" si="2"/>
        <v>1.4918841162354868E-2</v>
      </c>
      <c r="P60" s="138">
        <f t="shared" si="4"/>
        <v>-3.8730544687997637E-2</v>
      </c>
      <c r="Q60" s="141">
        <v>111.907606575961</v>
      </c>
      <c r="R60" s="115">
        <f t="shared" si="1"/>
        <v>8.5906056802222963E-3</v>
      </c>
      <c r="S60" s="115">
        <f t="shared" si="3"/>
        <v>2.0221035337295357E-2</v>
      </c>
      <c r="T60" s="115">
        <f t="shared" si="5"/>
        <v>8.0056416722728008E-2</v>
      </c>
    </row>
    <row r="61" spans="11:20" x14ac:dyDescent="0.35">
      <c r="K61" s="25">
        <v>37499</v>
      </c>
      <c r="L61" s="26">
        <v>111.846150945039</v>
      </c>
      <c r="M61" s="137">
        <v>105.135379679587</v>
      </c>
      <c r="N61" s="138">
        <f t="shared" si="0"/>
        <v>2.8280238841990712E-2</v>
      </c>
      <c r="O61" s="138">
        <f t="shared" si="2"/>
        <v>4.5781754143841225E-2</v>
      </c>
      <c r="P61" s="138">
        <f t="shared" si="4"/>
        <v>-2.9530085317936439E-2</v>
      </c>
      <c r="Q61" s="141">
        <v>112.80055168547599</v>
      </c>
      <c r="R61" s="115">
        <f t="shared" si="1"/>
        <v>7.9793066515891908E-3</v>
      </c>
      <c r="S61" s="115">
        <f t="shared" si="3"/>
        <v>2.1057060325848198E-2</v>
      </c>
      <c r="T61" s="115">
        <f t="shared" si="5"/>
        <v>6.8465085511730583E-2</v>
      </c>
    </row>
    <row r="62" spans="11:20" x14ac:dyDescent="0.35">
      <c r="K62" s="25">
        <v>37529</v>
      </c>
      <c r="L62" s="26">
        <v>113.29099271722001</v>
      </c>
      <c r="M62" s="137">
        <v>107.25608508991201</v>
      </c>
      <c r="N62" s="138">
        <f t="shared" si="0"/>
        <v>2.0171187061749363E-2</v>
      </c>
      <c r="O62" s="138">
        <f t="shared" si="2"/>
        <v>5.7923391924787238E-2</v>
      </c>
      <c r="P62" s="138">
        <f t="shared" si="4"/>
        <v>-7.6857882438609026E-3</v>
      </c>
      <c r="Q62" s="141">
        <v>114.065278623494</v>
      </c>
      <c r="R62" s="115">
        <f t="shared" si="1"/>
        <v>1.121206340855907E-2</v>
      </c>
      <c r="S62" s="115">
        <f t="shared" si="3"/>
        <v>2.8037074279328777E-2</v>
      </c>
      <c r="T62" s="115">
        <f t="shared" si="5"/>
        <v>6.9119859614442891E-2</v>
      </c>
    </row>
    <row r="63" spans="11:20" x14ac:dyDescent="0.35">
      <c r="K63" s="25">
        <v>37560</v>
      </c>
      <c r="L63" s="26">
        <v>115.00655332196899</v>
      </c>
      <c r="M63" s="137">
        <v>109.691949595022</v>
      </c>
      <c r="N63" s="138">
        <f t="shared" si="0"/>
        <v>2.2710734808827127E-2</v>
      </c>
      <c r="O63" s="138">
        <f t="shared" si="2"/>
        <v>7.2845929432761913E-2</v>
      </c>
      <c r="P63" s="138">
        <f t="shared" si="4"/>
        <v>4.9374849131160525E-2</v>
      </c>
      <c r="Q63" s="141">
        <v>115.784443690049</v>
      </c>
      <c r="R63" s="115">
        <f t="shared" si="1"/>
        <v>1.5071764934091902E-2</v>
      </c>
      <c r="S63" s="115">
        <f t="shared" si="3"/>
        <v>3.4643195692479312E-2</v>
      </c>
      <c r="T63" s="115">
        <f t="shared" si="5"/>
        <v>8.7696277801957656E-2</v>
      </c>
    </row>
    <row r="64" spans="11:20" x14ac:dyDescent="0.35">
      <c r="K64" s="25">
        <v>37590</v>
      </c>
      <c r="L64" s="26">
        <v>116.791073910647</v>
      </c>
      <c r="M64" s="137">
        <v>109.530228976057</v>
      </c>
      <c r="N64" s="138">
        <f t="shared" si="0"/>
        <v>-1.4743162060849579E-3</v>
      </c>
      <c r="O64" s="138">
        <f t="shared" si="2"/>
        <v>4.1801811244357889E-2</v>
      </c>
      <c r="P64" s="138">
        <f t="shared" si="4"/>
        <v>6.0819797618437477E-2</v>
      </c>
      <c r="Q64" s="141">
        <v>118.00179160480501</v>
      </c>
      <c r="R64" s="115">
        <f t="shared" si="1"/>
        <v>1.9150654821054935E-2</v>
      </c>
      <c r="S64" s="115">
        <f t="shared" si="3"/>
        <v>4.611005745638308E-2</v>
      </c>
      <c r="T64" s="115">
        <f t="shared" si="5"/>
        <v>0.11924427512136804</v>
      </c>
    </row>
    <row r="65" spans="11:20" x14ac:dyDescent="0.35">
      <c r="K65" s="25">
        <v>37621</v>
      </c>
      <c r="L65" s="26">
        <v>117.871543786185</v>
      </c>
      <c r="M65" s="137">
        <v>109.234993721668</v>
      </c>
      <c r="N65" s="138">
        <f t="shared" si="0"/>
        <v>-2.6954682478892433E-3</v>
      </c>
      <c r="O65" s="138">
        <f t="shared" si="2"/>
        <v>1.8450315710265786E-2</v>
      </c>
      <c r="P65" s="138">
        <f t="shared" si="4"/>
        <v>5.8398224148879185E-2</v>
      </c>
      <c r="Q65" s="141">
        <v>119.484380493495</v>
      </c>
      <c r="R65" s="115">
        <f t="shared" si="1"/>
        <v>1.2564121853804178E-2</v>
      </c>
      <c r="S65" s="115">
        <f t="shared" si="3"/>
        <v>4.7508776863539159E-2</v>
      </c>
      <c r="T65" s="115">
        <f t="shared" si="5"/>
        <v>0.1480321241372653</v>
      </c>
    </row>
    <row r="66" spans="11:20" x14ac:dyDescent="0.35">
      <c r="K66" s="25">
        <v>37652</v>
      </c>
      <c r="L66" s="26">
        <v>117.705231690567</v>
      </c>
      <c r="M66" s="137">
        <v>107.762065305311</v>
      </c>
      <c r="N66" s="138">
        <f t="shared" si="0"/>
        <v>-1.3484034430487069E-2</v>
      </c>
      <c r="O66" s="138">
        <f t="shared" si="2"/>
        <v>-1.7593672979977604E-2</v>
      </c>
      <c r="P66" s="138">
        <f t="shared" si="4"/>
        <v>2.9512972015003136E-2</v>
      </c>
      <c r="Q66" s="141">
        <v>119.564652914466</v>
      </c>
      <c r="R66" s="115">
        <f t="shared" si="1"/>
        <v>6.7182355249673087E-4</v>
      </c>
      <c r="S66" s="115">
        <f t="shared" si="3"/>
        <v>3.2648679770284961E-2</v>
      </c>
      <c r="T66" s="115">
        <f t="shared" si="5"/>
        <v>0.14362325430092504</v>
      </c>
    </row>
    <row r="67" spans="11:20" x14ac:dyDescent="0.35">
      <c r="K67" s="25">
        <v>37680</v>
      </c>
      <c r="L67" s="26">
        <v>117.564921992404</v>
      </c>
      <c r="M67" s="137">
        <v>108.72251176730001</v>
      </c>
      <c r="N67" s="138">
        <f t="shared" si="0"/>
        <v>8.9126582649272645E-3</v>
      </c>
      <c r="O67" s="138">
        <f t="shared" si="2"/>
        <v>-7.3743770674812303E-3</v>
      </c>
      <c r="P67" s="138">
        <f t="shared" si="4"/>
        <v>5.1311721231237062E-2</v>
      </c>
      <c r="Q67" s="141">
        <v>119.178474232632</v>
      </c>
      <c r="R67" s="115">
        <f t="shared" si="1"/>
        <v>-3.2298733147351211E-3</v>
      </c>
      <c r="S67" s="115">
        <f t="shared" si="3"/>
        <v>9.9717352747301646E-3</v>
      </c>
      <c r="T67" s="115">
        <f t="shared" si="5"/>
        <v>0.12261834342619715</v>
      </c>
    </row>
    <row r="68" spans="11:20" x14ac:dyDescent="0.35">
      <c r="K68" s="25">
        <v>37711</v>
      </c>
      <c r="L68" s="26">
        <v>118.48015551149599</v>
      </c>
      <c r="M68" s="137">
        <v>111.12456018795299</v>
      </c>
      <c r="N68" s="138">
        <f t="shared" si="0"/>
        <v>2.2093386011851068E-2</v>
      </c>
      <c r="O68" s="138">
        <f t="shared" si="2"/>
        <v>1.7298178925149399E-2</v>
      </c>
      <c r="P68" s="138">
        <f t="shared" si="4"/>
        <v>9.1255811096635719E-2</v>
      </c>
      <c r="Q68" s="141">
        <v>119.67035729692201</v>
      </c>
      <c r="R68" s="115">
        <f t="shared" si="1"/>
        <v>4.1272811005272914E-3</v>
      </c>
      <c r="S68" s="115">
        <f t="shared" si="3"/>
        <v>1.5564946870787466E-3</v>
      </c>
      <c r="T68" s="115">
        <f t="shared" si="5"/>
        <v>0.10213569677110024</v>
      </c>
    </row>
    <row r="69" spans="11:20" x14ac:dyDescent="0.35">
      <c r="K69" s="25">
        <v>37741</v>
      </c>
      <c r="L69" s="26">
        <v>120.19768775947399</v>
      </c>
      <c r="M69" s="137">
        <v>113.524913157418</v>
      </c>
      <c r="N69" s="138">
        <f t="shared" si="0"/>
        <v>2.1600562156602665E-2</v>
      </c>
      <c r="O69" s="138">
        <f t="shared" si="2"/>
        <v>5.3477518603413321E-2</v>
      </c>
      <c r="P69" s="138">
        <f t="shared" si="4"/>
        <v>0.12689926490920111</v>
      </c>
      <c r="Q69" s="141">
        <v>121.17541896033001</v>
      </c>
      <c r="R69" s="115">
        <f t="shared" si="1"/>
        <v>1.2576729086499538E-2</v>
      </c>
      <c r="S69" s="115">
        <f t="shared" si="3"/>
        <v>1.3471925076521618E-2</v>
      </c>
      <c r="T69" s="115">
        <f t="shared" si="5"/>
        <v>0.10471231734567898</v>
      </c>
    </row>
    <row r="70" spans="11:20" x14ac:dyDescent="0.35">
      <c r="K70" s="25">
        <v>37772</v>
      </c>
      <c r="L70" s="26">
        <v>121.792561102501</v>
      </c>
      <c r="M70" s="137">
        <v>114.525044729943</v>
      </c>
      <c r="N70" s="138">
        <f t="shared" si="0"/>
        <v>8.8097981730070885E-3</v>
      </c>
      <c r="O70" s="138">
        <f t="shared" si="2"/>
        <v>5.3370115060091816E-2</v>
      </c>
      <c r="P70" s="138">
        <f t="shared" si="4"/>
        <v>0.13918076423074699</v>
      </c>
      <c r="Q70" s="141">
        <v>122.855039936726</v>
      </c>
      <c r="R70" s="115">
        <f t="shared" si="1"/>
        <v>1.386107009826687E-2</v>
      </c>
      <c r="S70" s="115">
        <f t="shared" si="3"/>
        <v>3.0849242933900012E-2</v>
      </c>
      <c r="T70" s="115">
        <f t="shared" si="5"/>
        <v>0.11206908166354146</v>
      </c>
    </row>
    <row r="71" spans="11:20" x14ac:dyDescent="0.35">
      <c r="K71" s="25">
        <v>37802</v>
      </c>
      <c r="L71" s="26">
        <v>122.67869997514801</v>
      </c>
      <c r="M71" s="137">
        <v>114.044371823259</v>
      </c>
      <c r="N71" s="138">
        <f t="shared" si="0"/>
        <v>-4.1970986155688284E-3</v>
      </c>
      <c r="O71" s="138">
        <f t="shared" si="2"/>
        <v>2.6275124332258537E-2</v>
      </c>
      <c r="P71" s="138">
        <f t="shared" si="4"/>
        <v>0.12487984777790073</v>
      </c>
      <c r="Q71" s="141">
        <v>124.05792932932501</v>
      </c>
      <c r="R71" s="115">
        <f t="shared" si="1"/>
        <v>9.7911277650353234E-3</v>
      </c>
      <c r="S71" s="115">
        <f t="shared" si="3"/>
        <v>3.6663816600101873E-2</v>
      </c>
      <c r="T71" s="115">
        <f t="shared" si="5"/>
        <v>0.11809791943647974</v>
      </c>
    </row>
    <row r="72" spans="11:20" x14ac:dyDescent="0.35">
      <c r="K72" s="25">
        <v>37833</v>
      </c>
      <c r="L72" s="26">
        <v>123.564810233665</v>
      </c>
      <c r="M72" s="137">
        <v>113.22946489986001</v>
      </c>
      <c r="N72" s="138">
        <f t="shared" ref="N72:N135" si="6">M72/M71-1</f>
        <v>-7.1455251177313661E-3</v>
      </c>
      <c r="O72" s="138">
        <f t="shared" si="2"/>
        <v>-2.6024971025374599E-3</v>
      </c>
      <c r="P72" s="138">
        <f t="shared" si="4"/>
        <v>0.10744472094948931</v>
      </c>
      <c r="Q72" s="141">
        <v>125.378566434085</v>
      </c>
      <c r="R72" s="115">
        <f t="shared" ref="R72:R135" si="7">Q72/Q71-1</f>
        <v>1.0645326033567937E-2</v>
      </c>
      <c r="S72" s="115">
        <f t="shared" si="3"/>
        <v>3.4686469498661276E-2</v>
      </c>
      <c r="T72" s="115">
        <f t="shared" si="5"/>
        <v>0.12037573021437242</v>
      </c>
    </row>
    <row r="73" spans="11:20" x14ac:dyDescent="0.35">
      <c r="K73" s="25">
        <v>37864</v>
      </c>
      <c r="L73" s="26">
        <v>124.79379214661699</v>
      </c>
      <c r="M73" s="137">
        <v>112.807732483134</v>
      </c>
      <c r="N73" s="138">
        <f t="shared" si="6"/>
        <v>-3.7245819107153411E-3</v>
      </c>
      <c r="O73" s="138">
        <f t="shared" si="2"/>
        <v>-1.4995080341234757E-2</v>
      </c>
      <c r="P73" s="138">
        <f t="shared" si="4"/>
        <v>7.2975936615527814E-2</v>
      </c>
      <c r="Q73" s="141">
        <v>127.01674687702101</v>
      </c>
      <c r="R73" s="115">
        <f t="shared" si="7"/>
        <v>1.3065873135479134E-2</v>
      </c>
      <c r="S73" s="115">
        <f t="shared" si="3"/>
        <v>3.3874938646704322E-2</v>
      </c>
      <c r="T73" s="115">
        <f t="shared" si="5"/>
        <v>0.12602948282721438</v>
      </c>
    </row>
    <row r="74" spans="11:20" x14ac:dyDescent="0.35">
      <c r="K74" s="25">
        <v>37894</v>
      </c>
      <c r="L74" s="26">
        <v>126.449298056061</v>
      </c>
      <c r="M74" s="137">
        <v>113.71335003148199</v>
      </c>
      <c r="N74" s="138">
        <f t="shared" si="6"/>
        <v>8.0279740440964975E-3</v>
      </c>
      <c r="O74" s="138">
        <f t="shared" ref="O74:O137" si="8">M74/M71-1</f>
        <v>-2.9025701705824858E-3</v>
      </c>
      <c r="P74" s="138">
        <f t="shared" si="4"/>
        <v>6.0204182691890207E-2</v>
      </c>
      <c r="Q74" s="141">
        <v>128.852905939734</v>
      </c>
      <c r="R74" s="115">
        <f t="shared" si="7"/>
        <v>1.4456039127586751E-2</v>
      </c>
      <c r="S74" s="115">
        <f t="shared" ref="S74:S137" si="9">Q74/Q71-1</f>
        <v>3.8651109496437019E-2</v>
      </c>
      <c r="T74" s="115">
        <f t="shared" si="5"/>
        <v>0.12964179367019235</v>
      </c>
    </row>
    <row r="75" spans="11:20" x14ac:dyDescent="0.35">
      <c r="K75" s="25">
        <v>37925</v>
      </c>
      <c r="L75" s="26">
        <v>127.51638190078199</v>
      </c>
      <c r="M75" s="137">
        <v>114.998265907761</v>
      </c>
      <c r="N75" s="138">
        <f t="shared" si="6"/>
        <v>1.1299604452100542E-2</v>
      </c>
      <c r="O75" s="138">
        <f t="shared" si="8"/>
        <v>1.5621384499744151E-2</v>
      </c>
      <c r="P75" s="138">
        <f t="shared" si="4"/>
        <v>4.8374710562896217E-2</v>
      </c>
      <c r="Q75" s="141">
        <v>129.891561605167</v>
      </c>
      <c r="R75" s="115">
        <f t="shared" si="7"/>
        <v>8.060785729728126E-3</v>
      </c>
      <c r="S75" s="115">
        <f t="shared" si="9"/>
        <v>3.599494953114335E-2</v>
      </c>
      <c r="T75" s="115">
        <f t="shared" si="5"/>
        <v>0.12183949298821406</v>
      </c>
    </row>
    <row r="76" spans="11:20" x14ac:dyDescent="0.35">
      <c r="K76" s="25">
        <v>37955</v>
      </c>
      <c r="L76" s="26">
        <v>128.028602250294</v>
      </c>
      <c r="M76" s="137">
        <v>116.171834025175</v>
      </c>
      <c r="N76" s="138">
        <f t="shared" si="6"/>
        <v>1.0205094034681395E-2</v>
      </c>
      <c r="O76" s="138">
        <f t="shared" si="8"/>
        <v>2.9821550952138676E-2</v>
      </c>
      <c r="P76" s="138">
        <f t="shared" si="4"/>
        <v>6.0637187662319514E-2</v>
      </c>
      <c r="Q76" s="141">
        <v>130.352673876772</v>
      </c>
      <c r="R76" s="115">
        <f t="shared" si="7"/>
        <v>3.54997865840323E-3</v>
      </c>
      <c r="S76" s="115">
        <f t="shared" si="9"/>
        <v>2.6263678465807905E-2</v>
      </c>
      <c r="T76" s="115">
        <f t="shared" si="5"/>
        <v>0.10466690466303108</v>
      </c>
    </row>
    <row r="77" spans="11:20" x14ac:dyDescent="0.35">
      <c r="K77" s="25">
        <v>37986</v>
      </c>
      <c r="L77" s="26">
        <v>128.60304765290101</v>
      </c>
      <c r="M77" s="137">
        <v>116.622717192057</v>
      </c>
      <c r="N77" s="138">
        <f t="shared" si="6"/>
        <v>3.8811745606450732E-3</v>
      </c>
      <c r="O77" s="138">
        <f t="shared" si="8"/>
        <v>2.5585097614040375E-2</v>
      </c>
      <c r="P77" s="138">
        <f t="shared" si="4"/>
        <v>6.7631472467632348E-2</v>
      </c>
      <c r="Q77" s="141">
        <v>131.02968523910701</v>
      </c>
      <c r="R77" s="115">
        <f t="shared" si="7"/>
        <v>5.1936898737883208E-3</v>
      </c>
      <c r="S77" s="115">
        <f t="shared" si="9"/>
        <v>1.6893521209301321E-2</v>
      </c>
      <c r="T77" s="115">
        <f t="shared" si="5"/>
        <v>9.6626058551984251E-2</v>
      </c>
    </row>
    <row r="78" spans="11:20" x14ac:dyDescent="0.35">
      <c r="K78" s="25">
        <v>38017</v>
      </c>
      <c r="L78" s="26">
        <v>129.728801154899</v>
      </c>
      <c r="M78" s="137">
        <v>116.969802836052</v>
      </c>
      <c r="N78" s="138">
        <f t="shared" si="6"/>
        <v>2.976140947079875E-3</v>
      </c>
      <c r="O78" s="138">
        <f t="shared" si="8"/>
        <v>1.7144057892771736E-2</v>
      </c>
      <c r="P78" s="138">
        <f t="shared" si="4"/>
        <v>8.5445072945230516E-2</v>
      </c>
      <c r="Q78" s="141">
        <v>132.302378084498</v>
      </c>
      <c r="R78" s="115">
        <f t="shared" si="7"/>
        <v>9.713011544433936E-3</v>
      </c>
      <c r="S78" s="115">
        <f t="shared" si="9"/>
        <v>1.8560224001765269E-2</v>
      </c>
      <c r="T78" s="115">
        <f t="shared" si="5"/>
        <v>0.10653420437848227</v>
      </c>
    </row>
    <row r="79" spans="11:20" x14ac:dyDescent="0.35">
      <c r="K79" s="25">
        <v>38046</v>
      </c>
      <c r="L79" s="26">
        <v>132.19632345338201</v>
      </c>
      <c r="M79" s="137">
        <v>119.061134751862</v>
      </c>
      <c r="N79" s="138">
        <f t="shared" si="6"/>
        <v>1.7879246310616326E-2</v>
      </c>
      <c r="O79" s="138">
        <f t="shared" si="8"/>
        <v>2.4870922895655401E-2</v>
      </c>
      <c r="P79" s="138">
        <f t="shared" si="4"/>
        <v>9.5091833480538623E-2</v>
      </c>
      <c r="Q79" s="141">
        <v>134.767623214336</v>
      </c>
      <c r="R79" s="115">
        <f t="shared" si="7"/>
        <v>1.8633415102058848E-2</v>
      </c>
      <c r="S79" s="115">
        <f t="shared" si="9"/>
        <v>3.3869265633458712E-2</v>
      </c>
      <c r="T79" s="115">
        <f t="shared" si="5"/>
        <v>0.13080507266164987</v>
      </c>
    </row>
    <row r="80" spans="11:20" x14ac:dyDescent="0.35">
      <c r="K80" s="25">
        <v>38077</v>
      </c>
      <c r="L80" s="26">
        <v>134.715305063496</v>
      </c>
      <c r="M80" s="137">
        <v>121.73257969919</v>
      </c>
      <c r="N80" s="138">
        <f t="shared" si="6"/>
        <v>2.2437590174960276E-2</v>
      </c>
      <c r="O80" s="138">
        <f t="shared" si="8"/>
        <v>4.3815327152067374E-2</v>
      </c>
      <c r="P80" s="138">
        <f t="shared" si="4"/>
        <v>9.5460620886101966E-2</v>
      </c>
      <c r="Q80" s="141">
        <v>137.18441797845799</v>
      </c>
      <c r="R80" s="115">
        <f t="shared" si="7"/>
        <v>1.7933051770737896E-2</v>
      </c>
      <c r="S80" s="115">
        <f t="shared" si="9"/>
        <v>4.6972048571433556E-2</v>
      </c>
      <c r="T80" s="115">
        <f t="shared" si="5"/>
        <v>0.14635253940188964</v>
      </c>
    </row>
    <row r="81" spans="11:20" x14ac:dyDescent="0.35">
      <c r="K81" s="25">
        <v>38107</v>
      </c>
      <c r="L81" s="26">
        <v>137.240890236692</v>
      </c>
      <c r="M81" s="137">
        <v>123.93038478963101</v>
      </c>
      <c r="N81" s="138">
        <f t="shared" si="6"/>
        <v>1.805437045589553E-2</v>
      </c>
      <c r="O81" s="138">
        <f t="shared" si="8"/>
        <v>5.950751206561522E-2</v>
      </c>
      <c r="P81" s="138">
        <f t="shared" si="4"/>
        <v>9.1658045294290336E-2</v>
      </c>
      <c r="Q81" s="141">
        <v>139.737910215612</v>
      </c>
      <c r="R81" s="115">
        <f t="shared" si="7"/>
        <v>1.8613573427522789E-2</v>
      </c>
      <c r="S81" s="115">
        <f t="shared" si="9"/>
        <v>5.620104671410453E-2</v>
      </c>
      <c r="T81" s="115">
        <f t="shared" si="5"/>
        <v>0.15318693687668561</v>
      </c>
    </row>
    <row r="82" spans="11:20" x14ac:dyDescent="0.35">
      <c r="K82" s="25">
        <v>38138</v>
      </c>
      <c r="L82" s="26">
        <v>138.85385402716301</v>
      </c>
      <c r="M82" s="137">
        <v>124.731110224627</v>
      </c>
      <c r="N82" s="138">
        <f t="shared" si="6"/>
        <v>6.4610905255817475E-3</v>
      </c>
      <c r="O82" s="138">
        <f t="shared" si="8"/>
        <v>4.7622387310367387E-2</v>
      </c>
      <c r="P82" s="138">
        <f t="shared" si="4"/>
        <v>8.9116450630956079E-2</v>
      </c>
      <c r="Q82" s="141">
        <v>141.58330156658101</v>
      </c>
      <c r="R82" s="115">
        <f t="shared" si="7"/>
        <v>1.3206089515161779E-2</v>
      </c>
      <c r="S82" s="115">
        <f t="shared" si="9"/>
        <v>5.0573559061773077E-2</v>
      </c>
      <c r="T82" s="115">
        <f t="shared" si="5"/>
        <v>0.15244194816509471</v>
      </c>
    </row>
    <row r="83" spans="11:20" x14ac:dyDescent="0.35">
      <c r="K83" s="25">
        <v>38168</v>
      </c>
      <c r="L83" s="26">
        <v>141.01542158018199</v>
      </c>
      <c r="M83" s="137">
        <v>125.68492979893399</v>
      </c>
      <c r="N83" s="138">
        <f t="shared" si="6"/>
        <v>7.6470062087097279E-3</v>
      </c>
      <c r="O83" s="138">
        <f t="shared" si="8"/>
        <v>3.2467480024743978E-2</v>
      </c>
      <c r="P83" s="138">
        <f t="shared" ref="P83:P146" si="10">M83/M71-1</f>
        <v>0.10207042916344022</v>
      </c>
      <c r="Q83" s="141">
        <v>144.011249729144</v>
      </c>
      <c r="R83" s="115">
        <f t="shared" si="7"/>
        <v>1.7148548845085543E-2</v>
      </c>
      <c r="S83" s="115">
        <f t="shared" si="9"/>
        <v>4.9763900676810247E-2</v>
      </c>
      <c r="T83" s="115">
        <f t="shared" ref="T83:T146" si="11">Q83/Q71-1</f>
        <v>0.16083873483693867</v>
      </c>
    </row>
    <row r="84" spans="11:20" x14ac:dyDescent="0.35">
      <c r="K84" s="25">
        <v>38199</v>
      </c>
      <c r="L84" s="26">
        <v>142.87370237730801</v>
      </c>
      <c r="M84" s="137">
        <v>126.106760650759</v>
      </c>
      <c r="N84" s="138">
        <f t="shared" si="6"/>
        <v>3.356256414351666E-3</v>
      </c>
      <c r="O84" s="138">
        <f t="shared" si="8"/>
        <v>1.7561277364080974E-2</v>
      </c>
      <c r="P84" s="138">
        <f t="shared" si="10"/>
        <v>0.11372742741730391</v>
      </c>
      <c r="Q84" s="141">
        <v>146.187232046242</v>
      </c>
      <c r="R84" s="115">
        <f t="shared" si="7"/>
        <v>1.5109807887859983E-2</v>
      </c>
      <c r="S84" s="115">
        <f t="shared" si="9"/>
        <v>4.615298612007912E-2</v>
      </c>
      <c r="T84" s="115">
        <f t="shared" si="11"/>
        <v>0.16596668955452354</v>
      </c>
    </row>
    <row r="85" spans="11:20" x14ac:dyDescent="0.35">
      <c r="K85" s="25">
        <v>38230</v>
      </c>
      <c r="L85" s="26">
        <v>145.09705074725301</v>
      </c>
      <c r="M85" s="137">
        <v>127.864800613116</v>
      </c>
      <c r="N85" s="138">
        <f t="shared" si="6"/>
        <v>1.3940885907185674E-2</v>
      </c>
      <c r="O85" s="138">
        <f t="shared" si="8"/>
        <v>2.5123566869929892E-2</v>
      </c>
      <c r="P85" s="138">
        <f t="shared" si="10"/>
        <v>0.13347549674605141</v>
      </c>
      <c r="Q85" s="141">
        <v>148.53124376690701</v>
      </c>
      <c r="R85" s="115">
        <f t="shared" si="7"/>
        <v>1.6034312216292257E-2</v>
      </c>
      <c r="S85" s="115">
        <f t="shared" si="9"/>
        <v>4.907317546242318E-2</v>
      </c>
      <c r="T85" s="115">
        <f t="shared" si="11"/>
        <v>0.16938315158328354</v>
      </c>
    </row>
    <row r="86" spans="11:20" x14ac:dyDescent="0.35">
      <c r="K86" s="25">
        <v>38260</v>
      </c>
      <c r="L86" s="26">
        <v>145.997670269141</v>
      </c>
      <c r="M86" s="137">
        <v>129.50679239410201</v>
      </c>
      <c r="N86" s="138">
        <f t="shared" si="6"/>
        <v>1.2841624693524789E-2</v>
      </c>
      <c r="O86" s="138">
        <f t="shared" si="8"/>
        <v>3.0408280461962089E-2</v>
      </c>
      <c r="P86" s="138">
        <f t="shared" si="10"/>
        <v>0.13888819877567182</v>
      </c>
      <c r="Q86" s="141">
        <v>149.31276151789601</v>
      </c>
      <c r="R86" s="115">
        <f t="shared" si="7"/>
        <v>5.2616387715398449E-3</v>
      </c>
      <c r="S86" s="115">
        <f t="shared" si="9"/>
        <v>3.6813178128257906E-2</v>
      </c>
      <c r="T86" s="115">
        <f t="shared" si="11"/>
        <v>0.15878458796832495</v>
      </c>
    </row>
    <row r="87" spans="11:20" x14ac:dyDescent="0.35">
      <c r="K87" s="25">
        <v>38291</v>
      </c>
      <c r="L87" s="26">
        <v>145.612489530083</v>
      </c>
      <c r="M87" s="137">
        <v>131.32042452236001</v>
      </c>
      <c r="N87" s="138">
        <f t="shared" si="6"/>
        <v>1.4004146768911818E-2</v>
      </c>
      <c r="O87" s="138">
        <f t="shared" si="8"/>
        <v>4.1343254276745567E-2</v>
      </c>
      <c r="P87" s="138">
        <f t="shared" si="10"/>
        <v>0.14193395427102229</v>
      </c>
      <c r="Q87" s="141">
        <v>148.59970835615599</v>
      </c>
      <c r="R87" s="115">
        <f t="shared" si="7"/>
        <v>-4.7755674363745282E-3</v>
      </c>
      <c r="S87" s="115">
        <f t="shared" si="9"/>
        <v>1.6502647161079409E-2</v>
      </c>
      <c r="T87" s="115">
        <f t="shared" si="11"/>
        <v>0.1440289616954209</v>
      </c>
    </row>
    <row r="88" spans="11:20" x14ac:dyDescent="0.35">
      <c r="K88" s="25">
        <v>38321</v>
      </c>
      <c r="L88" s="26">
        <v>145.43440459792501</v>
      </c>
      <c r="M88" s="137">
        <v>131.36188650464101</v>
      </c>
      <c r="N88" s="138">
        <f t="shared" si="6"/>
        <v>3.1573140607643602E-4</v>
      </c>
      <c r="O88" s="138">
        <f t="shared" si="8"/>
        <v>2.734987169851566E-2</v>
      </c>
      <c r="P88" s="138">
        <f t="shared" si="10"/>
        <v>0.13075503719924275</v>
      </c>
      <c r="Q88" s="141">
        <v>148.44422892659401</v>
      </c>
      <c r="R88" s="115">
        <f t="shared" si="7"/>
        <v>-1.0462970034189611E-3</v>
      </c>
      <c r="S88" s="115">
        <f t="shared" si="9"/>
        <v>-5.8583526338440439E-4</v>
      </c>
      <c r="T88" s="115">
        <f t="shared" si="11"/>
        <v>0.13878928994525053</v>
      </c>
    </row>
    <row r="89" spans="11:20" x14ac:dyDescent="0.35">
      <c r="K89" s="25">
        <v>38352</v>
      </c>
      <c r="L89" s="26">
        <v>146.70332084713701</v>
      </c>
      <c r="M89" s="137">
        <v>132.06502044078499</v>
      </c>
      <c r="N89" s="138">
        <f t="shared" si="6"/>
        <v>5.3526479776853098E-3</v>
      </c>
      <c r="O89" s="138">
        <f t="shared" si="8"/>
        <v>1.9753620635572844E-2</v>
      </c>
      <c r="P89" s="138">
        <f t="shared" si="10"/>
        <v>0.13241248035146747</v>
      </c>
      <c r="Q89" s="141">
        <v>149.89697447975601</v>
      </c>
      <c r="R89" s="115">
        <f t="shared" si="7"/>
        <v>9.7864737731259144E-3</v>
      </c>
      <c r="S89" s="115">
        <f t="shared" si="9"/>
        <v>3.9126793712804808E-3</v>
      </c>
      <c r="T89" s="115">
        <f t="shared" si="11"/>
        <v>0.14399247930893977</v>
      </c>
    </row>
    <row r="90" spans="11:20" x14ac:dyDescent="0.35">
      <c r="K90" s="25">
        <v>38383</v>
      </c>
      <c r="L90" s="26">
        <v>149.836438902677</v>
      </c>
      <c r="M90" s="137">
        <v>131.41272999680999</v>
      </c>
      <c r="N90" s="138">
        <f t="shared" si="6"/>
        <v>-4.9391613449034644E-3</v>
      </c>
      <c r="O90" s="138">
        <f t="shared" si="8"/>
        <v>7.0290265041172972E-4</v>
      </c>
      <c r="P90" s="138">
        <f t="shared" si="10"/>
        <v>0.12347569039679063</v>
      </c>
      <c r="Q90" s="141">
        <v>153.72832066389299</v>
      </c>
      <c r="R90" s="115">
        <f t="shared" si="7"/>
        <v>2.5559863349039258E-2</v>
      </c>
      <c r="S90" s="115">
        <f t="shared" si="9"/>
        <v>3.4512936562735463E-2</v>
      </c>
      <c r="T90" s="115">
        <f t="shared" si="11"/>
        <v>0.16194676837713984</v>
      </c>
    </row>
    <row r="91" spans="11:20" x14ac:dyDescent="0.35">
      <c r="K91" s="25">
        <v>38411</v>
      </c>
      <c r="L91" s="26">
        <v>153.59396193752599</v>
      </c>
      <c r="M91" s="137">
        <v>133.752273659254</v>
      </c>
      <c r="N91" s="138">
        <f t="shared" si="6"/>
        <v>1.7803021537569519E-2</v>
      </c>
      <c r="O91" s="138">
        <f t="shared" si="8"/>
        <v>1.8196961220776409E-2</v>
      </c>
      <c r="P91" s="138">
        <f t="shared" si="10"/>
        <v>0.12339155794214585</v>
      </c>
      <c r="Q91" s="141">
        <v>157.72094322884101</v>
      </c>
      <c r="R91" s="115">
        <f t="shared" si="7"/>
        <v>2.5971938987594756E-2</v>
      </c>
      <c r="S91" s="115">
        <f t="shared" si="9"/>
        <v>6.2492926598273879E-2</v>
      </c>
      <c r="T91" s="115">
        <f t="shared" si="11"/>
        <v>0.17031776228627105</v>
      </c>
    </row>
    <row r="92" spans="11:20" x14ac:dyDescent="0.35">
      <c r="K92" s="25">
        <v>38442</v>
      </c>
      <c r="L92" s="26">
        <v>156.97346290333999</v>
      </c>
      <c r="M92" s="137">
        <v>135.366630534851</v>
      </c>
      <c r="N92" s="138">
        <f t="shared" si="6"/>
        <v>1.2069752770780706E-2</v>
      </c>
      <c r="O92" s="138">
        <f t="shared" si="8"/>
        <v>2.4999883262399436E-2</v>
      </c>
      <c r="P92" s="138">
        <f t="shared" si="10"/>
        <v>0.11200001568480444</v>
      </c>
      <c r="Q92" s="141">
        <v>161.50132432513701</v>
      </c>
      <c r="R92" s="115">
        <f t="shared" si="7"/>
        <v>2.3968795892952199E-2</v>
      </c>
      <c r="S92" s="115">
        <f t="shared" si="9"/>
        <v>7.7415504119785927E-2</v>
      </c>
      <c r="T92" s="115">
        <f t="shared" si="11"/>
        <v>0.17725705809020886</v>
      </c>
    </row>
    <row r="93" spans="11:20" x14ac:dyDescent="0.35">
      <c r="K93" s="25">
        <v>38472</v>
      </c>
      <c r="L93" s="26">
        <v>159.10742422941999</v>
      </c>
      <c r="M93" s="137">
        <v>137.707055739434</v>
      </c>
      <c r="N93" s="138">
        <f t="shared" si="6"/>
        <v>1.7289528411364552E-2</v>
      </c>
      <c r="O93" s="138">
        <f t="shared" si="8"/>
        <v>4.789738210884753E-2</v>
      </c>
      <c r="P93" s="138">
        <f t="shared" si="10"/>
        <v>0.11116459432598846</v>
      </c>
      <c r="Q93" s="141">
        <v>163.73694287980999</v>
      </c>
      <c r="R93" s="115">
        <f t="shared" si="7"/>
        <v>1.3842725835313985E-2</v>
      </c>
      <c r="S93" s="115">
        <f t="shared" si="9"/>
        <v>6.5105910041127313E-2</v>
      </c>
      <c r="T93" s="115">
        <f t="shared" si="11"/>
        <v>0.17174317711756304</v>
      </c>
    </row>
    <row r="94" spans="11:20" x14ac:dyDescent="0.35">
      <c r="K94" s="25">
        <v>38503</v>
      </c>
      <c r="L94" s="26">
        <v>160.90466946017199</v>
      </c>
      <c r="M94" s="137">
        <v>139.25204956600399</v>
      </c>
      <c r="N94" s="138">
        <f t="shared" si="6"/>
        <v>1.1219423857942168E-2</v>
      </c>
      <c r="O94" s="138">
        <f t="shared" si="8"/>
        <v>4.1119120866394798E-2</v>
      </c>
      <c r="P94" s="138">
        <f t="shared" si="10"/>
        <v>0.11641794348840784</v>
      </c>
      <c r="Q94" s="141">
        <v>165.83015381577701</v>
      </c>
      <c r="R94" s="115">
        <f t="shared" si="7"/>
        <v>1.2783986919210566E-2</v>
      </c>
      <c r="S94" s="115">
        <f t="shared" si="9"/>
        <v>5.1414925760177255E-2</v>
      </c>
      <c r="T94" s="115">
        <f t="shared" si="11"/>
        <v>0.1712550278239815</v>
      </c>
    </row>
    <row r="95" spans="11:20" x14ac:dyDescent="0.35">
      <c r="K95" s="25">
        <v>38533</v>
      </c>
      <c r="L95" s="26">
        <v>162.40640413390599</v>
      </c>
      <c r="M95" s="137">
        <v>140.70725693183499</v>
      </c>
      <c r="N95" s="138">
        <f t="shared" si="6"/>
        <v>1.0450168384352976E-2</v>
      </c>
      <c r="O95" s="138">
        <f t="shared" si="8"/>
        <v>3.945304966137142E-2</v>
      </c>
      <c r="P95" s="138">
        <f t="shared" si="10"/>
        <v>0.11952369434373034</v>
      </c>
      <c r="Q95" s="141">
        <v>167.55311564201099</v>
      </c>
      <c r="R95" s="115">
        <f t="shared" si="7"/>
        <v>1.0389918760782546E-2</v>
      </c>
      <c r="S95" s="115">
        <f t="shared" si="9"/>
        <v>3.7472084778019665E-2</v>
      </c>
      <c r="T95" s="115">
        <f t="shared" si="11"/>
        <v>0.16347240897599646</v>
      </c>
    </row>
    <row r="96" spans="11:20" x14ac:dyDescent="0.35">
      <c r="K96" s="25">
        <v>38564</v>
      </c>
      <c r="L96" s="26">
        <v>164.07603759054899</v>
      </c>
      <c r="M96" s="137">
        <v>144.03527955317099</v>
      </c>
      <c r="N96" s="138">
        <f t="shared" si="6"/>
        <v>2.365210362211978E-2</v>
      </c>
      <c r="O96" s="138">
        <f t="shared" si="8"/>
        <v>4.5954245261848436E-2</v>
      </c>
      <c r="P96" s="138">
        <f t="shared" si="10"/>
        <v>0.14216937149042597</v>
      </c>
      <c r="Q96" s="141">
        <v>168.958668839235</v>
      </c>
      <c r="R96" s="115">
        <f t="shared" si="7"/>
        <v>8.3887022442905579E-3</v>
      </c>
      <c r="S96" s="115">
        <f t="shared" si="9"/>
        <v>3.1890945730298492E-2</v>
      </c>
      <c r="T96" s="115">
        <f t="shared" si="11"/>
        <v>0.15576898525440264</v>
      </c>
    </row>
    <row r="97" spans="11:20" x14ac:dyDescent="0.35">
      <c r="K97" s="25">
        <v>38595</v>
      </c>
      <c r="L97" s="26">
        <v>166.24200006796499</v>
      </c>
      <c r="M97" s="137">
        <v>147.74292614356301</v>
      </c>
      <c r="N97" s="138">
        <f t="shared" si="6"/>
        <v>2.5741239242871305E-2</v>
      </c>
      <c r="O97" s="138">
        <f t="shared" si="8"/>
        <v>6.0974876879887008E-2</v>
      </c>
      <c r="P97" s="138">
        <f t="shared" si="10"/>
        <v>0.15546206176469779</v>
      </c>
      <c r="Q97" s="141">
        <v>170.75232444320201</v>
      </c>
      <c r="R97" s="115">
        <f t="shared" si="7"/>
        <v>1.0615943036777153E-2</v>
      </c>
      <c r="S97" s="115">
        <f t="shared" si="9"/>
        <v>2.9682000011247212E-2</v>
      </c>
      <c r="T97" s="115">
        <f t="shared" si="11"/>
        <v>0.14960543056629194</v>
      </c>
    </row>
    <row r="98" spans="11:20" x14ac:dyDescent="0.35">
      <c r="K98" s="25">
        <v>38625</v>
      </c>
      <c r="L98" s="26">
        <v>168.00811456563301</v>
      </c>
      <c r="M98" s="137">
        <v>151.921423972089</v>
      </c>
      <c r="N98" s="138">
        <f t="shared" si="6"/>
        <v>2.8282219241181794E-2</v>
      </c>
      <c r="O98" s="138">
        <f t="shared" si="8"/>
        <v>7.969856910569062E-2</v>
      </c>
      <c r="P98" s="138">
        <f t="shared" si="10"/>
        <v>0.17307688008963296</v>
      </c>
      <c r="Q98" s="141">
        <v>171.709439693474</v>
      </c>
      <c r="R98" s="115">
        <f t="shared" si="7"/>
        <v>5.6052838717890463E-3</v>
      </c>
      <c r="S98" s="115">
        <f t="shared" si="9"/>
        <v>2.480600874258454E-2</v>
      </c>
      <c r="T98" s="115">
        <f t="shared" si="11"/>
        <v>0.14999841907614586</v>
      </c>
    </row>
    <row r="99" spans="11:20" x14ac:dyDescent="0.35">
      <c r="K99" s="25">
        <v>38656</v>
      </c>
      <c r="L99" s="26">
        <v>169.17250785373199</v>
      </c>
      <c r="M99" s="137">
        <v>152.392103332657</v>
      </c>
      <c r="N99" s="138">
        <f t="shared" si="6"/>
        <v>3.0981763352513347E-3</v>
      </c>
      <c r="O99" s="138">
        <f t="shared" si="8"/>
        <v>5.8019283924124032E-2</v>
      </c>
      <c r="P99" s="138">
        <f t="shared" si="10"/>
        <v>0.16046002658717495</v>
      </c>
      <c r="Q99" s="141">
        <v>172.96544351596901</v>
      </c>
      <c r="R99" s="115">
        <f t="shared" si="7"/>
        <v>7.3147045656729581E-3</v>
      </c>
      <c r="S99" s="115">
        <f t="shared" si="9"/>
        <v>2.3714525595289082E-2</v>
      </c>
      <c r="T99" s="115">
        <f t="shared" si="11"/>
        <v>0.16396892988117129</v>
      </c>
    </row>
    <row r="100" spans="11:20" x14ac:dyDescent="0.35">
      <c r="K100" s="25">
        <v>38686</v>
      </c>
      <c r="L100" s="26">
        <v>169.24611018069601</v>
      </c>
      <c r="M100" s="137">
        <v>151.37570046823501</v>
      </c>
      <c r="N100" s="138">
        <f t="shared" si="6"/>
        <v>-6.6696557248985266E-3</v>
      </c>
      <c r="O100" s="138">
        <f t="shared" si="8"/>
        <v>2.4588482301629799E-2</v>
      </c>
      <c r="P100" s="138">
        <f t="shared" si="10"/>
        <v>0.15235632264528198</v>
      </c>
      <c r="Q100" s="141">
        <v>173.286942844918</v>
      </c>
      <c r="R100" s="115">
        <f t="shared" si="7"/>
        <v>1.8587489062189544E-3</v>
      </c>
      <c r="S100" s="115">
        <f t="shared" si="9"/>
        <v>1.4843829564142208E-2</v>
      </c>
      <c r="T100" s="115">
        <f t="shared" si="11"/>
        <v>0.16735385469655917</v>
      </c>
    </row>
    <row r="101" spans="11:20" x14ac:dyDescent="0.35">
      <c r="K101" s="25">
        <v>38717</v>
      </c>
      <c r="L101" s="26">
        <v>170.83295102219</v>
      </c>
      <c r="M101" s="137">
        <v>150.94473554206101</v>
      </c>
      <c r="N101" s="138">
        <f t="shared" si="6"/>
        <v>-2.8469888155162604E-3</v>
      </c>
      <c r="O101" s="138">
        <f t="shared" si="8"/>
        <v>-6.4289051832967514E-3</v>
      </c>
      <c r="P101" s="138">
        <f t="shared" si="10"/>
        <v>0.14295772671872076</v>
      </c>
      <c r="Q101" s="141">
        <v>175.47710865456801</v>
      </c>
      <c r="R101" s="115">
        <f t="shared" si="7"/>
        <v>1.2638954636126742E-2</v>
      </c>
      <c r="S101" s="115">
        <f t="shared" si="9"/>
        <v>2.1942119011161276E-2</v>
      </c>
      <c r="T101" s="115">
        <f t="shared" si="11"/>
        <v>0.17065143751961886</v>
      </c>
    </row>
    <row r="102" spans="11:20" x14ac:dyDescent="0.35">
      <c r="K102" s="25">
        <v>38748</v>
      </c>
      <c r="L102" s="26">
        <v>172.47002711405099</v>
      </c>
      <c r="M102" s="137">
        <v>151.513389035275</v>
      </c>
      <c r="N102" s="138">
        <f t="shared" si="6"/>
        <v>3.7672959654531102E-3</v>
      </c>
      <c r="O102" s="138">
        <f t="shared" si="8"/>
        <v>-5.7661406212358157E-3</v>
      </c>
      <c r="P102" s="138">
        <f t="shared" si="10"/>
        <v>0.1529582334904156</v>
      </c>
      <c r="Q102" s="141">
        <v>177.248681784643</v>
      </c>
      <c r="R102" s="115">
        <f t="shared" si="7"/>
        <v>1.009575062900292E-2</v>
      </c>
      <c r="S102" s="115">
        <f t="shared" si="9"/>
        <v>2.4763549189977585E-2</v>
      </c>
      <c r="T102" s="115">
        <f t="shared" si="11"/>
        <v>0.15299953202620498</v>
      </c>
    </row>
    <row r="103" spans="11:20" x14ac:dyDescent="0.35">
      <c r="K103" s="25">
        <v>38776</v>
      </c>
      <c r="L103" s="26">
        <v>175.20771443003301</v>
      </c>
      <c r="M103" s="137">
        <v>153.800715143389</v>
      </c>
      <c r="N103" s="138">
        <f t="shared" si="6"/>
        <v>1.5096527921908409E-2</v>
      </c>
      <c r="O103" s="138">
        <f t="shared" si="8"/>
        <v>1.6019841147905112E-2</v>
      </c>
      <c r="P103" s="138">
        <f t="shared" si="10"/>
        <v>0.14989234153290143</v>
      </c>
      <c r="Q103" s="141">
        <v>179.88524775218301</v>
      </c>
      <c r="R103" s="115">
        <f t="shared" si="7"/>
        <v>1.4874953883964093E-2</v>
      </c>
      <c r="S103" s="115">
        <f t="shared" si="9"/>
        <v>3.8077334615858049E-2</v>
      </c>
      <c r="T103" s="115">
        <f t="shared" si="11"/>
        <v>0.14052860748609208</v>
      </c>
    </row>
    <row r="104" spans="11:20" x14ac:dyDescent="0.35">
      <c r="K104" s="25">
        <v>38807</v>
      </c>
      <c r="L104" s="26">
        <v>175.87372024409501</v>
      </c>
      <c r="M104" s="137">
        <v>154.41582746140901</v>
      </c>
      <c r="N104" s="138">
        <f t="shared" si="6"/>
        <v>3.9994112995282993E-3</v>
      </c>
      <c r="O104" s="138">
        <f t="shared" si="8"/>
        <v>2.2995779924903426E-2</v>
      </c>
      <c r="P104" s="138">
        <f t="shared" si="10"/>
        <v>0.14072298949373407</v>
      </c>
      <c r="Q104" s="141">
        <v>180.34432804192599</v>
      </c>
      <c r="R104" s="115">
        <f t="shared" si="7"/>
        <v>2.5520730325558905E-3</v>
      </c>
      <c r="S104" s="115">
        <f t="shared" si="9"/>
        <v>2.7737061686714082E-2</v>
      </c>
      <c r="T104" s="115">
        <f t="shared" si="11"/>
        <v>0.11667398886992375</v>
      </c>
    </row>
    <row r="105" spans="11:20" x14ac:dyDescent="0.35">
      <c r="K105" s="25">
        <v>38837</v>
      </c>
      <c r="L105" s="26">
        <v>177.04980777860999</v>
      </c>
      <c r="M105" s="137">
        <v>155.34426429812601</v>
      </c>
      <c r="N105" s="138">
        <f t="shared" si="6"/>
        <v>6.0125756017401777E-3</v>
      </c>
      <c r="O105" s="138">
        <f t="shared" si="8"/>
        <v>2.5284070848412776E-2</v>
      </c>
      <c r="P105" s="138">
        <f t="shared" si="10"/>
        <v>0.12807774056301602</v>
      </c>
      <c r="Q105" s="141">
        <v>181.515338945525</v>
      </c>
      <c r="R105" s="115">
        <f t="shared" si="7"/>
        <v>6.4931950802842309E-3</v>
      </c>
      <c r="S105" s="115">
        <f t="shared" si="9"/>
        <v>2.4071587545378748E-2</v>
      </c>
      <c r="T105" s="115">
        <f t="shared" si="11"/>
        <v>0.10857901554180804</v>
      </c>
    </row>
    <row r="106" spans="11:20" x14ac:dyDescent="0.35">
      <c r="K106" s="25">
        <v>38868</v>
      </c>
      <c r="L106" s="26">
        <v>177.60317889788499</v>
      </c>
      <c r="M106" s="137">
        <v>154.964799178183</v>
      </c>
      <c r="N106" s="138">
        <f t="shared" si="6"/>
        <v>-2.4427365996260164E-3</v>
      </c>
      <c r="O106" s="138">
        <f t="shared" si="8"/>
        <v>7.5687816776972561E-3</v>
      </c>
      <c r="P106" s="138">
        <f t="shared" si="10"/>
        <v>0.11283675652279235</v>
      </c>
      <c r="Q106" s="141">
        <v>182.354996977257</v>
      </c>
      <c r="R106" s="115">
        <f t="shared" si="7"/>
        <v>4.6258241127710154E-3</v>
      </c>
      <c r="S106" s="115">
        <f t="shared" si="9"/>
        <v>1.3729581808044733E-2</v>
      </c>
      <c r="T106" s="115">
        <f t="shared" si="11"/>
        <v>9.964920601736682E-2</v>
      </c>
    </row>
    <row r="107" spans="11:20" x14ac:dyDescent="0.35">
      <c r="K107" s="25">
        <v>38898</v>
      </c>
      <c r="L107" s="26">
        <v>179.28784171640501</v>
      </c>
      <c r="M107" s="137">
        <v>156.24610697313599</v>
      </c>
      <c r="N107" s="138">
        <f t="shared" si="6"/>
        <v>8.2683796691125355E-3</v>
      </c>
      <c r="O107" s="138">
        <f t="shared" si="8"/>
        <v>1.1852926878136216E-2</v>
      </c>
      <c r="P107" s="138">
        <f t="shared" si="10"/>
        <v>0.11043389218246746</v>
      </c>
      <c r="Q107" s="141">
        <v>184.24915362481701</v>
      </c>
      <c r="R107" s="115">
        <f t="shared" si="7"/>
        <v>1.0387193545325468E-2</v>
      </c>
      <c r="S107" s="115">
        <f t="shared" si="9"/>
        <v>2.165205651481994E-2</v>
      </c>
      <c r="T107" s="115">
        <f t="shared" si="11"/>
        <v>9.9646240052487567E-2</v>
      </c>
    </row>
    <row r="108" spans="11:20" x14ac:dyDescent="0.35">
      <c r="K108" s="25">
        <v>38929</v>
      </c>
      <c r="L108" s="26">
        <v>178.923279186629</v>
      </c>
      <c r="M108" s="137">
        <v>155.969142991767</v>
      </c>
      <c r="N108" s="138">
        <f t="shared" si="6"/>
        <v>-1.7726136460898267E-3</v>
      </c>
      <c r="O108" s="138">
        <f t="shared" si="8"/>
        <v>4.022541137674418E-3</v>
      </c>
      <c r="P108" s="138">
        <f t="shared" si="10"/>
        <v>8.2853752744587839E-2</v>
      </c>
      <c r="Q108" s="141">
        <v>184.05927323928699</v>
      </c>
      <c r="R108" s="115">
        <f t="shared" si="7"/>
        <v>-1.0305631358105138E-3</v>
      </c>
      <c r="S108" s="115">
        <f t="shared" si="9"/>
        <v>1.4014982472227544E-2</v>
      </c>
      <c r="T108" s="115">
        <f t="shared" si="11"/>
        <v>8.9374546472192451E-2</v>
      </c>
    </row>
    <row r="109" spans="11:20" x14ac:dyDescent="0.35">
      <c r="K109" s="25">
        <v>38960</v>
      </c>
      <c r="L109" s="26">
        <v>178.20025323719</v>
      </c>
      <c r="M109" s="137">
        <v>157.05440371591899</v>
      </c>
      <c r="N109" s="138">
        <f t="shared" si="6"/>
        <v>6.9581758502659241E-3</v>
      </c>
      <c r="O109" s="138">
        <f t="shared" si="8"/>
        <v>1.348438192942969E-2</v>
      </c>
      <c r="P109" s="138">
        <f t="shared" si="10"/>
        <v>6.3024862275354865E-2</v>
      </c>
      <c r="Q109" s="141">
        <v>182.95707138518699</v>
      </c>
      <c r="R109" s="115">
        <f t="shared" si="7"/>
        <v>-5.9882984144302709E-3</v>
      </c>
      <c r="S109" s="115">
        <f t="shared" si="9"/>
        <v>3.3016611439777854E-3</v>
      </c>
      <c r="T109" s="115">
        <f t="shared" si="11"/>
        <v>7.1476315076722141E-2</v>
      </c>
    </row>
    <row r="110" spans="11:20" x14ac:dyDescent="0.35">
      <c r="K110" s="25">
        <v>38990</v>
      </c>
      <c r="L110" s="26">
        <v>176.28130602254899</v>
      </c>
      <c r="M110" s="137">
        <v>156.337325666163</v>
      </c>
      <c r="N110" s="138">
        <f t="shared" si="6"/>
        <v>-4.5657939719605523E-3</v>
      </c>
      <c r="O110" s="138">
        <f t="shared" si="8"/>
        <v>5.8381418132036345E-4</v>
      </c>
      <c r="P110" s="138">
        <f t="shared" si="10"/>
        <v>2.9067010949589855E-2</v>
      </c>
      <c r="Q110" s="141">
        <v>180.68028643063499</v>
      </c>
      <c r="R110" s="115">
        <f t="shared" si="7"/>
        <v>-1.2444367070997719E-2</v>
      </c>
      <c r="S110" s="115">
        <f t="shared" si="9"/>
        <v>-1.9369788810260857E-2</v>
      </c>
      <c r="T110" s="115">
        <f t="shared" si="11"/>
        <v>5.2244342263158217E-2</v>
      </c>
    </row>
    <row r="111" spans="11:20" x14ac:dyDescent="0.35">
      <c r="K111" s="25">
        <v>39021</v>
      </c>
      <c r="L111" s="26">
        <v>174.97935967337699</v>
      </c>
      <c r="M111" s="137">
        <v>157.168550391167</v>
      </c>
      <c r="N111" s="138">
        <f t="shared" si="6"/>
        <v>5.3168667268812531E-3</v>
      </c>
      <c r="O111" s="138">
        <f t="shared" si="8"/>
        <v>7.6900300687252621E-3</v>
      </c>
      <c r="P111" s="138">
        <f t="shared" si="10"/>
        <v>3.1343140189380225E-2</v>
      </c>
      <c r="Q111" s="141">
        <v>178.71263729181501</v>
      </c>
      <c r="R111" s="115">
        <f t="shared" si="7"/>
        <v>-1.0890225921660668E-2</v>
      </c>
      <c r="S111" s="115">
        <f t="shared" si="9"/>
        <v>-2.9048446478005308E-2</v>
      </c>
      <c r="T111" s="115">
        <f t="shared" si="11"/>
        <v>3.3227410394928825E-2</v>
      </c>
    </row>
    <row r="112" spans="11:20" x14ac:dyDescent="0.35">
      <c r="K112" s="25">
        <v>39051</v>
      </c>
      <c r="L112" s="26">
        <v>175.40548319645501</v>
      </c>
      <c r="M112" s="137">
        <v>158.27912991707001</v>
      </c>
      <c r="N112" s="138">
        <f t="shared" si="6"/>
        <v>7.0661689195385957E-3</v>
      </c>
      <c r="O112" s="138">
        <f t="shared" si="8"/>
        <v>7.7981016270407544E-3</v>
      </c>
      <c r="P112" s="138">
        <f t="shared" si="10"/>
        <v>4.5604607790294738E-2</v>
      </c>
      <c r="Q112" s="141">
        <v>178.82707249273801</v>
      </c>
      <c r="R112" s="115">
        <f t="shared" si="7"/>
        <v>6.4033077155101203E-4</v>
      </c>
      <c r="S112" s="115">
        <f t="shared" si="9"/>
        <v>-2.2573595331299989E-2</v>
      </c>
      <c r="T112" s="115">
        <f t="shared" si="11"/>
        <v>3.197084302409392E-2</v>
      </c>
    </row>
    <row r="113" spans="11:20" x14ac:dyDescent="0.35">
      <c r="K113" s="25">
        <v>39082</v>
      </c>
      <c r="L113" s="26">
        <v>177.08266471826201</v>
      </c>
      <c r="M113" s="137">
        <v>162.23608522163099</v>
      </c>
      <c r="N113" s="138">
        <f t="shared" si="6"/>
        <v>2.4999855044908426E-2</v>
      </c>
      <c r="O113" s="138">
        <f t="shared" si="8"/>
        <v>3.7730973907433851E-2</v>
      </c>
      <c r="P113" s="138">
        <f t="shared" si="10"/>
        <v>7.4804527889106964E-2</v>
      </c>
      <c r="Q113" s="141">
        <v>179.84339970757301</v>
      </c>
      <c r="R113" s="115">
        <f t="shared" si="7"/>
        <v>5.6832961624211364E-3</v>
      </c>
      <c r="S113" s="115">
        <f t="shared" si="9"/>
        <v>-4.6318651558219237E-3</v>
      </c>
      <c r="T113" s="115">
        <f t="shared" si="11"/>
        <v>2.4882396835020693E-2</v>
      </c>
    </row>
    <row r="114" spans="11:20" x14ac:dyDescent="0.35">
      <c r="K114" s="25">
        <v>39113</v>
      </c>
      <c r="L114" s="26">
        <v>179.75389650671801</v>
      </c>
      <c r="M114" s="137">
        <v>164.52095707626501</v>
      </c>
      <c r="N114" s="138">
        <f t="shared" si="6"/>
        <v>1.408362295917498E-2</v>
      </c>
      <c r="O114" s="138">
        <f t="shared" si="8"/>
        <v>4.6780393830693656E-2</v>
      </c>
      <c r="P114" s="138">
        <f t="shared" si="10"/>
        <v>8.5850947720281123E-2</v>
      </c>
      <c r="Q114" s="141">
        <v>182.66477267522299</v>
      </c>
      <c r="R114" s="115">
        <f t="shared" si="7"/>
        <v>1.5687942800445054E-2</v>
      </c>
      <c r="S114" s="115">
        <f t="shared" si="9"/>
        <v>2.2114470712860879E-2</v>
      </c>
      <c r="T114" s="115">
        <f t="shared" si="11"/>
        <v>3.0556452302198389E-2</v>
      </c>
    </row>
    <row r="115" spans="11:20" x14ac:dyDescent="0.35">
      <c r="K115" s="25">
        <v>39141</v>
      </c>
      <c r="L115" s="26">
        <v>181.88349571097299</v>
      </c>
      <c r="M115" s="137">
        <v>167.29242621762199</v>
      </c>
      <c r="N115" s="138">
        <f t="shared" si="6"/>
        <v>1.6845690607502739E-2</v>
      </c>
      <c r="O115" s="138">
        <f t="shared" si="8"/>
        <v>5.6945576496879147E-2</v>
      </c>
      <c r="P115" s="138">
        <f t="shared" si="10"/>
        <v>8.7722030821863362E-2</v>
      </c>
      <c r="Q115" s="141">
        <v>184.70441083523701</v>
      </c>
      <c r="R115" s="115">
        <f t="shared" si="7"/>
        <v>1.1166018111442355E-2</v>
      </c>
      <c r="S115" s="115">
        <f t="shared" si="9"/>
        <v>3.2866043494268249E-2</v>
      </c>
      <c r="T115" s="115">
        <f t="shared" si="11"/>
        <v>2.6790207330914972E-2</v>
      </c>
    </row>
    <row r="116" spans="11:20" x14ac:dyDescent="0.35">
      <c r="K116" s="25">
        <v>39172</v>
      </c>
      <c r="L116" s="26">
        <v>183.571940573002</v>
      </c>
      <c r="M116" s="137">
        <v>167.21558215739</v>
      </c>
      <c r="N116" s="138">
        <f t="shared" si="6"/>
        <v>-4.5933974400025335E-4</v>
      </c>
      <c r="O116" s="138">
        <f t="shared" si="8"/>
        <v>3.0692906137105735E-2</v>
      </c>
      <c r="P116" s="138">
        <f t="shared" si="10"/>
        <v>8.2891468487450659E-2</v>
      </c>
      <c r="Q116" s="141">
        <v>186.89924643203699</v>
      </c>
      <c r="R116" s="115">
        <f t="shared" si="7"/>
        <v>1.1882962550135545E-2</v>
      </c>
      <c r="S116" s="115">
        <f t="shared" si="9"/>
        <v>3.9233281487876859E-2</v>
      </c>
      <c r="T116" s="115">
        <f t="shared" si="11"/>
        <v>3.6346684485619729E-2</v>
      </c>
    </row>
    <row r="117" spans="11:20" x14ac:dyDescent="0.35">
      <c r="K117" s="25">
        <v>39202</v>
      </c>
      <c r="L117" s="26">
        <v>185.09375997992299</v>
      </c>
      <c r="M117" s="137">
        <v>168.94239489722099</v>
      </c>
      <c r="N117" s="138">
        <f t="shared" si="6"/>
        <v>1.0326864982030504E-2</v>
      </c>
      <c r="O117" s="138">
        <f t="shared" si="8"/>
        <v>2.6874617675038071E-2</v>
      </c>
      <c r="P117" s="138">
        <f t="shared" si="10"/>
        <v>8.7535453339933955E-2</v>
      </c>
      <c r="Q117" s="141">
        <v>188.31696121848699</v>
      </c>
      <c r="R117" s="115">
        <f t="shared" si="7"/>
        <v>7.5854494521225835E-3</v>
      </c>
      <c r="S117" s="115">
        <f t="shared" si="9"/>
        <v>3.0942958844689672E-2</v>
      </c>
      <c r="T117" s="115">
        <f t="shared" si="11"/>
        <v>3.7471336100158625E-2</v>
      </c>
    </row>
    <row r="118" spans="11:20" x14ac:dyDescent="0.35">
      <c r="K118" s="25">
        <v>39233</v>
      </c>
      <c r="L118" s="26">
        <v>185.43107524236001</v>
      </c>
      <c r="M118" s="137">
        <v>168.80642701048501</v>
      </c>
      <c r="N118" s="138">
        <f t="shared" si="6"/>
        <v>-8.0481803764353987E-4</v>
      </c>
      <c r="O118" s="138">
        <f t="shared" si="8"/>
        <v>9.0500259162571428E-3</v>
      </c>
      <c r="P118" s="138">
        <f t="shared" si="10"/>
        <v>8.9321109734001647E-2</v>
      </c>
      <c r="Q118" s="141">
        <v>188.735801073657</v>
      </c>
      <c r="R118" s="115">
        <f t="shared" si="7"/>
        <v>2.2241217809588765E-3</v>
      </c>
      <c r="S118" s="115">
        <f t="shared" si="9"/>
        <v>2.1826171991182974E-2</v>
      </c>
      <c r="T118" s="115">
        <f t="shared" si="11"/>
        <v>3.4991111854180801E-2</v>
      </c>
    </row>
    <row r="119" spans="11:20" x14ac:dyDescent="0.35">
      <c r="K119" s="25">
        <v>39263</v>
      </c>
      <c r="L119" s="26">
        <v>186.51439045349801</v>
      </c>
      <c r="M119" s="137">
        <v>171.11867285062601</v>
      </c>
      <c r="N119" s="138">
        <f t="shared" si="6"/>
        <v>1.3697617330632683E-2</v>
      </c>
      <c r="O119" s="138">
        <f t="shared" si="8"/>
        <v>2.3341668538774396E-2</v>
      </c>
      <c r="P119" s="138">
        <f t="shared" si="10"/>
        <v>9.5186793230292333E-2</v>
      </c>
      <c r="Q119" s="141">
        <v>189.44277774724799</v>
      </c>
      <c r="R119" s="115">
        <f t="shared" si="7"/>
        <v>3.7458535665688686E-3</v>
      </c>
      <c r="S119" s="115">
        <f t="shared" si="9"/>
        <v>1.3609104176543152E-2</v>
      </c>
      <c r="T119" s="115">
        <f t="shared" si="11"/>
        <v>2.8188048738647886E-2</v>
      </c>
    </row>
    <row r="120" spans="11:20" x14ac:dyDescent="0.35">
      <c r="K120" s="25">
        <v>39294</v>
      </c>
      <c r="L120" s="26">
        <v>186.37537093696201</v>
      </c>
      <c r="M120" s="137">
        <v>170.48985415446001</v>
      </c>
      <c r="N120" s="138">
        <f t="shared" si="6"/>
        <v>-3.674752063527964E-3</v>
      </c>
      <c r="O120" s="138">
        <f t="shared" si="8"/>
        <v>9.1596858099498579E-3</v>
      </c>
      <c r="P120" s="138">
        <f t="shared" si="10"/>
        <v>9.3099897096052597E-2</v>
      </c>
      <c r="Q120" s="141">
        <v>189.329683745675</v>
      </c>
      <c r="R120" s="115">
        <f t="shared" si="7"/>
        <v>-5.9698238654348756E-4</v>
      </c>
      <c r="S120" s="115">
        <f t="shared" si="9"/>
        <v>5.3777552517588756E-3</v>
      </c>
      <c r="T120" s="115">
        <f t="shared" si="11"/>
        <v>2.8634311184833283E-2</v>
      </c>
    </row>
    <row r="121" spans="11:20" x14ac:dyDescent="0.35">
      <c r="K121" s="25">
        <v>39325</v>
      </c>
      <c r="L121" s="26">
        <v>187.36183143278501</v>
      </c>
      <c r="M121" s="137">
        <v>170.75058129380199</v>
      </c>
      <c r="N121" s="138">
        <f t="shared" si="6"/>
        <v>1.5292824352219903E-3</v>
      </c>
      <c r="O121" s="138">
        <f t="shared" si="8"/>
        <v>1.1517063169616204E-2</v>
      </c>
      <c r="P121" s="138">
        <f t="shared" si="10"/>
        <v>8.7206580992512217E-2</v>
      </c>
      <c r="Q121" s="141">
        <v>190.484376866693</v>
      </c>
      <c r="R121" s="115">
        <f t="shared" si="7"/>
        <v>6.0988488343385328E-3</v>
      </c>
      <c r="S121" s="115">
        <f t="shared" si="9"/>
        <v>9.2646746567897065E-3</v>
      </c>
      <c r="T121" s="115">
        <f t="shared" si="11"/>
        <v>4.1142468145756839E-2</v>
      </c>
    </row>
    <row r="122" spans="11:20" x14ac:dyDescent="0.35">
      <c r="K122" s="25">
        <v>39355</v>
      </c>
      <c r="L122" s="26">
        <v>185.62254684125901</v>
      </c>
      <c r="M122" s="137">
        <v>166.85461404321401</v>
      </c>
      <c r="N122" s="138">
        <f t="shared" si="6"/>
        <v>-2.2816714420927031E-2</v>
      </c>
      <c r="O122" s="138">
        <f t="shared" si="8"/>
        <v>-2.4918722991348896E-2</v>
      </c>
      <c r="P122" s="138">
        <f t="shared" si="10"/>
        <v>6.7273047765376681E-2</v>
      </c>
      <c r="Q122" s="141">
        <v>189.24038677202901</v>
      </c>
      <c r="R122" s="115">
        <f t="shared" si="7"/>
        <v>-6.5306673183731512E-3</v>
      </c>
      <c r="S122" s="115">
        <f t="shared" si="9"/>
        <v>-1.0683488577696298E-3</v>
      </c>
      <c r="T122" s="115">
        <f t="shared" si="11"/>
        <v>4.737705762205735E-2</v>
      </c>
    </row>
    <row r="123" spans="11:20" x14ac:dyDescent="0.35">
      <c r="K123" s="25">
        <v>39386</v>
      </c>
      <c r="L123" s="26">
        <v>182.40395264700999</v>
      </c>
      <c r="M123" s="137">
        <v>162.67926058607901</v>
      </c>
      <c r="N123" s="138">
        <f t="shared" si="6"/>
        <v>-2.5023901682776462E-2</v>
      </c>
      <c r="O123" s="138">
        <f t="shared" si="8"/>
        <v>-4.5812659099964792E-2</v>
      </c>
      <c r="P123" s="138">
        <f t="shared" si="10"/>
        <v>3.5062422992365505E-2</v>
      </c>
      <c r="Q123" s="141">
        <v>186.413348085173</v>
      </c>
      <c r="R123" s="115">
        <f t="shared" si="7"/>
        <v>-1.4938876077555507E-2</v>
      </c>
      <c r="S123" s="115">
        <f t="shared" si="9"/>
        <v>-1.5403478222778211E-2</v>
      </c>
      <c r="T123" s="115">
        <f t="shared" si="11"/>
        <v>4.3089906287845148E-2</v>
      </c>
    </row>
    <row r="124" spans="11:20" x14ac:dyDescent="0.35">
      <c r="K124" s="25">
        <v>39416</v>
      </c>
      <c r="L124" s="26">
        <v>179.39269768907499</v>
      </c>
      <c r="M124" s="137">
        <v>156.725509003306</v>
      </c>
      <c r="N124" s="138">
        <f t="shared" si="6"/>
        <v>-3.6598098376668498E-2</v>
      </c>
      <c r="O124" s="138">
        <f t="shared" si="8"/>
        <v>-8.2137771855451236E-2</v>
      </c>
      <c r="P124" s="138">
        <f t="shared" si="10"/>
        <v>-9.8157028951196823E-3</v>
      </c>
      <c r="Q124" s="141">
        <v>184.07936794278399</v>
      </c>
      <c r="R124" s="115">
        <f t="shared" si="7"/>
        <v>-1.2520456106622779E-2</v>
      </c>
      <c r="S124" s="115">
        <f t="shared" si="9"/>
        <v>-3.362485170314744E-2</v>
      </c>
      <c r="T124" s="115">
        <f t="shared" si="11"/>
        <v>2.9370807097785834E-2</v>
      </c>
    </row>
    <row r="125" spans="11:20" x14ac:dyDescent="0.35">
      <c r="K125" s="25">
        <v>39447</v>
      </c>
      <c r="L125" s="26">
        <v>178.85483756073</v>
      </c>
      <c r="M125" s="137">
        <v>154.288986135469</v>
      </c>
      <c r="N125" s="138">
        <f t="shared" si="6"/>
        <v>-1.55464345487345E-2</v>
      </c>
      <c r="O125" s="138">
        <f t="shared" si="8"/>
        <v>-7.5308842849803437E-2</v>
      </c>
      <c r="P125" s="138">
        <f t="shared" si="10"/>
        <v>-4.8984780884631429E-2</v>
      </c>
      <c r="Q125" s="141">
        <v>183.863272010016</v>
      </c>
      <c r="R125" s="115">
        <f t="shared" si="7"/>
        <v>-1.1739280462715884E-3</v>
      </c>
      <c r="S125" s="115">
        <f t="shared" si="9"/>
        <v>-2.8414202981367986E-2</v>
      </c>
      <c r="T125" s="115">
        <f t="shared" si="11"/>
        <v>2.2352070239882726E-2</v>
      </c>
    </row>
    <row r="126" spans="11:20" x14ac:dyDescent="0.35">
      <c r="K126" s="25">
        <v>39478</v>
      </c>
      <c r="L126" s="26">
        <v>180.47600472966499</v>
      </c>
      <c r="M126" s="137">
        <v>154.10949733659299</v>
      </c>
      <c r="N126" s="138">
        <f t="shared" si="6"/>
        <v>-1.1633286559963318E-3</v>
      </c>
      <c r="O126" s="138">
        <f t="shared" si="8"/>
        <v>-5.267889231000944E-2</v>
      </c>
      <c r="P126" s="138">
        <f t="shared" si="10"/>
        <v>-6.328348633934644E-2</v>
      </c>
      <c r="Q126" s="141">
        <v>185.61938843939399</v>
      </c>
      <c r="R126" s="115">
        <f t="shared" si="7"/>
        <v>9.551208407094558E-3</v>
      </c>
      <c r="S126" s="115">
        <f t="shared" si="9"/>
        <v>-4.2591351635197228E-3</v>
      </c>
      <c r="T126" s="115">
        <f t="shared" si="11"/>
        <v>1.6175071530755813E-2</v>
      </c>
    </row>
    <row r="127" spans="11:20" x14ac:dyDescent="0.35">
      <c r="K127" s="25">
        <v>39507</v>
      </c>
      <c r="L127" s="26">
        <v>180.500037034645</v>
      </c>
      <c r="M127" s="137">
        <v>159.20968807460301</v>
      </c>
      <c r="N127" s="138">
        <f t="shared" si="6"/>
        <v>3.3094590704365157E-2</v>
      </c>
      <c r="O127" s="138">
        <f t="shared" si="8"/>
        <v>1.5850508874369673E-2</v>
      </c>
      <c r="P127" s="138">
        <f t="shared" si="10"/>
        <v>-4.8315027319315584E-2</v>
      </c>
      <c r="Q127" s="141">
        <v>184.55818694870001</v>
      </c>
      <c r="R127" s="115">
        <f t="shared" si="7"/>
        <v>-5.7170832186017595E-3</v>
      </c>
      <c r="S127" s="115">
        <f t="shared" si="9"/>
        <v>2.6011552042315422E-3</v>
      </c>
      <c r="T127" s="115">
        <f t="shared" si="11"/>
        <v>-7.916642914793659E-4</v>
      </c>
    </row>
    <row r="128" spans="11:20" x14ac:dyDescent="0.35">
      <c r="K128" s="25">
        <v>39538</v>
      </c>
      <c r="L128" s="26">
        <v>178.57918413393099</v>
      </c>
      <c r="M128" s="137">
        <v>162.087630377973</v>
      </c>
      <c r="N128" s="138">
        <f t="shared" si="6"/>
        <v>1.8076426994954264E-2</v>
      </c>
      <c r="O128" s="138">
        <f t="shared" si="8"/>
        <v>5.0545696344498792E-2</v>
      </c>
      <c r="P128" s="138">
        <f t="shared" si="10"/>
        <v>-3.0666710083216864E-2</v>
      </c>
      <c r="Q128" s="141">
        <v>181.78524764391699</v>
      </c>
      <c r="R128" s="115">
        <f t="shared" si="7"/>
        <v>-1.5024742877181585E-2</v>
      </c>
      <c r="S128" s="115">
        <f t="shared" si="9"/>
        <v>-1.1302009060220608E-2</v>
      </c>
      <c r="T128" s="115">
        <f t="shared" si="11"/>
        <v>-2.7362329628116688E-2</v>
      </c>
    </row>
    <row r="129" spans="11:20" x14ac:dyDescent="0.35">
      <c r="K129" s="25">
        <v>39568</v>
      </c>
      <c r="L129" s="26">
        <v>175.21716720942899</v>
      </c>
      <c r="M129" s="137">
        <v>161.67866471928801</v>
      </c>
      <c r="N129" s="138">
        <f t="shared" si="6"/>
        <v>-2.523114550637362E-3</v>
      </c>
      <c r="O129" s="138">
        <f t="shared" si="8"/>
        <v>4.9115515354404726E-2</v>
      </c>
      <c r="P129" s="138">
        <f t="shared" si="10"/>
        <v>-4.299530726051326E-2</v>
      </c>
      <c r="Q129" s="141">
        <v>178.015481933518</v>
      </c>
      <c r="R129" s="115">
        <f t="shared" si="7"/>
        <v>-2.0737467749766147E-2</v>
      </c>
      <c r="S129" s="115">
        <f t="shared" si="9"/>
        <v>-4.0965044491344749E-2</v>
      </c>
      <c r="T129" s="115">
        <f t="shared" si="11"/>
        <v>-5.4702875504756721E-2</v>
      </c>
    </row>
    <row r="130" spans="11:20" x14ac:dyDescent="0.35">
      <c r="K130" s="25">
        <v>39599</v>
      </c>
      <c r="L130" s="26">
        <v>173.64248465266701</v>
      </c>
      <c r="M130" s="137">
        <v>156.80824557672901</v>
      </c>
      <c r="N130" s="138">
        <f t="shared" si="6"/>
        <v>-3.012406832413661E-2</v>
      </c>
      <c r="O130" s="138">
        <f t="shared" si="8"/>
        <v>-1.5083519897034936E-2</v>
      </c>
      <c r="P130" s="138">
        <f t="shared" si="10"/>
        <v>-7.1076567677193725E-2</v>
      </c>
      <c r="Q130" s="141">
        <v>176.98983472654501</v>
      </c>
      <c r="R130" s="115">
        <f t="shared" si="7"/>
        <v>-5.7615618362678589E-3</v>
      </c>
      <c r="S130" s="115">
        <f t="shared" si="9"/>
        <v>-4.1007946313748267E-2</v>
      </c>
      <c r="T130" s="115">
        <f t="shared" si="11"/>
        <v>-6.2234966976551287E-2</v>
      </c>
    </row>
    <row r="131" spans="11:20" x14ac:dyDescent="0.35">
      <c r="K131" s="25">
        <v>39629</v>
      </c>
      <c r="L131" s="26">
        <v>173.090282536638</v>
      </c>
      <c r="M131" s="137">
        <v>154.09222077578801</v>
      </c>
      <c r="N131" s="138">
        <f t="shared" si="6"/>
        <v>-1.7320675905477145E-2</v>
      </c>
      <c r="O131" s="138">
        <f t="shared" si="8"/>
        <v>-4.9327697514859437E-2</v>
      </c>
      <c r="P131" s="138">
        <f t="shared" si="10"/>
        <v>-9.9500842258757105E-2</v>
      </c>
      <c r="Q131" s="141">
        <v>176.80552702496499</v>
      </c>
      <c r="R131" s="115">
        <f t="shared" si="7"/>
        <v>-1.0413462550817876E-3</v>
      </c>
      <c r="S131" s="115">
        <f t="shared" si="9"/>
        <v>-2.739342539338685E-2</v>
      </c>
      <c r="T131" s="115">
        <f t="shared" si="11"/>
        <v>-6.6707482188333667E-2</v>
      </c>
    </row>
    <row r="132" spans="11:20" x14ac:dyDescent="0.35">
      <c r="K132" s="25">
        <v>39660</v>
      </c>
      <c r="L132" s="26">
        <v>172.787823666988</v>
      </c>
      <c r="M132" s="137">
        <v>154.16455348512301</v>
      </c>
      <c r="N132" s="138">
        <f t="shared" si="6"/>
        <v>4.6941181696813494E-4</v>
      </c>
      <c r="O132" s="138">
        <f t="shared" si="8"/>
        <v>-4.6475589387203642E-2</v>
      </c>
      <c r="P132" s="138">
        <f t="shared" si="10"/>
        <v>-9.5755262096398064E-2</v>
      </c>
      <c r="Q132" s="141">
        <v>176.408722109677</v>
      </c>
      <c r="R132" s="115">
        <f t="shared" si="7"/>
        <v>-2.2443015326775173E-3</v>
      </c>
      <c r="S132" s="115">
        <f t="shared" si="9"/>
        <v>-9.0259555314468054E-3</v>
      </c>
      <c r="T132" s="115">
        <f t="shared" si="11"/>
        <v>-6.8245831189126305E-2</v>
      </c>
    </row>
    <row r="133" spans="11:20" x14ac:dyDescent="0.35">
      <c r="K133" s="25">
        <v>39691</v>
      </c>
      <c r="L133" s="26">
        <v>171.755660031373</v>
      </c>
      <c r="M133" s="137">
        <v>156.34637681500499</v>
      </c>
      <c r="N133" s="138">
        <f t="shared" si="6"/>
        <v>1.415256153608957E-2</v>
      </c>
      <c r="O133" s="138">
        <f t="shared" si="8"/>
        <v>-2.9454367021664041E-3</v>
      </c>
      <c r="P133" s="138">
        <f t="shared" si="10"/>
        <v>-8.4358157785784704E-2</v>
      </c>
      <c r="Q133" s="141">
        <v>174.85196673196899</v>
      </c>
      <c r="R133" s="115">
        <f t="shared" si="7"/>
        <v>-8.8247075263101493E-3</v>
      </c>
      <c r="S133" s="115">
        <f t="shared" si="9"/>
        <v>-1.2079043962491376E-2</v>
      </c>
      <c r="T133" s="115">
        <f t="shared" si="11"/>
        <v>-8.2066626102696438E-2</v>
      </c>
    </row>
    <row r="134" spans="11:20" x14ac:dyDescent="0.35">
      <c r="K134" s="25">
        <v>39721</v>
      </c>
      <c r="L134" s="26">
        <v>168.150880086662</v>
      </c>
      <c r="M134" s="137">
        <v>153.80272416690099</v>
      </c>
      <c r="N134" s="138">
        <f t="shared" si="6"/>
        <v>-1.6269341828840433E-2</v>
      </c>
      <c r="O134" s="138">
        <f t="shared" si="8"/>
        <v>-1.8787230622644424E-3</v>
      </c>
      <c r="P134" s="138">
        <f t="shared" si="10"/>
        <v>-7.8223128267419062E-2</v>
      </c>
      <c r="Q134" s="141">
        <v>171.050011189293</v>
      </c>
      <c r="R134" s="115">
        <f t="shared" si="7"/>
        <v>-2.1743853464937013E-2</v>
      </c>
      <c r="S134" s="115">
        <f t="shared" si="9"/>
        <v>-3.2552804951958891E-2</v>
      </c>
      <c r="T134" s="115">
        <f t="shared" si="11"/>
        <v>-9.6123115646816415E-2</v>
      </c>
    </row>
    <row r="135" spans="11:20" x14ac:dyDescent="0.35">
      <c r="K135" s="25">
        <v>39752</v>
      </c>
      <c r="L135" s="26">
        <v>163.96302327685899</v>
      </c>
      <c r="M135" s="137">
        <v>145.26691558983299</v>
      </c>
      <c r="N135" s="138">
        <f t="shared" si="6"/>
        <v>-5.5498422562432981E-2</v>
      </c>
      <c r="O135" s="138">
        <f t="shared" si="8"/>
        <v>-5.7715199078811841E-2</v>
      </c>
      <c r="P135" s="138">
        <f t="shared" si="10"/>
        <v>-0.10703481767445433</v>
      </c>
      <c r="Q135" s="141">
        <v>167.423008607822</v>
      </c>
      <c r="R135" s="115">
        <f t="shared" si="7"/>
        <v>-2.1204339925223192E-2</v>
      </c>
      <c r="S135" s="115">
        <f t="shared" si="9"/>
        <v>-5.0936900366345794E-2</v>
      </c>
      <c r="T135" s="115">
        <f t="shared" si="11"/>
        <v>-0.10187220857529067</v>
      </c>
    </row>
    <row r="136" spans="11:20" x14ac:dyDescent="0.35">
      <c r="K136" s="25">
        <v>39782</v>
      </c>
      <c r="L136" s="26">
        <v>158.082576199675</v>
      </c>
      <c r="M136" s="137">
        <v>134.999415865223</v>
      </c>
      <c r="N136" s="138">
        <f t="shared" ref="N136:N199" si="12">M136/M135-1</f>
        <v>-7.068023495178144E-2</v>
      </c>
      <c r="O136" s="138">
        <f t="shared" si="8"/>
        <v>-0.13653633288247236</v>
      </c>
      <c r="P136" s="138">
        <f t="shared" si="10"/>
        <v>-0.13862512411827421</v>
      </c>
      <c r="Q136" s="141">
        <v>162.109826270924</v>
      </c>
      <c r="R136" s="115">
        <f t="shared" ref="R136:R199" si="13">Q136/Q135-1</f>
        <v>-3.1735078595701238E-2</v>
      </c>
      <c r="S136" s="115">
        <f t="shared" si="9"/>
        <v>-7.2873875537113331E-2</v>
      </c>
      <c r="T136" s="115">
        <f t="shared" si="11"/>
        <v>-0.1193482024486775</v>
      </c>
    </row>
    <row r="137" spans="11:20" x14ac:dyDescent="0.35">
      <c r="K137" s="25">
        <v>39813</v>
      </c>
      <c r="L137" s="26">
        <v>155.34224922886099</v>
      </c>
      <c r="M137" s="137">
        <v>130.973704345583</v>
      </c>
      <c r="N137" s="138">
        <f t="shared" si="12"/>
        <v>-2.9820214360475994E-2</v>
      </c>
      <c r="O137" s="138">
        <f t="shared" si="8"/>
        <v>-0.14843052972549942</v>
      </c>
      <c r="P137" s="138">
        <f t="shared" si="10"/>
        <v>-0.15111436255997357</v>
      </c>
      <c r="Q137" s="141">
        <v>159.446776665756</v>
      </c>
      <c r="R137" s="115">
        <f t="shared" si="13"/>
        <v>-1.6427440991253706E-2</v>
      </c>
      <c r="S137" s="115">
        <f t="shared" si="9"/>
        <v>-6.7835333320710789E-2</v>
      </c>
      <c r="T137" s="115">
        <f t="shared" si="11"/>
        <v>-0.13279702399144677</v>
      </c>
    </row>
    <row r="138" spans="11:20" x14ac:dyDescent="0.35">
      <c r="K138" s="25">
        <v>39844</v>
      </c>
      <c r="L138" s="26">
        <v>151.48432874423699</v>
      </c>
      <c r="M138" s="137">
        <v>128.70959368733199</v>
      </c>
      <c r="N138" s="138">
        <f t="shared" si="12"/>
        <v>-1.7286757441608347E-2</v>
      </c>
      <c r="O138" s="138">
        <f t="shared" ref="O138:O201" si="14">M138/M135-1</f>
        <v>-0.11397861540098553</v>
      </c>
      <c r="P138" s="138">
        <f t="shared" si="10"/>
        <v>-0.16481725064474562</v>
      </c>
      <c r="Q138" s="141">
        <v>155.33300130798901</v>
      </c>
      <c r="R138" s="115">
        <f t="shared" si="13"/>
        <v>-2.5800304300855115E-2</v>
      </c>
      <c r="S138" s="115">
        <f t="shared" ref="S138:S201" si="15">Q138/Q135-1</f>
        <v>-7.2212340468406522E-2</v>
      </c>
      <c r="T138" s="115">
        <f t="shared" si="11"/>
        <v>-0.16316392046132455</v>
      </c>
    </row>
    <row r="139" spans="11:20" x14ac:dyDescent="0.35">
      <c r="K139" s="25">
        <v>39872</v>
      </c>
      <c r="L139" s="26">
        <v>149.018534118715</v>
      </c>
      <c r="M139" s="137">
        <v>126.45435908479701</v>
      </c>
      <c r="N139" s="138">
        <f t="shared" si="12"/>
        <v>-1.7521884250629505E-2</v>
      </c>
      <c r="O139" s="138">
        <f t="shared" si="14"/>
        <v>-6.3296990773330286E-2</v>
      </c>
      <c r="P139" s="138">
        <f t="shared" si="10"/>
        <v>-0.20573703388236908</v>
      </c>
      <c r="Q139" s="141">
        <v>152.91689403207599</v>
      </c>
      <c r="R139" s="115">
        <f t="shared" si="13"/>
        <v>-1.5554371933639843E-2</v>
      </c>
      <c r="S139" s="115">
        <f t="shared" si="15"/>
        <v>-5.6708050648851094E-2</v>
      </c>
      <c r="T139" s="115">
        <f t="shared" si="11"/>
        <v>-0.17144345336150857</v>
      </c>
    </row>
    <row r="140" spans="11:20" x14ac:dyDescent="0.35">
      <c r="K140" s="25">
        <v>39903</v>
      </c>
      <c r="L140" s="26">
        <v>144.27592299500299</v>
      </c>
      <c r="M140" s="137">
        <v>118.65541350926701</v>
      </c>
      <c r="N140" s="138">
        <f t="shared" si="12"/>
        <v>-6.1673995518811919E-2</v>
      </c>
      <c r="O140" s="138">
        <f t="shared" si="14"/>
        <v>-9.4051633477612806E-2</v>
      </c>
      <c r="P140" s="138">
        <f t="shared" si="10"/>
        <v>-0.2679551596098122</v>
      </c>
      <c r="Q140" s="141">
        <v>148.61152387293299</v>
      </c>
      <c r="R140" s="115">
        <f t="shared" si="13"/>
        <v>-2.8154967352658211E-2</v>
      </c>
      <c r="S140" s="115">
        <f t="shared" si="15"/>
        <v>-6.7955295299174767E-2</v>
      </c>
      <c r="T140" s="115">
        <f t="shared" si="11"/>
        <v>-0.18248853634132656</v>
      </c>
    </row>
    <row r="141" spans="11:20" x14ac:dyDescent="0.35">
      <c r="K141" s="25">
        <v>39933</v>
      </c>
      <c r="L141" s="26">
        <v>141.14950323251799</v>
      </c>
      <c r="M141" s="137">
        <v>114.526923320347</v>
      </c>
      <c r="N141" s="138">
        <f t="shared" si="12"/>
        <v>-3.479394716868589E-2</v>
      </c>
      <c r="O141" s="138">
        <f t="shared" si="14"/>
        <v>-0.1101912449621919</v>
      </c>
      <c r="P141" s="138">
        <f t="shared" si="10"/>
        <v>-0.29163861218675613</v>
      </c>
      <c r="Q141" s="141">
        <v>145.59602423865701</v>
      </c>
      <c r="R141" s="115">
        <f t="shared" si="13"/>
        <v>-2.0291156134394472E-2</v>
      </c>
      <c r="S141" s="115">
        <f t="shared" si="15"/>
        <v>-6.2684535722231094E-2</v>
      </c>
      <c r="T141" s="115">
        <f t="shared" si="11"/>
        <v>-0.18211594487589811</v>
      </c>
    </row>
    <row r="142" spans="11:20" x14ac:dyDescent="0.35">
      <c r="K142" s="25">
        <v>39964</v>
      </c>
      <c r="L142" s="26">
        <v>139.249939362117</v>
      </c>
      <c r="M142" s="137">
        <v>110.849776308937</v>
      </c>
      <c r="N142" s="138">
        <f t="shared" si="12"/>
        <v>-3.210727141533809E-2</v>
      </c>
      <c r="O142" s="138">
        <f t="shared" si="14"/>
        <v>-0.12340090834983386</v>
      </c>
      <c r="P142" s="138">
        <f t="shared" si="10"/>
        <v>-0.29308707012670276</v>
      </c>
      <c r="Q142" s="141">
        <v>143.85283340026999</v>
      </c>
      <c r="R142" s="115">
        <f t="shared" si="13"/>
        <v>-1.1972791479042288E-2</v>
      </c>
      <c r="S142" s="115">
        <f t="shared" si="15"/>
        <v>-5.9274422811025129E-2</v>
      </c>
      <c r="T142" s="115">
        <f t="shared" si="11"/>
        <v>-0.18722544928906659</v>
      </c>
    </row>
    <row r="143" spans="11:20" x14ac:dyDescent="0.35">
      <c r="K143" s="25">
        <v>39994</v>
      </c>
      <c r="L143" s="26">
        <v>139.72534604718501</v>
      </c>
      <c r="M143" s="137">
        <v>111.80009097667801</v>
      </c>
      <c r="N143" s="138">
        <f t="shared" si="12"/>
        <v>8.5729958091433911E-3</v>
      </c>
      <c r="O143" s="138">
        <f t="shared" si="14"/>
        <v>-5.7775050710632714E-2</v>
      </c>
      <c r="P143" s="138">
        <f t="shared" si="10"/>
        <v>-0.27445986297158498</v>
      </c>
      <c r="Q143" s="141">
        <v>144.34196502818901</v>
      </c>
      <c r="R143" s="115">
        <f t="shared" si="13"/>
        <v>3.4002224103435452E-3</v>
      </c>
      <c r="S143" s="115">
        <f t="shared" si="15"/>
        <v>-2.8729661963459718E-2</v>
      </c>
      <c r="T143" s="115">
        <f t="shared" si="11"/>
        <v>-0.18361169214009987</v>
      </c>
    </row>
    <row r="144" spans="11:20" x14ac:dyDescent="0.35">
      <c r="K144" s="25">
        <v>40025</v>
      </c>
      <c r="L144" s="26">
        <v>140.10387552904399</v>
      </c>
      <c r="M144" s="137">
        <v>109.847677759324</v>
      </c>
      <c r="N144" s="138">
        <f t="shared" si="12"/>
        <v>-1.7463431382728434E-2</v>
      </c>
      <c r="O144" s="138">
        <f t="shared" si="14"/>
        <v>-4.0857166379424381E-2</v>
      </c>
      <c r="P144" s="138">
        <f t="shared" si="10"/>
        <v>-0.28746475583361397</v>
      </c>
      <c r="Q144" s="141">
        <v>145.44049762439201</v>
      </c>
      <c r="R144" s="115">
        <f t="shared" si="13"/>
        <v>7.6106251982122064E-3</v>
      </c>
      <c r="S144" s="115">
        <f t="shared" si="15"/>
        <v>-1.0682064642786315E-3</v>
      </c>
      <c r="T144" s="115">
        <f t="shared" si="11"/>
        <v>-0.17554814815806785</v>
      </c>
    </row>
    <row r="145" spans="11:20" x14ac:dyDescent="0.35">
      <c r="K145" s="25">
        <v>40056</v>
      </c>
      <c r="L145" s="26">
        <v>138.989928337641</v>
      </c>
      <c r="M145" s="137">
        <v>108.046446519162</v>
      </c>
      <c r="N145" s="138">
        <f t="shared" si="12"/>
        <v>-1.6397535905205873E-2</v>
      </c>
      <c r="O145" s="138">
        <f t="shared" si="14"/>
        <v>-2.5289449226872152E-2</v>
      </c>
      <c r="P145" s="138">
        <f t="shared" si="10"/>
        <v>-0.30892900289587977</v>
      </c>
      <c r="Q145" s="141">
        <v>145.051812809007</v>
      </c>
      <c r="R145" s="115">
        <f t="shared" si="13"/>
        <v>-2.6724662094378404E-3</v>
      </c>
      <c r="S145" s="115">
        <f t="shared" si="15"/>
        <v>8.3347639417075126E-3</v>
      </c>
      <c r="T145" s="115">
        <f t="shared" si="11"/>
        <v>-0.17043076197502949</v>
      </c>
    </row>
    <row r="146" spans="11:20" x14ac:dyDescent="0.35">
      <c r="K146" s="25">
        <v>40086</v>
      </c>
      <c r="L146" s="26">
        <v>135.088441627143</v>
      </c>
      <c r="M146" s="137">
        <v>104.42218249291599</v>
      </c>
      <c r="N146" s="138">
        <f t="shared" si="12"/>
        <v>-3.3543574481213922E-2</v>
      </c>
      <c r="O146" s="138">
        <f t="shared" si="14"/>
        <v>-6.5991972093306095E-2</v>
      </c>
      <c r="P146" s="138">
        <f t="shared" si="10"/>
        <v>-0.32106415501717034</v>
      </c>
      <c r="Q146" s="141">
        <v>141.66236151170699</v>
      </c>
      <c r="R146" s="115">
        <f t="shared" si="13"/>
        <v>-2.3367176401738465E-2</v>
      </c>
      <c r="S146" s="115">
        <f t="shared" si="15"/>
        <v>-1.8564272115588198E-2</v>
      </c>
      <c r="T146" s="115">
        <f t="shared" si="11"/>
        <v>-0.1718073531434271</v>
      </c>
    </row>
    <row r="147" spans="11:20" x14ac:dyDescent="0.35">
      <c r="K147" s="25">
        <v>40117</v>
      </c>
      <c r="L147" s="26">
        <v>130.353270570261</v>
      </c>
      <c r="M147" s="137">
        <v>101.982397058415</v>
      </c>
      <c r="N147" s="138">
        <f t="shared" si="12"/>
        <v>-2.3364627862154763E-2</v>
      </c>
      <c r="O147" s="138">
        <f t="shared" si="14"/>
        <v>-7.1601702114648336E-2</v>
      </c>
      <c r="P147" s="138">
        <f t="shared" ref="P147:P210" si="16">M147/M135-1</f>
        <v>-0.29796542699119166</v>
      </c>
      <c r="Q147" s="141">
        <v>136.64860034359799</v>
      </c>
      <c r="R147" s="115">
        <f t="shared" si="13"/>
        <v>-3.5392330853489695E-2</v>
      </c>
      <c r="S147" s="115">
        <f t="shared" si="15"/>
        <v>-6.0450132008620927E-2</v>
      </c>
      <c r="T147" s="115">
        <f t="shared" ref="T147:T210" si="17">Q147/Q135-1</f>
        <v>-0.18381229987516923</v>
      </c>
    </row>
    <row r="148" spans="11:20" x14ac:dyDescent="0.35">
      <c r="K148" s="25">
        <v>40147</v>
      </c>
      <c r="L148" s="26">
        <v>128.41156836187599</v>
      </c>
      <c r="M148" s="137">
        <v>101.107261917331</v>
      </c>
      <c r="N148" s="138">
        <f t="shared" si="12"/>
        <v>-8.5812372166809148E-3</v>
      </c>
      <c r="O148" s="138">
        <f t="shared" si="14"/>
        <v>-6.422408904119159E-2</v>
      </c>
      <c r="P148" s="138">
        <f t="shared" si="16"/>
        <v>-0.25105407849859374</v>
      </c>
      <c r="Q148" s="141">
        <v>134.26390327407699</v>
      </c>
      <c r="R148" s="115">
        <f t="shared" si="13"/>
        <v>-1.7451309881877708E-2</v>
      </c>
      <c r="S148" s="115">
        <f t="shared" si="15"/>
        <v>-7.4372800491191993E-2</v>
      </c>
      <c r="T148" s="115">
        <f t="shared" si="17"/>
        <v>-0.17177196248615956</v>
      </c>
    </row>
    <row r="149" spans="11:20" x14ac:dyDescent="0.35">
      <c r="K149" s="25">
        <v>40178</v>
      </c>
      <c r="L149" s="26">
        <v>129.01254856316001</v>
      </c>
      <c r="M149" s="137">
        <v>101.31562745925</v>
      </c>
      <c r="N149" s="138">
        <f t="shared" si="12"/>
        <v>2.0608365607741597E-3</v>
      </c>
      <c r="O149" s="138">
        <f t="shared" si="14"/>
        <v>-2.9749953118215489E-2</v>
      </c>
      <c r="P149" s="138">
        <f t="shared" si="16"/>
        <v>-0.2264429874265308</v>
      </c>
      <c r="Q149" s="141">
        <v>134.54696976306599</v>
      </c>
      <c r="R149" s="115">
        <f t="shared" si="13"/>
        <v>2.1082843719444355E-3</v>
      </c>
      <c r="S149" s="115">
        <f t="shared" si="15"/>
        <v>-5.0227821086075708E-2</v>
      </c>
      <c r="T149" s="115">
        <f t="shared" si="17"/>
        <v>-0.15616375208943112</v>
      </c>
    </row>
    <row r="150" spans="11:20" x14ac:dyDescent="0.35">
      <c r="K150" s="25">
        <v>40209</v>
      </c>
      <c r="L150" s="26">
        <v>131.268138256106</v>
      </c>
      <c r="M150" s="137">
        <v>100.884733078862</v>
      </c>
      <c r="N150" s="138">
        <f t="shared" si="12"/>
        <v>-4.2529902957103571E-3</v>
      </c>
      <c r="O150" s="138">
        <f t="shared" si="14"/>
        <v>-1.0763269066172976E-2</v>
      </c>
      <c r="P150" s="138">
        <f t="shared" si="16"/>
        <v>-0.21618326817240663</v>
      </c>
      <c r="Q150" s="141">
        <v>136.90392264020301</v>
      </c>
      <c r="R150" s="115">
        <f t="shared" si="13"/>
        <v>1.7517695725794091E-2</v>
      </c>
      <c r="S150" s="115">
        <f t="shared" si="15"/>
        <v>1.868458922835714E-3</v>
      </c>
      <c r="T150" s="115">
        <f t="shared" si="17"/>
        <v>-0.11864239094463547</v>
      </c>
    </row>
    <row r="151" spans="11:20" x14ac:dyDescent="0.35">
      <c r="K151" s="25">
        <v>40237</v>
      </c>
      <c r="L151" s="26">
        <v>132.477000935733</v>
      </c>
      <c r="M151" s="137">
        <v>100.448496859758</v>
      </c>
      <c r="N151" s="138">
        <f t="shared" si="12"/>
        <v>-4.3241054001995627E-3</v>
      </c>
      <c r="O151" s="138">
        <f t="shared" si="14"/>
        <v>-6.5155068496626223E-3</v>
      </c>
      <c r="P151" s="138">
        <f t="shared" si="16"/>
        <v>-0.20565413808787847</v>
      </c>
      <c r="Q151" s="141">
        <v>138.25931184999001</v>
      </c>
      <c r="R151" s="115">
        <f t="shared" si="13"/>
        <v>9.9002949195918788E-3</v>
      </c>
      <c r="S151" s="115">
        <f t="shared" si="15"/>
        <v>2.9757875933020372E-2</v>
      </c>
      <c r="T151" s="115">
        <f t="shared" si="17"/>
        <v>-9.5853255945751781E-2</v>
      </c>
    </row>
    <row r="152" spans="11:20" x14ac:dyDescent="0.35">
      <c r="K152" s="25">
        <v>40268</v>
      </c>
      <c r="L152" s="26">
        <v>131.80899875946901</v>
      </c>
      <c r="M152" s="137">
        <v>102.16881766285</v>
      </c>
      <c r="N152" s="138">
        <f t="shared" si="12"/>
        <v>1.7126396679622236E-2</v>
      </c>
      <c r="O152" s="138">
        <f t="shared" si="14"/>
        <v>8.4211115796837266E-3</v>
      </c>
      <c r="P152" s="138">
        <f t="shared" si="16"/>
        <v>-0.13894516363662912</v>
      </c>
      <c r="Q152" s="141">
        <v>137.24121476710599</v>
      </c>
      <c r="R152" s="115">
        <f t="shared" si="13"/>
        <v>-7.3636782163986059E-3</v>
      </c>
      <c r="S152" s="115">
        <f t="shared" si="15"/>
        <v>2.0024568437212009E-2</v>
      </c>
      <c r="T152" s="115">
        <f t="shared" si="17"/>
        <v>-7.6510278674949417E-2</v>
      </c>
    </row>
    <row r="153" spans="11:20" x14ac:dyDescent="0.35">
      <c r="K153" s="25">
        <v>40298</v>
      </c>
      <c r="L153" s="26">
        <v>129.252548818853</v>
      </c>
      <c r="M153" s="137">
        <v>106.197139054937</v>
      </c>
      <c r="N153" s="138">
        <f t="shared" si="12"/>
        <v>3.9428090529344928E-2</v>
      </c>
      <c r="O153" s="138">
        <f t="shared" si="14"/>
        <v>5.2658175463697443E-2</v>
      </c>
      <c r="P153" s="138">
        <f t="shared" si="16"/>
        <v>-7.2732105464061836E-2</v>
      </c>
      <c r="Q153" s="141">
        <v>133.60083860361701</v>
      </c>
      <c r="R153" s="115">
        <f t="shared" si="13"/>
        <v>-2.6525385757234732E-2</v>
      </c>
      <c r="S153" s="115">
        <f t="shared" si="15"/>
        <v>-2.4127022607429827E-2</v>
      </c>
      <c r="T153" s="115">
        <f t="shared" si="17"/>
        <v>-8.2386766381599918E-2</v>
      </c>
    </row>
    <row r="154" spans="11:20" x14ac:dyDescent="0.35">
      <c r="K154" s="25">
        <v>40329</v>
      </c>
      <c r="L154" s="26">
        <v>125.93315804105301</v>
      </c>
      <c r="M154" s="137">
        <v>108.61854666292299</v>
      </c>
      <c r="N154" s="138">
        <f t="shared" si="12"/>
        <v>2.2801062528938543E-2</v>
      </c>
      <c r="O154" s="138">
        <f t="shared" si="14"/>
        <v>8.1335709926766642E-2</v>
      </c>
      <c r="P154" s="138">
        <f t="shared" si="16"/>
        <v>-2.012840909841429E-2</v>
      </c>
      <c r="Q154" s="141">
        <v>129.307910849607</v>
      </c>
      <c r="R154" s="115">
        <f t="shared" si="13"/>
        <v>-3.2132491074751246E-2</v>
      </c>
      <c r="S154" s="115">
        <f t="shared" si="15"/>
        <v>-6.4743566857147328E-2</v>
      </c>
      <c r="T154" s="115">
        <f t="shared" si="17"/>
        <v>-0.10110973977267301</v>
      </c>
    </row>
    <row r="155" spans="11:20" x14ac:dyDescent="0.35">
      <c r="K155" s="25">
        <v>40359</v>
      </c>
      <c r="L155" s="26">
        <v>124.051238570295</v>
      </c>
      <c r="M155" s="137">
        <v>108.23966385409101</v>
      </c>
      <c r="N155" s="138">
        <f t="shared" si="12"/>
        <v>-3.4881962654847998E-3</v>
      </c>
      <c r="O155" s="138">
        <f t="shared" si="14"/>
        <v>5.9419755754386516E-2</v>
      </c>
      <c r="P155" s="138">
        <f t="shared" si="16"/>
        <v>-3.1846370530500878E-2</v>
      </c>
      <c r="Q155" s="141">
        <v>127.186494106022</v>
      </c>
      <c r="R155" s="115">
        <f t="shared" si="13"/>
        <v>-1.6405931622020753E-2</v>
      </c>
      <c r="S155" s="115">
        <f t="shared" si="15"/>
        <v>-7.3263127830415442E-2</v>
      </c>
      <c r="T155" s="115">
        <f t="shared" si="17"/>
        <v>-0.11885296780334575</v>
      </c>
    </row>
    <row r="156" spans="11:20" x14ac:dyDescent="0.35">
      <c r="K156" s="25">
        <v>40390</v>
      </c>
      <c r="L156" s="26">
        <v>123.853700998839</v>
      </c>
      <c r="M156" s="137">
        <v>104.71078690327001</v>
      </c>
      <c r="N156" s="138">
        <f t="shared" si="12"/>
        <v>-3.2602438192879002E-2</v>
      </c>
      <c r="O156" s="138">
        <f t="shared" si="14"/>
        <v>-1.3996160018002746E-2</v>
      </c>
      <c r="P156" s="138">
        <f t="shared" si="16"/>
        <v>-4.676376379397762E-2</v>
      </c>
      <c r="Q156" s="141">
        <v>127.85604112768399</v>
      </c>
      <c r="R156" s="115">
        <f t="shared" si="13"/>
        <v>5.2642934013407139E-3</v>
      </c>
      <c r="S156" s="115">
        <f t="shared" si="15"/>
        <v>-4.2999711199249058E-2</v>
      </c>
      <c r="T156" s="115">
        <f t="shared" si="17"/>
        <v>-0.12090481526074548</v>
      </c>
    </row>
    <row r="157" spans="11:20" x14ac:dyDescent="0.35">
      <c r="K157" s="25">
        <v>40421</v>
      </c>
      <c r="L157" s="26">
        <v>124.70339751034901</v>
      </c>
      <c r="M157" s="137">
        <v>103.303870232741</v>
      </c>
      <c r="N157" s="138">
        <f t="shared" si="12"/>
        <v>-1.343621523758276E-2</v>
      </c>
      <c r="O157" s="138">
        <f t="shared" si="14"/>
        <v>-4.8929732476306054E-2</v>
      </c>
      <c r="P157" s="138">
        <f t="shared" si="16"/>
        <v>-4.3893866380694924E-2</v>
      </c>
      <c r="Q157" s="141">
        <v>129.299198198889</v>
      </c>
      <c r="R157" s="115">
        <f t="shared" si="13"/>
        <v>1.1287359271227482E-2</v>
      </c>
      <c r="S157" s="115">
        <f t="shared" si="15"/>
        <v>-6.7379100480047249E-5</v>
      </c>
      <c r="T157" s="115">
        <f t="shared" si="17"/>
        <v>-0.10859991547199632</v>
      </c>
    </row>
    <row r="158" spans="11:20" x14ac:dyDescent="0.35">
      <c r="K158" s="25">
        <v>40451</v>
      </c>
      <c r="L158" s="26">
        <v>124.273130240051</v>
      </c>
      <c r="M158" s="137">
        <v>103.432761039841</v>
      </c>
      <c r="N158" s="138">
        <f t="shared" si="12"/>
        <v>1.2476861400216865E-3</v>
      </c>
      <c r="O158" s="138">
        <f t="shared" si="14"/>
        <v>-4.4409809150274149E-2</v>
      </c>
      <c r="P158" s="138">
        <f t="shared" si="16"/>
        <v>-9.4752037302239245E-3</v>
      </c>
      <c r="Q158" s="141">
        <v>128.80796273225801</v>
      </c>
      <c r="R158" s="115">
        <f t="shared" si="13"/>
        <v>-3.7992151032164578E-3</v>
      </c>
      <c r="S158" s="115">
        <f t="shared" si="15"/>
        <v>1.2748748502214191E-2</v>
      </c>
      <c r="T158" s="115">
        <f t="shared" si="17"/>
        <v>-9.0739690079123081E-2</v>
      </c>
    </row>
    <row r="159" spans="11:20" x14ac:dyDescent="0.35">
      <c r="K159" s="25">
        <v>40482</v>
      </c>
      <c r="L159" s="26">
        <v>123.30658224462</v>
      </c>
      <c r="M159" s="137">
        <v>106.63093379102899</v>
      </c>
      <c r="N159" s="138">
        <f t="shared" si="12"/>
        <v>3.0920307251163015E-2</v>
      </c>
      <c r="O159" s="138">
        <f t="shared" si="14"/>
        <v>1.8337622555857358E-2</v>
      </c>
      <c r="P159" s="138">
        <f t="shared" si="16"/>
        <v>4.5581755937265545E-2</v>
      </c>
      <c r="Q159" s="141">
        <v>126.69564531646</v>
      </c>
      <c r="R159" s="115">
        <f t="shared" si="13"/>
        <v>-1.639896611196856E-2</v>
      </c>
      <c r="S159" s="115">
        <f t="shared" si="15"/>
        <v>-9.0757996336298108E-3</v>
      </c>
      <c r="T159" s="115">
        <f t="shared" si="17"/>
        <v>-7.2836128596353245E-2</v>
      </c>
    </row>
    <row r="160" spans="11:20" x14ac:dyDescent="0.35">
      <c r="K160" s="25">
        <v>40512</v>
      </c>
      <c r="L160" s="26">
        <v>122.62369600023101</v>
      </c>
      <c r="M160" s="137">
        <v>109.65408738153199</v>
      </c>
      <c r="N160" s="138">
        <f t="shared" si="12"/>
        <v>2.8351562562770605E-2</v>
      </c>
      <c r="O160" s="138">
        <f t="shared" si="14"/>
        <v>6.1471241440268498E-2</v>
      </c>
      <c r="P160" s="138">
        <f t="shared" si="16"/>
        <v>8.4532261106914364E-2</v>
      </c>
      <c r="Q160" s="141">
        <v>124.99223650968899</v>
      </c>
      <c r="R160" s="115">
        <f t="shared" si="13"/>
        <v>-1.3444888358366547E-2</v>
      </c>
      <c r="S160" s="115">
        <f t="shared" si="15"/>
        <v>-3.3310041741906327E-2</v>
      </c>
      <c r="T160" s="115">
        <f t="shared" si="17"/>
        <v>-6.9055543137766962E-2</v>
      </c>
    </row>
    <row r="161" spans="11:20" x14ac:dyDescent="0.35">
      <c r="K161" s="25">
        <v>40543</v>
      </c>
      <c r="L161" s="26">
        <v>123.176916266067</v>
      </c>
      <c r="M161" s="137">
        <v>112.653452821442</v>
      </c>
      <c r="N161" s="138">
        <f t="shared" si="12"/>
        <v>2.7352974353559434E-2</v>
      </c>
      <c r="O161" s="138">
        <f t="shared" si="14"/>
        <v>8.9146723812673967E-2</v>
      </c>
      <c r="P161" s="138">
        <f t="shared" si="16"/>
        <v>0.11190598771894478</v>
      </c>
      <c r="Q161" s="141">
        <v>124.83368509416501</v>
      </c>
      <c r="R161" s="115">
        <f t="shared" si="13"/>
        <v>-1.2684901074772048E-3</v>
      </c>
      <c r="S161" s="115">
        <f t="shared" si="15"/>
        <v>-3.0854285354656175E-2</v>
      </c>
      <c r="T161" s="115">
        <f t="shared" si="17"/>
        <v>-7.2192518984306009E-2</v>
      </c>
    </row>
    <row r="162" spans="11:20" x14ac:dyDescent="0.35">
      <c r="K162" s="25">
        <v>40574</v>
      </c>
      <c r="L162" s="26">
        <v>122.402794976934</v>
      </c>
      <c r="M162" s="137">
        <v>111.337056317083</v>
      </c>
      <c r="N162" s="138">
        <f t="shared" si="12"/>
        <v>-1.1685363132593163E-2</v>
      </c>
      <c r="O162" s="138">
        <f t="shared" si="14"/>
        <v>4.4134683611388725E-2</v>
      </c>
      <c r="P162" s="138">
        <f t="shared" si="16"/>
        <v>0.10360659060326172</v>
      </c>
      <c r="Q162" s="141">
        <v>124.16420886357101</v>
      </c>
      <c r="R162" s="115">
        <f t="shared" si="13"/>
        <v>-5.3629453467547439E-3</v>
      </c>
      <c r="S162" s="115">
        <f t="shared" si="15"/>
        <v>-1.9980453523607555E-2</v>
      </c>
      <c r="T162" s="115">
        <f t="shared" si="17"/>
        <v>-9.305587108788127E-2</v>
      </c>
    </row>
    <row r="163" spans="11:20" x14ac:dyDescent="0.35">
      <c r="K163" s="25">
        <v>40602</v>
      </c>
      <c r="L163" s="26">
        <v>120.896163664152</v>
      </c>
      <c r="M163" s="137">
        <v>106.70887711796399</v>
      </c>
      <c r="N163" s="138">
        <f t="shared" si="12"/>
        <v>-4.1569081779368688E-2</v>
      </c>
      <c r="O163" s="138">
        <f t="shared" si="14"/>
        <v>-2.6859101506361505E-2</v>
      </c>
      <c r="P163" s="138">
        <f t="shared" si="16"/>
        <v>6.2324280142753041E-2</v>
      </c>
      <c r="Q163" s="141">
        <v>123.514069283054</v>
      </c>
      <c r="R163" s="115">
        <f t="shared" si="13"/>
        <v>-5.2361271131793341E-3</v>
      </c>
      <c r="S163" s="115">
        <f t="shared" si="15"/>
        <v>-1.1826072305862079E-2</v>
      </c>
      <c r="T163" s="115">
        <f t="shared" si="17"/>
        <v>-0.10664918239239074</v>
      </c>
    </row>
    <row r="164" spans="11:20" x14ac:dyDescent="0.35">
      <c r="K164" s="25">
        <v>40633</v>
      </c>
      <c r="L164" s="26">
        <v>119.640421625733</v>
      </c>
      <c r="M164" s="137">
        <v>102.245162319541</v>
      </c>
      <c r="N164" s="138">
        <f t="shared" si="12"/>
        <v>-4.1830772837094687E-2</v>
      </c>
      <c r="O164" s="138">
        <f t="shared" si="14"/>
        <v>-9.2392112635893753E-2</v>
      </c>
      <c r="P164" s="138">
        <f t="shared" si="16"/>
        <v>7.4724028756922856E-4</v>
      </c>
      <c r="Q164" s="141">
        <v>123.106886365077</v>
      </c>
      <c r="R164" s="115">
        <f t="shared" si="13"/>
        <v>-3.2966521169653928E-3</v>
      </c>
      <c r="S164" s="115">
        <f t="shared" si="15"/>
        <v>-1.3832794632197554E-2</v>
      </c>
      <c r="T164" s="115">
        <f t="shared" si="17"/>
        <v>-0.10298894851677387</v>
      </c>
    </row>
    <row r="165" spans="11:20" x14ac:dyDescent="0.35">
      <c r="K165" s="25">
        <v>40663</v>
      </c>
      <c r="L165" s="26">
        <v>120.18723912446799</v>
      </c>
      <c r="M165" s="137">
        <v>101.365783053138</v>
      </c>
      <c r="N165" s="138">
        <f t="shared" si="12"/>
        <v>-8.6006931423778799E-3</v>
      </c>
      <c r="O165" s="138">
        <f t="shared" si="14"/>
        <v>-8.9559339844114905E-2</v>
      </c>
      <c r="P165" s="138">
        <f t="shared" si="16"/>
        <v>-4.5494219945978798E-2</v>
      </c>
      <c r="Q165" s="141">
        <v>124.103190944735</v>
      </c>
      <c r="R165" s="115">
        <f t="shared" si="13"/>
        <v>8.0930044538973789E-3</v>
      </c>
      <c r="S165" s="115">
        <f t="shared" si="15"/>
        <v>-4.9142920809852608E-4</v>
      </c>
      <c r="T165" s="115">
        <f t="shared" si="17"/>
        <v>-7.1089730859106082E-2</v>
      </c>
    </row>
    <row r="166" spans="11:20" x14ac:dyDescent="0.35">
      <c r="K166" s="25">
        <v>40694</v>
      </c>
      <c r="L166" s="26">
        <v>120.94267802092</v>
      </c>
      <c r="M166" s="137">
        <v>103.30209515971001</v>
      </c>
      <c r="N166" s="138">
        <f t="shared" si="12"/>
        <v>1.9102226098889341E-2</v>
      </c>
      <c r="O166" s="138">
        <f t="shared" si="14"/>
        <v>-3.1925947027704904E-2</v>
      </c>
      <c r="P166" s="138">
        <f t="shared" si="16"/>
        <v>-4.8946074740914947E-2</v>
      </c>
      <c r="Q166" s="141">
        <v>124.51579071034401</v>
      </c>
      <c r="R166" s="115">
        <f t="shared" si="13"/>
        <v>3.3246507399857794E-3</v>
      </c>
      <c r="S166" s="115">
        <f t="shared" si="15"/>
        <v>8.1101807519141644E-3</v>
      </c>
      <c r="T166" s="115">
        <f t="shared" si="17"/>
        <v>-3.7059759977380757E-2</v>
      </c>
    </row>
    <row r="167" spans="11:20" x14ac:dyDescent="0.35">
      <c r="K167" s="25">
        <v>40724</v>
      </c>
      <c r="L167" s="26">
        <v>120.796081016164</v>
      </c>
      <c r="M167" s="137">
        <v>105.823727008406</v>
      </c>
      <c r="N167" s="138">
        <f t="shared" si="12"/>
        <v>2.4410268202183394E-2</v>
      </c>
      <c r="O167" s="138">
        <f t="shared" si="14"/>
        <v>3.499984358850261E-2</v>
      </c>
      <c r="P167" s="138">
        <f t="shared" si="16"/>
        <v>-2.2320254513555571E-2</v>
      </c>
      <c r="Q167" s="141">
        <v>123.72468195328101</v>
      </c>
      <c r="R167" s="115">
        <f t="shared" si="13"/>
        <v>-6.353481374128056E-3</v>
      </c>
      <c r="S167" s="115">
        <f t="shared" si="15"/>
        <v>5.0183674239954179E-3</v>
      </c>
      <c r="T167" s="115">
        <f t="shared" si="17"/>
        <v>-2.7218394351331332E-2</v>
      </c>
    </row>
    <row r="168" spans="11:20" x14ac:dyDescent="0.35">
      <c r="K168" s="25">
        <v>40755</v>
      </c>
      <c r="L168" s="26">
        <v>120.41517207738001</v>
      </c>
      <c r="M168" s="137">
        <v>108.304040760181</v>
      </c>
      <c r="N168" s="138">
        <f t="shared" si="12"/>
        <v>2.3438162894961811E-2</v>
      </c>
      <c r="O168" s="138">
        <f t="shared" si="14"/>
        <v>6.8447729579574457E-2</v>
      </c>
      <c r="P168" s="138">
        <f t="shared" si="16"/>
        <v>3.4315985613118993E-2</v>
      </c>
      <c r="Q168" s="141">
        <v>122.69302367833301</v>
      </c>
      <c r="R168" s="115">
        <f t="shared" si="13"/>
        <v>-8.3383384678051842E-3</v>
      </c>
      <c r="S168" s="115">
        <f t="shared" si="15"/>
        <v>-1.13628606618984E-2</v>
      </c>
      <c r="T168" s="115">
        <f t="shared" si="17"/>
        <v>-4.0381490024354205E-2</v>
      </c>
    </row>
    <row r="169" spans="11:20" x14ac:dyDescent="0.35">
      <c r="K169" s="25">
        <v>40786</v>
      </c>
      <c r="L169" s="26">
        <v>121.189241449194</v>
      </c>
      <c r="M169" s="137">
        <v>110.615718066268</v>
      </c>
      <c r="N169" s="138">
        <f t="shared" si="12"/>
        <v>2.1344331105852099E-2</v>
      </c>
      <c r="O169" s="138">
        <f t="shared" si="14"/>
        <v>7.0798398573143961E-2</v>
      </c>
      <c r="P169" s="138">
        <f t="shared" si="16"/>
        <v>7.0779999017012596E-2</v>
      </c>
      <c r="Q169" s="141">
        <v>123.101646346918</v>
      </c>
      <c r="R169" s="115">
        <f t="shared" si="13"/>
        <v>3.3304474560533759E-3</v>
      </c>
      <c r="S169" s="115">
        <f t="shared" si="15"/>
        <v>-1.1357148803043504E-2</v>
      </c>
      <c r="T169" s="115">
        <f t="shared" si="17"/>
        <v>-4.7931866077296825E-2</v>
      </c>
    </row>
    <row r="170" spans="11:20" x14ac:dyDescent="0.35">
      <c r="K170" s="25">
        <v>40816</v>
      </c>
      <c r="L170" s="26">
        <v>122.807643026796</v>
      </c>
      <c r="M170" s="137">
        <v>112.149162028037</v>
      </c>
      <c r="N170" s="138">
        <f t="shared" si="12"/>
        <v>1.3862803483772002E-2</v>
      </c>
      <c r="O170" s="138">
        <f t="shared" si="14"/>
        <v>5.9773315478943045E-2</v>
      </c>
      <c r="P170" s="138">
        <f t="shared" si="16"/>
        <v>8.4271181592441069E-2</v>
      </c>
      <c r="Q170" s="141">
        <v>124.629674469089</v>
      </c>
      <c r="R170" s="115">
        <f t="shared" si="13"/>
        <v>1.2412735065011171E-2</v>
      </c>
      <c r="S170" s="115">
        <f t="shared" si="15"/>
        <v>7.3145673241634679E-3</v>
      </c>
      <c r="T170" s="115">
        <f t="shared" si="17"/>
        <v>-3.2438120862559261E-2</v>
      </c>
    </row>
    <row r="171" spans="11:20" x14ac:dyDescent="0.35">
      <c r="K171" s="25">
        <v>40847</v>
      </c>
      <c r="L171" s="26">
        <v>123.979156047666</v>
      </c>
      <c r="M171" s="137">
        <v>114.27789481654</v>
      </c>
      <c r="N171" s="138">
        <f t="shared" si="12"/>
        <v>1.898126343530615E-2</v>
      </c>
      <c r="O171" s="138">
        <f t="shared" si="14"/>
        <v>5.5158182598071148E-2</v>
      </c>
      <c r="P171" s="138">
        <f t="shared" si="16"/>
        <v>7.1714283591450156E-2</v>
      </c>
      <c r="Q171" s="141">
        <v>125.564604193002</v>
      </c>
      <c r="R171" s="115">
        <f t="shared" si="13"/>
        <v>7.5016622477408479E-3</v>
      </c>
      <c r="S171" s="115">
        <f t="shared" si="15"/>
        <v>2.3404594887134644E-2</v>
      </c>
      <c r="T171" s="115">
        <f t="shared" si="17"/>
        <v>-8.9272296662832318E-3</v>
      </c>
    </row>
    <row r="172" spans="11:20" x14ac:dyDescent="0.35">
      <c r="K172" s="25">
        <v>40877</v>
      </c>
      <c r="L172" s="26">
        <v>124.094462220415</v>
      </c>
      <c r="M172" s="137">
        <v>114.11549275508</v>
      </c>
      <c r="N172" s="138">
        <f t="shared" si="12"/>
        <v>-1.4211152709867614E-3</v>
      </c>
      <c r="O172" s="138">
        <f t="shared" si="14"/>
        <v>3.1639036024838196E-2</v>
      </c>
      <c r="P172" s="138">
        <f t="shared" si="16"/>
        <v>4.0686174862090807E-2</v>
      </c>
      <c r="Q172" s="141">
        <v>125.698816109923</v>
      </c>
      <c r="R172" s="115">
        <f t="shared" si="13"/>
        <v>1.068867439065091E-3</v>
      </c>
      <c r="S172" s="115">
        <f t="shared" si="15"/>
        <v>2.109776627751847E-2</v>
      </c>
      <c r="T172" s="115">
        <f t="shared" si="17"/>
        <v>5.6529878972062519E-3</v>
      </c>
    </row>
    <row r="173" spans="11:20" x14ac:dyDescent="0.35">
      <c r="K173" s="25">
        <v>40908</v>
      </c>
      <c r="L173" s="26">
        <v>123.60302246606</v>
      </c>
      <c r="M173" s="137">
        <v>114.454253502152</v>
      </c>
      <c r="N173" s="138">
        <f t="shared" si="12"/>
        <v>2.9685780510020354E-3</v>
      </c>
      <c r="O173" s="138">
        <f t="shared" si="14"/>
        <v>2.0553800246307041E-2</v>
      </c>
      <c r="P173" s="138">
        <f t="shared" si="16"/>
        <v>1.5985312794311701E-2</v>
      </c>
      <c r="Q173" s="141">
        <v>125.013211218461</v>
      </c>
      <c r="R173" s="115">
        <f t="shared" si="13"/>
        <v>-5.4543464503472583E-3</v>
      </c>
      <c r="S173" s="115">
        <f t="shared" si="15"/>
        <v>3.0774111463087728E-3</v>
      </c>
      <c r="T173" s="115">
        <f t="shared" si="17"/>
        <v>1.4381224439585782E-3</v>
      </c>
    </row>
    <row r="174" spans="11:20" x14ac:dyDescent="0.35">
      <c r="K174" s="25">
        <v>40939</v>
      </c>
      <c r="L174" s="26">
        <v>122.166164033642</v>
      </c>
      <c r="M174" s="137">
        <v>111.23171232489899</v>
      </c>
      <c r="N174" s="138">
        <f t="shared" si="12"/>
        <v>-2.8155713559325335E-2</v>
      </c>
      <c r="O174" s="138">
        <f t="shared" si="14"/>
        <v>-2.6655920609417127E-2</v>
      </c>
      <c r="P174" s="138">
        <f t="shared" si="16"/>
        <v>-9.4617188264789487E-4</v>
      </c>
      <c r="Q174" s="141">
        <v>123.997270625342</v>
      </c>
      <c r="R174" s="115">
        <f t="shared" si="13"/>
        <v>-8.1266658396897951E-3</v>
      </c>
      <c r="S174" s="115">
        <f t="shared" si="15"/>
        <v>-1.2482288123577323E-2</v>
      </c>
      <c r="T174" s="115">
        <f t="shared" si="17"/>
        <v>-1.3444956461844404E-3</v>
      </c>
    </row>
    <row r="175" spans="11:20" x14ac:dyDescent="0.35">
      <c r="K175" s="25">
        <v>40968</v>
      </c>
      <c r="L175" s="26">
        <v>120.3546303226</v>
      </c>
      <c r="M175" s="137">
        <v>109.359073711764</v>
      </c>
      <c r="N175" s="138">
        <f t="shared" si="12"/>
        <v>-1.6835474110702964E-2</v>
      </c>
      <c r="O175" s="138">
        <f t="shared" si="14"/>
        <v>-4.1680747534644125E-2</v>
      </c>
      <c r="P175" s="138">
        <f t="shared" si="16"/>
        <v>2.483576498392237E-2</v>
      </c>
      <c r="Q175" s="141">
        <v>122.23984462061701</v>
      </c>
      <c r="R175" s="115">
        <f t="shared" si="13"/>
        <v>-1.4173102326058951E-2</v>
      </c>
      <c r="S175" s="115">
        <f t="shared" si="15"/>
        <v>-2.7517932120228905E-2</v>
      </c>
      <c r="T175" s="115">
        <f t="shared" si="17"/>
        <v>-1.0316433341021947E-2</v>
      </c>
    </row>
    <row r="176" spans="11:20" x14ac:dyDescent="0.35">
      <c r="K176" s="25">
        <v>40999</v>
      </c>
      <c r="L176" s="26">
        <v>120.313413180724</v>
      </c>
      <c r="M176" s="137">
        <v>108.40255812749299</v>
      </c>
      <c r="N176" s="138">
        <f t="shared" si="12"/>
        <v>-8.746558943906857E-3</v>
      </c>
      <c r="O176" s="138">
        <f t="shared" si="14"/>
        <v>-5.2874359750598732E-2</v>
      </c>
      <c r="P176" s="138">
        <f t="shared" si="16"/>
        <v>6.0221879140928358E-2</v>
      </c>
      <c r="Q176" s="141">
        <v>122.474660254898</v>
      </c>
      <c r="R176" s="115">
        <f t="shared" si="13"/>
        <v>1.9209418582768478E-3</v>
      </c>
      <c r="S176" s="115">
        <f t="shared" si="15"/>
        <v>-2.0306261544844828E-2</v>
      </c>
      <c r="T176" s="115">
        <f t="shared" si="17"/>
        <v>-5.1355868777650526E-3</v>
      </c>
    </row>
    <row r="177" spans="11:20" x14ac:dyDescent="0.35">
      <c r="K177" s="25">
        <v>41029</v>
      </c>
      <c r="L177" s="26">
        <v>120.970118257441</v>
      </c>
      <c r="M177" s="137">
        <v>110.018318805939</v>
      </c>
      <c r="N177" s="138">
        <f t="shared" si="12"/>
        <v>1.4905189567073762E-2</v>
      </c>
      <c r="O177" s="138">
        <f t="shared" si="14"/>
        <v>-1.0908701247138608E-2</v>
      </c>
      <c r="P177" s="138">
        <f t="shared" si="16"/>
        <v>8.5359531512376075E-2</v>
      </c>
      <c r="Q177" s="141">
        <v>122.97249802835</v>
      </c>
      <c r="R177" s="115">
        <f t="shared" si="13"/>
        <v>4.0648226532402632E-3</v>
      </c>
      <c r="S177" s="115">
        <f t="shared" si="15"/>
        <v>-8.2644770471468343E-3</v>
      </c>
      <c r="T177" s="115">
        <f t="shared" si="17"/>
        <v>-9.1109092987666784E-3</v>
      </c>
    </row>
    <row r="178" spans="11:20" x14ac:dyDescent="0.35">
      <c r="K178" s="25">
        <v>41060</v>
      </c>
      <c r="L178" s="26">
        <v>122.451950470075</v>
      </c>
      <c r="M178" s="137">
        <v>111.068623427509</v>
      </c>
      <c r="N178" s="138">
        <f t="shared" si="12"/>
        <v>9.5466339875873718E-3</v>
      </c>
      <c r="O178" s="138">
        <f t="shared" si="14"/>
        <v>1.5632445097796266E-2</v>
      </c>
      <c r="P178" s="138">
        <f t="shared" si="16"/>
        <v>7.5182679071431835E-2</v>
      </c>
      <c r="Q178" s="141">
        <v>124.61047616570001</v>
      </c>
      <c r="R178" s="115">
        <f t="shared" si="13"/>
        <v>1.33198736596567E-2</v>
      </c>
      <c r="S178" s="115">
        <f t="shared" si="15"/>
        <v>1.9393280091613896E-2</v>
      </c>
      <c r="T178" s="115">
        <f t="shared" si="17"/>
        <v>7.6042929829078787E-4</v>
      </c>
    </row>
    <row r="179" spans="11:20" x14ac:dyDescent="0.35">
      <c r="K179" s="25">
        <v>41090</v>
      </c>
      <c r="L179" s="26">
        <v>123.158792514268</v>
      </c>
      <c r="M179" s="137">
        <v>112.66549900627</v>
      </c>
      <c r="N179" s="138">
        <f t="shared" si="12"/>
        <v>1.4377377962222049E-2</v>
      </c>
      <c r="O179" s="138">
        <f t="shared" si="14"/>
        <v>3.9325094835523489E-2</v>
      </c>
      <c r="P179" s="138">
        <f t="shared" si="16"/>
        <v>6.4652532955303377E-2</v>
      </c>
      <c r="Q179" s="141">
        <v>125.11570656982801</v>
      </c>
      <c r="R179" s="115">
        <f t="shared" si="13"/>
        <v>4.0544777588056302E-3</v>
      </c>
      <c r="S179" s="115">
        <f t="shared" si="15"/>
        <v>2.1564022381718617E-2</v>
      </c>
      <c r="T179" s="115">
        <f t="shared" si="17"/>
        <v>1.1242903150660455E-2</v>
      </c>
    </row>
    <row r="180" spans="11:20" x14ac:dyDescent="0.35">
      <c r="K180" s="25">
        <v>41121</v>
      </c>
      <c r="L180" s="26">
        <v>124.232246691434</v>
      </c>
      <c r="M180" s="137">
        <v>114.48865485492701</v>
      </c>
      <c r="N180" s="138">
        <f t="shared" si="12"/>
        <v>1.6182024352952462E-2</v>
      </c>
      <c r="O180" s="138">
        <f t="shared" si="14"/>
        <v>4.0632651884757731E-2</v>
      </c>
      <c r="P180" s="138">
        <f t="shared" si="16"/>
        <v>5.7104186061170958E-2</v>
      </c>
      <c r="Q180" s="141">
        <v>126.022486740281</v>
      </c>
      <c r="R180" s="115">
        <f t="shared" si="13"/>
        <v>7.2475326664673823E-3</v>
      </c>
      <c r="S180" s="115">
        <f t="shared" si="15"/>
        <v>2.4802201799851709E-2</v>
      </c>
      <c r="T180" s="115">
        <f t="shared" si="17"/>
        <v>2.7136531174559053E-2</v>
      </c>
    </row>
    <row r="181" spans="11:20" x14ac:dyDescent="0.35">
      <c r="K181" s="25">
        <v>41152</v>
      </c>
      <c r="L181" s="26">
        <v>125.527267812726</v>
      </c>
      <c r="M181" s="137">
        <v>116.987722329485</v>
      </c>
      <c r="N181" s="138">
        <f t="shared" si="12"/>
        <v>2.1828079626969643E-2</v>
      </c>
      <c r="O181" s="138">
        <f t="shared" si="14"/>
        <v>5.3292268503167373E-2</v>
      </c>
      <c r="P181" s="138">
        <f t="shared" si="16"/>
        <v>5.7604871844701533E-2</v>
      </c>
      <c r="Q181" s="141">
        <v>126.97655883792901</v>
      </c>
      <c r="R181" s="115">
        <f t="shared" si="13"/>
        <v>7.570649669961238E-3</v>
      </c>
      <c r="S181" s="115">
        <f t="shared" si="15"/>
        <v>1.8987831079970485E-2</v>
      </c>
      <c r="T181" s="115">
        <f t="shared" si="17"/>
        <v>3.1477340929226383E-2</v>
      </c>
    </row>
    <row r="182" spans="11:20" x14ac:dyDescent="0.35">
      <c r="K182" s="25">
        <v>41182</v>
      </c>
      <c r="L182" s="26">
        <v>126.740345328714</v>
      </c>
      <c r="M182" s="137">
        <v>117.524093864561</v>
      </c>
      <c r="N182" s="138">
        <f t="shared" si="12"/>
        <v>4.5848532170356116E-3</v>
      </c>
      <c r="O182" s="138">
        <f t="shared" si="14"/>
        <v>4.3124069933961007E-2</v>
      </c>
      <c r="P182" s="138">
        <f t="shared" si="16"/>
        <v>4.7926633951846043E-2</v>
      </c>
      <c r="Q182" s="141">
        <v>128.31731680402501</v>
      </c>
      <c r="R182" s="115">
        <f t="shared" si="13"/>
        <v>1.0559098296303082E-2</v>
      </c>
      <c r="S182" s="115">
        <f t="shared" si="15"/>
        <v>2.5589195169594126E-2</v>
      </c>
      <c r="T182" s="115">
        <f t="shared" si="17"/>
        <v>2.9588798579832876E-2</v>
      </c>
    </row>
    <row r="183" spans="11:20" x14ac:dyDescent="0.35">
      <c r="K183" s="25">
        <v>41213</v>
      </c>
      <c r="L183" s="26">
        <v>128.61867142522499</v>
      </c>
      <c r="M183" s="137">
        <v>117.68430590426</v>
      </c>
      <c r="N183" s="138">
        <f t="shared" si="12"/>
        <v>1.3632271854284728E-3</v>
      </c>
      <c r="O183" s="138">
        <f t="shared" si="14"/>
        <v>2.7912381828420596E-2</v>
      </c>
      <c r="P183" s="138">
        <f t="shared" si="16"/>
        <v>2.9808136500839577E-2</v>
      </c>
      <c r="Q183" s="141">
        <v>130.499576990365</v>
      </c>
      <c r="R183" s="115">
        <f t="shared" si="13"/>
        <v>1.7006747340835515E-2</v>
      </c>
      <c r="S183" s="115">
        <f t="shared" si="15"/>
        <v>3.5526122090502987E-2</v>
      </c>
      <c r="T183" s="115">
        <f t="shared" si="17"/>
        <v>3.930226060982589E-2</v>
      </c>
    </row>
    <row r="184" spans="11:20" x14ac:dyDescent="0.35">
      <c r="K184" s="25">
        <v>41243</v>
      </c>
      <c r="L184" s="26">
        <v>129.607963334674</v>
      </c>
      <c r="M184" s="137">
        <v>116.705100851192</v>
      </c>
      <c r="N184" s="138">
        <f t="shared" si="12"/>
        <v>-8.3206086448316396E-3</v>
      </c>
      <c r="O184" s="138">
        <f t="shared" si="14"/>
        <v>-2.415821700477383E-3</v>
      </c>
      <c r="P184" s="138">
        <f t="shared" si="16"/>
        <v>2.2692870473511872E-2</v>
      </c>
      <c r="Q184" s="141">
        <v>131.91042610508401</v>
      </c>
      <c r="R184" s="115">
        <f t="shared" si="13"/>
        <v>1.0811139371150524E-2</v>
      </c>
      <c r="S184" s="115">
        <f t="shared" si="15"/>
        <v>3.8856520544493067E-2</v>
      </c>
      <c r="T184" s="115">
        <f t="shared" si="17"/>
        <v>4.9416614948298188E-2</v>
      </c>
    </row>
    <row r="185" spans="11:20" x14ac:dyDescent="0.35">
      <c r="K185" s="25">
        <v>41274</v>
      </c>
      <c r="L185" s="26">
        <v>130.385795112311</v>
      </c>
      <c r="M185" s="137">
        <v>117.365212280732</v>
      </c>
      <c r="N185" s="138">
        <f t="shared" si="12"/>
        <v>5.656234600933896E-3</v>
      </c>
      <c r="O185" s="138">
        <f t="shared" si="14"/>
        <v>-1.35190647810568E-3</v>
      </c>
      <c r="P185" s="138">
        <f t="shared" si="16"/>
        <v>2.5433382242323166E-2</v>
      </c>
      <c r="Q185" s="141">
        <v>132.65684782252501</v>
      </c>
      <c r="R185" s="115">
        <f t="shared" si="13"/>
        <v>5.6585498165730996E-3</v>
      </c>
      <c r="S185" s="115">
        <f t="shared" si="15"/>
        <v>3.3818748136135168E-2</v>
      </c>
      <c r="T185" s="115">
        <f t="shared" si="17"/>
        <v>6.1142630683302279E-2</v>
      </c>
    </row>
    <row r="186" spans="11:20" x14ac:dyDescent="0.35">
      <c r="K186" s="25">
        <v>41305</v>
      </c>
      <c r="L186" s="26">
        <v>128.71900287891199</v>
      </c>
      <c r="M186" s="137">
        <v>116.094573229405</v>
      </c>
      <c r="N186" s="138">
        <f t="shared" si="12"/>
        <v>-1.0826368620095783E-2</v>
      </c>
      <c r="O186" s="138">
        <f t="shared" si="14"/>
        <v>-1.3508450958178764E-2</v>
      </c>
      <c r="P186" s="138">
        <f t="shared" si="16"/>
        <v>4.371829582468334E-2</v>
      </c>
      <c r="Q186" s="141">
        <v>130.91158213275801</v>
      </c>
      <c r="R186" s="115">
        <f t="shared" si="13"/>
        <v>-1.3156242730129497E-2</v>
      </c>
      <c r="S186" s="115">
        <f t="shared" si="15"/>
        <v>3.1571377616299579E-3</v>
      </c>
      <c r="T186" s="115">
        <f t="shared" si="17"/>
        <v>5.5761804050571628E-2</v>
      </c>
    </row>
    <row r="187" spans="11:20" x14ac:dyDescent="0.35">
      <c r="K187" s="25">
        <v>41333</v>
      </c>
      <c r="L187" s="26">
        <v>127.094440211185</v>
      </c>
      <c r="M187" s="137">
        <v>117.266903624592</v>
      </c>
      <c r="N187" s="138">
        <f t="shared" si="12"/>
        <v>1.0098063695625603E-2</v>
      </c>
      <c r="O187" s="138">
        <f t="shared" si="14"/>
        <v>4.8138664831482991E-3</v>
      </c>
      <c r="P187" s="138">
        <f t="shared" si="16"/>
        <v>7.231068849092992E-2</v>
      </c>
      <c r="Q187" s="141">
        <v>128.76016952631599</v>
      </c>
      <c r="R187" s="115">
        <f t="shared" si="13"/>
        <v>-1.6434089111078576E-2</v>
      </c>
      <c r="S187" s="115">
        <f t="shared" si="15"/>
        <v>-2.3881786086100809E-2</v>
      </c>
      <c r="T187" s="115">
        <f t="shared" si="17"/>
        <v>5.3340422068887783E-2</v>
      </c>
    </row>
    <row r="188" spans="11:20" x14ac:dyDescent="0.35">
      <c r="K188" s="25">
        <v>41364</v>
      </c>
      <c r="L188" s="26">
        <v>126.828834032584</v>
      </c>
      <c r="M188" s="137">
        <v>118.47385346584601</v>
      </c>
      <c r="N188" s="138">
        <f t="shared" si="12"/>
        <v>1.0292331458821691E-2</v>
      </c>
      <c r="O188" s="138">
        <f t="shared" si="14"/>
        <v>9.4460800059066319E-3</v>
      </c>
      <c r="P188" s="138">
        <f t="shared" si="16"/>
        <v>9.2906436087127231E-2</v>
      </c>
      <c r="Q188" s="141">
        <v>128.20385340591</v>
      </c>
      <c r="R188" s="115">
        <f t="shared" si="13"/>
        <v>-4.3205606396183871E-3</v>
      </c>
      <c r="S188" s="115">
        <f t="shared" si="15"/>
        <v>-3.356776894452107E-2</v>
      </c>
      <c r="T188" s="115">
        <f t="shared" si="17"/>
        <v>4.6778600071951448E-2</v>
      </c>
    </row>
    <row r="189" spans="11:20" x14ac:dyDescent="0.35">
      <c r="K189" s="25">
        <v>41394</v>
      </c>
      <c r="L189" s="26">
        <v>129.164670530276</v>
      </c>
      <c r="M189" s="137">
        <v>122.340829530872</v>
      </c>
      <c r="N189" s="138">
        <f t="shared" si="12"/>
        <v>3.2639911270724298E-2</v>
      </c>
      <c r="O189" s="138">
        <f t="shared" si="14"/>
        <v>5.3803172083886075E-2</v>
      </c>
      <c r="P189" s="138">
        <f t="shared" si="16"/>
        <v>0.1120041722021643</v>
      </c>
      <c r="Q189" s="141">
        <v>130.18416192478</v>
      </c>
      <c r="R189" s="115">
        <f t="shared" si="13"/>
        <v>1.5446560039034773E-2</v>
      </c>
      <c r="S189" s="115">
        <f t="shared" si="15"/>
        <v>-5.5565764016229924E-3</v>
      </c>
      <c r="T189" s="115">
        <f t="shared" si="17"/>
        <v>5.8644526313252676E-2</v>
      </c>
    </row>
    <row r="190" spans="11:20" x14ac:dyDescent="0.35">
      <c r="K190" s="25">
        <v>41425</v>
      </c>
      <c r="L190" s="26">
        <v>132.068121241965</v>
      </c>
      <c r="M190" s="137">
        <v>123.596983593752</v>
      </c>
      <c r="N190" s="138">
        <f t="shared" si="12"/>
        <v>1.026766017278824E-2</v>
      </c>
      <c r="O190" s="138">
        <f t="shared" si="14"/>
        <v>5.3980106692546048E-2</v>
      </c>
      <c r="P190" s="138">
        <f t="shared" si="16"/>
        <v>0.11279837437095708</v>
      </c>
      <c r="Q190" s="141">
        <v>133.331772791242</v>
      </c>
      <c r="R190" s="115">
        <f t="shared" si="13"/>
        <v>2.4178139797686571E-2</v>
      </c>
      <c r="S190" s="115">
        <f t="shared" si="15"/>
        <v>3.5504793770807064E-2</v>
      </c>
      <c r="T190" s="115">
        <f t="shared" si="17"/>
        <v>6.9988470423184124E-2</v>
      </c>
    </row>
    <row r="191" spans="11:20" x14ac:dyDescent="0.35">
      <c r="K191" s="25">
        <v>41455</v>
      </c>
      <c r="L191" s="26">
        <v>134.62712739312801</v>
      </c>
      <c r="M191" s="137">
        <v>124.77166960008</v>
      </c>
      <c r="N191" s="138">
        <f t="shared" si="12"/>
        <v>9.5041640351762879E-3</v>
      </c>
      <c r="O191" s="138">
        <f t="shared" si="14"/>
        <v>5.3157856775964074E-2</v>
      </c>
      <c r="P191" s="138">
        <f t="shared" si="16"/>
        <v>0.10745233190806958</v>
      </c>
      <c r="Q191" s="141">
        <v>136.150149359002</v>
      </c>
      <c r="R191" s="115">
        <f t="shared" si="13"/>
        <v>2.1138071659579039E-2</v>
      </c>
      <c r="S191" s="115">
        <f t="shared" si="15"/>
        <v>6.1981724745300726E-2</v>
      </c>
      <c r="T191" s="115">
        <f t="shared" si="17"/>
        <v>8.8193905399204242E-2</v>
      </c>
    </row>
    <row r="192" spans="11:20" x14ac:dyDescent="0.35">
      <c r="K192" s="25">
        <v>41486</v>
      </c>
      <c r="L192" s="26">
        <v>135.58171361745099</v>
      </c>
      <c r="M192" s="137">
        <v>123.86142845461001</v>
      </c>
      <c r="N192" s="138">
        <f t="shared" si="12"/>
        <v>-7.2952549916781573E-3</v>
      </c>
      <c r="O192" s="138">
        <f t="shared" si="14"/>
        <v>1.2429202332278511E-2</v>
      </c>
      <c r="P192" s="138">
        <f t="shared" si="16"/>
        <v>8.1866396382764828E-2</v>
      </c>
      <c r="Q192" s="141">
        <v>137.59213175985499</v>
      </c>
      <c r="R192" s="115">
        <f t="shared" si="13"/>
        <v>1.059111875853147E-2</v>
      </c>
      <c r="S192" s="115">
        <f t="shared" si="15"/>
        <v>5.6903771745715925E-2</v>
      </c>
      <c r="T192" s="115">
        <f t="shared" si="17"/>
        <v>9.1806195218301134E-2</v>
      </c>
    </row>
    <row r="193" spans="11:20" x14ac:dyDescent="0.35">
      <c r="K193" s="25">
        <v>41517</v>
      </c>
      <c r="L193" s="26">
        <v>136.29788862005401</v>
      </c>
      <c r="M193" s="137">
        <v>124.33418226155</v>
      </c>
      <c r="N193" s="138">
        <f t="shared" si="12"/>
        <v>3.8167960182473593E-3</v>
      </c>
      <c r="O193" s="138">
        <f t="shared" si="14"/>
        <v>5.9645360781706014E-3</v>
      </c>
      <c r="P193" s="138">
        <f t="shared" si="16"/>
        <v>6.2796845564480508E-2</v>
      </c>
      <c r="Q193" s="141">
        <v>138.40734937006101</v>
      </c>
      <c r="R193" s="115">
        <f t="shared" si="13"/>
        <v>5.9248853824640513E-3</v>
      </c>
      <c r="S193" s="115">
        <f t="shared" si="15"/>
        <v>3.8067269882969823E-2</v>
      </c>
      <c r="T193" s="115">
        <f t="shared" si="17"/>
        <v>9.0022840725445308E-2</v>
      </c>
    </row>
    <row r="194" spans="11:20" x14ac:dyDescent="0.35">
      <c r="K194" s="25">
        <v>41547</v>
      </c>
      <c r="L194" s="26">
        <v>136.92018585150899</v>
      </c>
      <c r="M194" s="137">
        <v>124.848326105328</v>
      </c>
      <c r="N194" s="138">
        <f t="shared" si="12"/>
        <v>4.1351769435089558E-3</v>
      </c>
      <c r="O194" s="138">
        <f t="shared" si="14"/>
        <v>6.1437428459276688E-4</v>
      </c>
      <c r="P194" s="138">
        <f t="shared" si="16"/>
        <v>6.2321112207065488E-2</v>
      </c>
      <c r="Q194" s="141">
        <v>139.00304266192501</v>
      </c>
      <c r="R194" s="115">
        <f t="shared" si="13"/>
        <v>4.3039137341709388E-3</v>
      </c>
      <c r="S194" s="115">
        <f t="shared" si="15"/>
        <v>2.0954022572538422E-2</v>
      </c>
      <c r="T194" s="115">
        <f t="shared" si="17"/>
        <v>8.3275789457318172E-2</v>
      </c>
    </row>
    <row r="195" spans="11:20" x14ac:dyDescent="0.35">
      <c r="K195" s="25">
        <v>41578</v>
      </c>
      <c r="L195" s="26">
        <v>137.537500664741</v>
      </c>
      <c r="M195" s="137">
        <v>126.05221754481801</v>
      </c>
      <c r="N195" s="138">
        <f t="shared" si="12"/>
        <v>9.6428320430532732E-3</v>
      </c>
      <c r="O195" s="138">
        <f t="shared" si="14"/>
        <v>1.7687419865425102E-2</v>
      </c>
      <c r="P195" s="138">
        <f t="shared" si="16"/>
        <v>7.1104737171714172E-2</v>
      </c>
      <c r="Q195" s="141">
        <v>139.422550406802</v>
      </c>
      <c r="R195" s="115">
        <f t="shared" si="13"/>
        <v>3.0179752676156024E-3</v>
      </c>
      <c r="S195" s="115">
        <f t="shared" si="15"/>
        <v>1.3303221801532317E-2</v>
      </c>
      <c r="T195" s="115">
        <f t="shared" si="17"/>
        <v>6.8375496857708606E-2</v>
      </c>
    </row>
    <row r="196" spans="11:20" x14ac:dyDescent="0.35">
      <c r="K196" s="25">
        <v>41608</v>
      </c>
      <c r="L196" s="26">
        <v>138.428444269588</v>
      </c>
      <c r="M196" s="137">
        <v>127.463043958603</v>
      </c>
      <c r="N196" s="138">
        <f t="shared" si="12"/>
        <v>1.1192396621529932E-2</v>
      </c>
      <c r="O196" s="138">
        <f t="shared" si="14"/>
        <v>2.5164935660823451E-2</v>
      </c>
      <c r="P196" s="138">
        <f t="shared" si="16"/>
        <v>9.2180573333535687E-2</v>
      </c>
      <c r="Q196" s="141">
        <v>140.12237077494899</v>
      </c>
      <c r="R196" s="115">
        <f t="shared" si="13"/>
        <v>5.0194202164934865E-3</v>
      </c>
      <c r="S196" s="115">
        <f t="shared" si="15"/>
        <v>1.2391115158939314E-2</v>
      </c>
      <c r="T196" s="115">
        <f t="shared" si="17"/>
        <v>6.2253946957332218E-2</v>
      </c>
    </row>
    <row r="197" spans="11:20" x14ac:dyDescent="0.35">
      <c r="K197" s="25">
        <v>41639</v>
      </c>
      <c r="L197" s="26">
        <v>139.826312476168</v>
      </c>
      <c r="M197" s="137">
        <v>128.36617022871101</v>
      </c>
      <c r="N197" s="138">
        <f t="shared" si="12"/>
        <v>7.0853970065340999E-3</v>
      </c>
      <c r="O197" s="138">
        <f t="shared" si="14"/>
        <v>2.8176942640105507E-2</v>
      </c>
      <c r="P197" s="138">
        <f t="shared" si="16"/>
        <v>9.3732697570258372E-2</v>
      </c>
      <c r="Q197" s="141">
        <v>141.692031970437</v>
      </c>
      <c r="R197" s="115">
        <f t="shared" si="13"/>
        <v>1.1202074207044665E-2</v>
      </c>
      <c r="S197" s="115">
        <f t="shared" si="15"/>
        <v>1.9344823372334341E-2</v>
      </c>
      <c r="T197" s="115">
        <f t="shared" si="17"/>
        <v>6.810944399945118E-2</v>
      </c>
    </row>
    <row r="198" spans="11:20" x14ac:dyDescent="0.35">
      <c r="K198" s="25">
        <v>41670</v>
      </c>
      <c r="L198" s="26">
        <v>141.92522104487301</v>
      </c>
      <c r="M198" s="137">
        <v>130.03078682933099</v>
      </c>
      <c r="N198" s="138">
        <f t="shared" si="12"/>
        <v>1.2967720370983482E-2</v>
      </c>
      <c r="O198" s="138">
        <f t="shared" si="14"/>
        <v>3.1562866262931033E-2</v>
      </c>
      <c r="P198" s="138">
        <f t="shared" si="16"/>
        <v>0.12004190387424729</v>
      </c>
      <c r="Q198" s="141">
        <v>143.94300530684001</v>
      </c>
      <c r="R198" s="115">
        <f t="shared" si="13"/>
        <v>1.5886379107560966E-2</v>
      </c>
      <c r="S198" s="115">
        <f t="shared" si="15"/>
        <v>3.2422695516961753E-2</v>
      </c>
      <c r="T198" s="115">
        <f t="shared" si="17"/>
        <v>9.9543699356308801E-2</v>
      </c>
    </row>
    <row r="199" spans="11:20" x14ac:dyDescent="0.35">
      <c r="K199" s="25">
        <v>41698</v>
      </c>
      <c r="L199" s="26">
        <v>142.66828947201699</v>
      </c>
      <c r="M199" s="137">
        <v>130.735424994271</v>
      </c>
      <c r="N199" s="138">
        <f t="shared" si="12"/>
        <v>5.4190102368976145E-3</v>
      </c>
      <c r="O199" s="138">
        <f t="shared" si="14"/>
        <v>2.5673175016366345E-2</v>
      </c>
      <c r="P199" s="138">
        <f t="shared" si="16"/>
        <v>0.11485356015535242</v>
      </c>
      <c r="Q199" s="141">
        <v>144.77028172341599</v>
      </c>
      <c r="R199" s="115">
        <f t="shared" si="13"/>
        <v>5.7472498563755359E-3</v>
      </c>
      <c r="S199" s="115">
        <f t="shared" si="15"/>
        <v>3.3170370460916754E-2</v>
      </c>
      <c r="T199" s="115">
        <f t="shared" si="17"/>
        <v>0.12434056475692867</v>
      </c>
    </row>
    <row r="200" spans="11:20" x14ac:dyDescent="0.35">
      <c r="K200" s="25">
        <v>41729</v>
      </c>
      <c r="L200" s="26">
        <v>143.134502917719</v>
      </c>
      <c r="M200" s="137">
        <v>132.960788199787</v>
      </c>
      <c r="N200" s="138">
        <f t="shared" ref="N200:N263" si="18">M200/M199-1</f>
        <v>1.7021883744314348E-2</v>
      </c>
      <c r="O200" s="138">
        <f t="shared" si="14"/>
        <v>3.5793059517859938E-2</v>
      </c>
      <c r="P200" s="138">
        <f t="shared" si="16"/>
        <v>0.12227959427450652</v>
      </c>
      <c r="Q200" s="141">
        <v>144.82956511728901</v>
      </c>
      <c r="R200" s="115">
        <f t="shared" ref="R200:R263" si="19">Q200/Q199-1</f>
        <v>4.0949974792670041E-4</v>
      </c>
      <c r="S200" s="115">
        <f t="shared" si="15"/>
        <v>2.2143328056066114E-2</v>
      </c>
      <c r="T200" s="115">
        <f t="shared" si="17"/>
        <v>0.12968184083156897</v>
      </c>
    </row>
    <row r="201" spans="11:20" x14ac:dyDescent="0.35">
      <c r="K201" s="25">
        <v>41759</v>
      </c>
      <c r="L201" s="26">
        <v>143.382487799936</v>
      </c>
      <c r="M201" s="137">
        <v>134.40403087391701</v>
      </c>
      <c r="N201" s="138">
        <f t="shared" si="18"/>
        <v>1.0854648905671338E-2</v>
      </c>
      <c r="O201" s="138">
        <f t="shared" si="14"/>
        <v>3.3632373926384185E-2</v>
      </c>
      <c r="P201" s="138">
        <f t="shared" si="16"/>
        <v>9.8603233191262074E-2</v>
      </c>
      <c r="Q201" s="141">
        <v>144.76945092274099</v>
      </c>
      <c r="R201" s="115">
        <f t="shared" si="19"/>
        <v>-4.150685289936451E-4</v>
      </c>
      <c r="S201" s="115">
        <f t="shared" si="15"/>
        <v>5.7414781228115608E-3</v>
      </c>
      <c r="T201" s="115">
        <f t="shared" si="17"/>
        <v>0.11203581743214142</v>
      </c>
    </row>
    <row r="202" spans="11:20" x14ac:dyDescent="0.35">
      <c r="K202" s="25">
        <v>41790</v>
      </c>
      <c r="L202" s="26">
        <v>145.498525927033</v>
      </c>
      <c r="M202" s="137">
        <v>136.103397358324</v>
      </c>
      <c r="N202" s="138">
        <f t="shared" si="18"/>
        <v>1.2643716660560189E-2</v>
      </c>
      <c r="O202" s="138">
        <f t="shared" ref="O202:O265" si="20">M202/M199-1</f>
        <v>4.1059814998790412E-2</v>
      </c>
      <c r="P202" s="138">
        <f t="shared" si="16"/>
        <v>0.1011870468107785</v>
      </c>
      <c r="Q202" s="141">
        <v>146.89017522716901</v>
      </c>
      <c r="R202" s="115">
        <f t="shared" si="19"/>
        <v>1.4648976637756217E-2</v>
      </c>
      <c r="S202" s="115">
        <f t="shared" ref="S202:S265" si="21">Q202/Q199-1</f>
        <v>1.4643153819394295E-2</v>
      </c>
      <c r="T202" s="115">
        <f t="shared" si="17"/>
        <v>0.10168920844662765</v>
      </c>
    </row>
    <row r="203" spans="11:20" x14ac:dyDescent="0.35">
      <c r="K203" s="25">
        <v>41820</v>
      </c>
      <c r="L203" s="26">
        <v>147.84307149791999</v>
      </c>
      <c r="M203" s="137">
        <v>137.10427126748999</v>
      </c>
      <c r="N203" s="138">
        <f t="shared" si="18"/>
        <v>7.3537760892989912E-3</v>
      </c>
      <c r="O203" s="138">
        <f t="shared" si="20"/>
        <v>3.1163195734647653E-2</v>
      </c>
      <c r="P203" s="138">
        <f t="shared" si="16"/>
        <v>9.8841361239603742E-2</v>
      </c>
      <c r="Q203" s="141">
        <v>149.47683354716401</v>
      </c>
      <c r="R203" s="115">
        <f t="shared" si="19"/>
        <v>1.7609471266506915E-2</v>
      </c>
      <c r="S203" s="115">
        <f t="shared" si="21"/>
        <v>3.2087843570554497E-2</v>
      </c>
      <c r="T203" s="115">
        <f t="shared" si="17"/>
        <v>9.7882259041979225E-2</v>
      </c>
    </row>
    <row r="204" spans="11:20" x14ac:dyDescent="0.35">
      <c r="K204" s="25">
        <v>41851</v>
      </c>
      <c r="L204" s="26">
        <v>150.31669419879199</v>
      </c>
      <c r="M204" s="137">
        <v>137.33925926570299</v>
      </c>
      <c r="N204" s="138">
        <f t="shared" si="18"/>
        <v>1.7139363787912476E-3</v>
      </c>
      <c r="O204" s="138">
        <f t="shared" si="20"/>
        <v>2.1838841980412749E-2</v>
      </c>
      <c r="P204" s="138">
        <f t="shared" si="16"/>
        <v>0.1088137847209798</v>
      </c>
      <c r="Q204" s="141">
        <v>152.46192897808399</v>
      </c>
      <c r="R204" s="115">
        <f t="shared" si="19"/>
        <v>1.9970288104732337E-2</v>
      </c>
      <c r="S204" s="115">
        <f t="shared" si="21"/>
        <v>5.3136058790802743E-2</v>
      </c>
      <c r="T204" s="115">
        <f t="shared" si="17"/>
        <v>0.10807156650630168</v>
      </c>
    </row>
    <row r="205" spans="11:20" x14ac:dyDescent="0.35">
      <c r="K205" s="25">
        <v>41882</v>
      </c>
      <c r="L205" s="26">
        <v>151.80177813623001</v>
      </c>
      <c r="M205" s="137">
        <v>138.69855296860601</v>
      </c>
      <c r="N205" s="138">
        <f t="shared" si="18"/>
        <v>9.8973426110684493E-3</v>
      </c>
      <c r="O205" s="138">
        <f t="shared" si="20"/>
        <v>1.9067529985674403E-2</v>
      </c>
      <c r="P205" s="138">
        <f t="shared" si="16"/>
        <v>0.11553034286934105</v>
      </c>
      <c r="Q205" s="141">
        <v>153.989639443317</v>
      </c>
      <c r="R205" s="115">
        <f t="shared" si="19"/>
        <v>1.0020275064554829E-2</v>
      </c>
      <c r="S205" s="115">
        <f t="shared" si="21"/>
        <v>4.8331783968318609E-2</v>
      </c>
      <c r="T205" s="115">
        <f t="shared" si="17"/>
        <v>0.11258282269096465</v>
      </c>
    </row>
    <row r="206" spans="11:20" x14ac:dyDescent="0.35">
      <c r="K206" s="25">
        <v>41912</v>
      </c>
      <c r="L206" s="26">
        <v>153.080823035495</v>
      </c>
      <c r="M206" s="137">
        <v>140.51301962739299</v>
      </c>
      <c r="N206" s="138">
        <f t="shared" si="18"/>
        <v>1.3082087880164739E-2</v>
      </c>
      <c r="O206" s="138">
        <f t="shared" si="20"/>
        <v>2.4862451974618338E-2</v>
      </c>
      <c r="P206" s="138">
        <f t="shared" si="16"/>
        <v>0.12546979211278741</v>
      </c>
      <c r="Q206" s="141">
        <v>155.08798890458999</v>
      </c>
      <c r="R206" s="115">
        <f t="shared" si="19"/>
        <v>7.1326192154459456E-3</v>
      </c>
      <c r="S206" s="115">
        <f t="shared" si="21"/>
        <v>3.7538628724400391E-2</v>
      </c>
      <c r="T206" s="115">
        <f t="shared" si="17"/>
        <v>0.11571650472274797</v>
      </c>
    </row>
    <row r="207" spans="11:20" x14ac:dyDescent="0.35">
      <c r="K207" s="25">
        <v>41943</v>
      </c>
      <c r="L207" s="26">
        <v>153.61514565617099</v>
      </c>
      <c r="M207" s="137">
        <v>142.099708251637</v>
      </c>
      <c r="N207" s="138">
        <f t="shared" si="18"/>
        <v>1.1292111068792909E-2</v>
      </c>
      <c r="O207" s="138">
        <f t="shared" si="20"/>
        <v>3.466196782614217E-2</v>
      </c>
      <c r="P207" s="138">
        <f t="shared" si="16"/>
        <v>0.12730827762798613</v>
      </c>
      <c r="Q207" s="141">
        <v>155.31323141931699</v>
      </c>
      <c r="R207" s="115">
        <f t="shared" si="19"/>
        <v>1.4523530565966336E-3</v>
      </c>
      <c r="S207" s="115">
        <f t="shared" si="21"/>
        <v>1.8701734002348092E-2</v>
      </c>
      <c r="T207" s="115">
        <f t="shared" si="17"/>
        <v>0.11397497009020241</v>
      </c>
    </row>
    <row r="208" spans="11:20" x14ac:dyDescent="0.35">
      <c r="K208" s="25">
        <v>41973</v>
      </c>
      <c r="L208" s="26">
        <v>154.588395968036</v>
      </c>
      <c r="M208" s="137">
        <v>143.59575732757099</v>
      </c>
      <c r="N208" s="138">
        <f t="shared" si="18"/>
        <v>1.0528164303368781E-2</v>
      </c>
      <c r="O208" s="138">
        <f t="shared" si="20"/>
        <v>3.5308258479621379E-2</v>
      </c>
      <c r="P208" s="138">
        <f t="shared" si="16"/>
        <v>0.12656777108043582</v>
      </c>
      <c r="Q208" s="141">
        <v>156.11531119102</v>
      </c>
      <c r="R208" s="115">
        <f t="shared" si="19"/>
        <v>5.164271996489056E-3</v>
      </c>
      <c r="S208" s="115">
        <f t="shared" si="21"/>
        <v>1.3803991978859287E-2</v>
      </c>
      <c r="T208" s="115">
        <f t="shared" si="17"/>
        <v>0.11413552545265815</v>
      </c>
    </row>
    <row r="209" spans="11:20" x14ac:dyDescent="0.35">
      <c r="K209" s="25">
        <v>42004</v>
      </c>
      <c r="L209" s="26">
        <v>155.520575997712</v>
      </c>
      <c r="M209" s="137">
        <v>145.461868039546</v>
      </c>
      <c r="N209" s="138">
        <f t="shared" si="18"/>
        <v>1.2995583899585883E-2</v>
      </c>
      <c r="O209" s="138">
        <f t="shared" si="20"/>
        <v>3.5219856674322259E-2</v>
      </c>
      <c r="P209" s="138">
        <f t="shared" si="16"/>
        <v>0.133179152890325</v>
      </c>
      <c r="Q209" s="141">
        <v>156.865123240147</v>
      </c>
      <c r="R209" s="115">
        <f t="shared" si="19"/>
        <v>4.8029372865903142E-3</v>
      </c>
      <c r="S209" s="115">
        <f t="shared" si="21"/>
        <v>1.1458877944766632E-2</v>
      </c>
      <c r="T209" s="115">
        <f t="shared" si="17"/>
        <v>0.10708500018459577</v>
      </c>
    </row>
    <row r="210" spans="11:20" x14ac:dyDescent="0.35">
      <c r="K210" s="25">
        <v>42035</v>
      </c>
      <c r="L210" s="26">
        <v>157.136293115905</v>
      </c>
      <c r="M210" s="137">
        <v>147.95459408731401</v>
      </c>
      <c r="N210" s="138">
        <f t="shared" si="18"/>
        <v>1.7136628873006821E-2</v>
      </c>
      <c r="O210" s="138">
        <f t="shared" si="20"/>
        <v>4.1202659088566795E-2</v>
      </c>
      <c r="P210" s="138">
        <f t="shared" si="16"/>
        <v>0.13784279627184381</v>
      </c>
      <c r="Q210" s="141">
        <v>158.34645222800299</v>
      </c>
      <c r="R210" s="115">
        <f t="shared" si="19"/>
        <v>9.4433291305180411E-3</v>
      </c>
      <c r="S210" s="115">
        <f t="shared" si="21"/>
        <v>1.9529699955162627E-2</v>
      </c>
      <c r="T210" s="115">
        <f t="shared" si="17"/>
        <v>0.10006354175014964</v>
      </c>
    </row>
    <row r="211" spans="11:20" x14ac:dyDescent="0.35">
      <c r="K211" s="25">
        <v>42063</v>
      </c>
      <c r="L211" s="26">
        <v>157.73525722215899</v>
      </c>
      <c r="M211" s="137">
        <v>148.94453501523199</v>
      </c>
      <c r="N211" s="138">
        <f t="shared" si="18"/>
        <v>6.6908427820346894E-3</v>
      </c>
      <c r="O211" s="138">
        <f t="shared" si="20"/>
        <v>3.72488560052604E-2</v>
      </c>
      <c r="P211" s="138">
        <f t="shared" ref="P211:P274" si="22">M211/M199-1</f>
        <v>0.13928214194246835</v>
      </c>
      <c r="Q211" s="141">
        <v>158.97523978615601</v>
      </c>
      <c r="R211" s="115">
        <f t="shared" si="19"/>
        <v>3.9709608223341686E-3</v>
      </c>
      <c r="S211" s="115">
        <f t="shared" si="21"/>
        <v>1.8319334428617662E-2</v>
      </c>
      <c r="T211" s="115">
        <f t="shared" ref="T211:T274" si="23">Q211/Q199-1</f>
        <v>9.8120677072927265E-2</v>
      </c>
    </row>
    <row r="212" spans="11:20" x14ac:dyDescent="0.35">
      <c r="K212" s="25">
        <v>42094</v>
      </c>
      <c r="L212" s="26">
        <v>158.70016604490201</v>
      </c>
      <c r="M212" s="137">
        <v>150.363008342911</v>
      </c>
      <c r="N212" s="138">
        <f t="shared" si="18"/>
        <v>9.5235003253657524E-3</v>
      </c>
      <c r="O212" s="138">
        <f t="shared" si="20"/>
        <v>3.3693643354233194E-2</v>
      </c>
      <c r="P212" s="138">
        <f t="shared" si="22"/>
        <v>0.13088234793686238</v>
      </c>
      <c r="Q212" s="141">
        <v>159.89123431347599</v>
      </c>
      <c r="R212" s="115">
        <f t="shared" si="19"/>
        <v>5.7618691347918194E-3</v>
      </c>
      <c r="S212" s="115">
        <f t="shared" si="21"/>
        <v>1.929116562574773E-2</v>
      </c>
      <c r="T212" s="115">
        <f t="shared" si="23"/>
        <v>0.10399581869896113</v>
      </c>
    </row>
    <row r="213" spans="11:20" x14ac:dyDescent="0.35">
      <c r="K213" s="25">
        <v>42124</v>
      </c>
      <c r="L213" s="26">
        <v>159.36335819459299</v>
      </c>
      <c r="M213" s="137">
        <v>150.66387765417599</v>
      </c>
      <c r="N213" s="138">
        <f t="shared" si="18"/>
        <v>2.0009529909035262E-3</v>
      </c>
      <c r="O213" s="138">
        <f t="shared" si="20"/>
        <v>1.8311587981263644E-2</v>
      </c>
      <c r="P213" s="138">
        <f t="shared" si="22"/>
        <v>0.12097737452169244</v>
      </c>
      <c r="Q213" s="141">
        <v>160.69858382428501</v>
      </c>
      <c r="R213" s="115">
        <f t="shared" si="19"/>
        <v>5.0493669291848953E-3</v>
      </c>
      <c r="S213" s="115">
        <f t="shared" si="21"/>
        <v>1.4854337202927503E-2</v>
      </c>
      <c r="T213" s="115">
        <f t="shared" si="23"/>
        <v>0.1100310376257827</v>
      </c>
    </row>
    <row r="214" spans="11:20" x14ac:dyDescent="0.35">
      <c r="K214" s="25">
        <v>42155</v>
      </c>
      <c r="L214" s="26">
        <v>161.55643713795399</v>
      </c>
      <c r="M214" s="137">
        <v>151.91219690198801</v>
      </c>
      <c r="N214" s="138">
        <f t="shared" si="18"/>
        <v>8.2854581154305773E-3</v>
      </c>
      <c r="O214" s="138">
        <f t="shared" si="20"/>
        <v>1.9924610771738127E-2</v>
      </c>
      <c r="P214" s="138">
        <f t="shared" si="22"/>
        <v>0.11615286503130884</v>
      </c>
      <c r="Q214" s="141">
        <v>163.01334023194099</v>
      </c>
      <c r="R214" s="115">
        <f t="shared" si="19"/>
        <v>1.4404336071729418E-2</v>
      </c>
      <c r="S214" s="115">
        <f t="shared" si="21"/>
        <v>2.5400813681531798E-2</v>
      </c>
      <c r="T214" s="115">
        <f t="shared" si="23"/>
        <v>0.10976339962721893</v>
      </c>
    </row>
    <row r="215" spans="11:20" x14ac:dyDescent="0.35">
      <c r="K215" s="25">
        <v>42185</v>
      </c>
      <c r="L215" s="26">
        <v>163.749704159869</v>
      </c>
      <c r="M215" s="137">
        <v>152.08340725212901</v>
      </c>
      <c r="N215" s="138">
        <f t="shared" si="18"/>
        <v>1.1270349164356208E-3</v>
      </c>
      <c r="O215" s="138">
        <f t="shared" si="20"/>
        <v>1.1441636664348609E-2</v>
      </c>
      <c r="P215" s="138">
        <f t="shared" si="22"/>
        <v>0.10925360564015385</v>
      </c>
      <c r="Q215" s="141">
        <v>165.58789992610099</v>
      </c>
      <c r="R215" s="115">
        <f t="shared" si="19"/>
        <v>1.5793552174913073E-2</v>
      </c>
      <c r="S215" s="115">
        <f t="shared" si="21"/>
        <v>3.5628379736292182E-2</v>
      </c>
      <c r="T215" s="115">
        <f t="shared" si="23"/>
        <v>0.10778303230415642</v>
      </c>
    </row>
    <row r="216" spans="11:20" x14ac:dyDescent="0.35">
      <c r="K216" s="25">
        <v>42216</v>
      </c>
      <c r="L216" s="26">
        <v>166.092728399451</v>
      </c>
      <c r="M216" s="137">
        <v>153.64505881476799</v>
      </c>
      <c r="N216" s="138">
        <f t="shared" si="18"/>
        <v>1.0268388845668275E-2</v>
      </c>
      <c r="O216" s="138">
        <f t="shared" si="20"/>
        <v>1.9786966902808789E-2</v>
      </c>
      <c r="P216" s="138">
        <f t="shared" si="22"/>
        <v>0.1187264270700561</v>
      </c>
      <c r="Q216" s="141">
        <v>168.07142503853601</v>
      </c>
      <c r="R216" s="115">
        <f t="shared" si="19"/>
        <v>1.4998228213192855E-2</v>
      </c>
      <c r="S216" s="115">
        <f t="shared" si="21"/>
        <v>4.5879938944034526E-2</v>
      </c>
      <c r="T216" s="115">
        <f t="shared" si="23"/>
        <v>0.10238291070484773</v>
      </c>
    </row>
    <row r="217" spans="11:20" x14ac:dyDescent="0.35">
      <c r="K217" s="25">
        <v>42247</v>
      </c>
      <c r="L217" s="26">
        <v>167.239256961173</v>
      </c>
      <c r="M217" s="137">
        <v>155.20542567461999</v>
      </c>
      <c r="N217" s="138">
        <f t="shared" si="18"/>
        <v>1.0155659231014802E-2</v>
      </c>
      <c r="O217" s="138">
        <f t="shared" si="20"/>
        <v>2.1678501396150018E-2</v>
      </c>
      <c r="P217" s="138">
        <f t="shared" si="22"/>
        <v>0.11901258054040587</v>
      </c>
      <c r="Q217" s="141">
        <v>169.11434267112199</v>
      </c>
      <c r="R217" s="115">
        <f t="shared" si="19"/>
        <v>6.205204914201623E-3</v>
      </c>
      <c r="S217" s="115">
        <f t="shared" si="21"/>
        <v>3.7426399768879515E-2</v>
      </c>
      <c r="T217" s="115">
        <f t="shared" si="23"/>
        <v>9.8218966434896693E-2</v>
      </c>
    </row>
    <row r="218" spans="11:20" x14ac:dyDescent="0.35">
      <c r="K218" s="25">
        <v>42277</v>
      </c>
      <c r="L218" s="26">
        <v>167.352709931281</v>
      </c>
      <c r="M218" s="137">
        <v>155.82027503512899</v>
      </c>
      <c r="N218" s="138">
        <f t="shared" si="18"/>
        <v>3.9615197589677464E-3</v>
      </c>
      <c r="O218" s="138">
        <f t="shared" si="20"/>
        <v>2.4571173479858155E-2</v>
      </c>
      <c r="P218" s="138">
        <f t="shared" si="22"/>
        <v>0.10893834214314935</v>
      </c>
      <c r="Q218" s="141">
        <v>169.12428736048099</v>
      </c>
      <c r="R218" s="115">
        <f t="shared" si="19"/>
        <v>5.8804529538658556E-5</v>
      </c>
      <c r="S218" s="115">
        <f t="shared" si="21"/>
        <v>2.1356557067021331E-2</v>
      </c>
      <c r="T218" s="115">
        <f t="shared" si="23"/>
        <v>9.0505387006637461E-2</v>
      </c>
    </row>
    <row r="219" spans="11:20" x14ac:dyDescent="0.35">
      <c r="K219" s="25">
        <v>42308</v>
      </c>
      <c r="L219" s="26">
        <v>166.01020719386401</v>
      </c>
      <c r="M219" s="137">
        <v>153.99550724513901</v>
      </c>
      <c r="N219" s="138">
        <f t="shared" si="18"/>
        <v>-1.1710721147030423E-2</v>
      </c>
      <c r="O219" s="138">
        <f t="shared" si="20"/>
        <v>2.2808961972120567E-3</v>
      </c>
      <c r="P219" s="138">
        <f t="shared" si="22"/>
        <v>8.3714450507078819E-2</v>
      </c>
      <c r="Q219" s="141">
        <v>167.91537182352999</v>
      </c>
      <c r="R219" s="115">
        <f t="shared" si="19"/>
        <v>-7.1480894661465344E-3</v>
      </c>
      <c r="S219" s="115">
        <f t="shared" si="21"/>
        <v>-9.2849343646739246E-4</v>
      </c>
      <c r="T219" s="115">
        <f t="shared" si="23"/>
        <v>8.1140159721418526E-2</v>
      </c>
    </row>
    <row r="220" spans="11:20" x14ac:dyDescent="0.35">
      <c r="K220" s="25">
        <v>42338</v>
      </c>
      <c r="L220" s="26">
        <v>165.99956623749199</v>
      </c>
      <c r="M220" s="137">
        <v>153.14673505709499</v>
      </c>
      <c r="N220" s="138">
        <f t="shared" si="18"/>
        <v>-5.511668510516321E-3</v>
      </c>
      <c r="O220" s="138">
        <f t="shared" si="20"/>
        <v>-1.3264295423801364E-2</v>
      </c>
      <c r="P220" s="138">
        <f t="shared" si="22"/>
        <v>6.6512952104401446E-2</v>
      </c>
      <c r="Q220" s="141">
        <v>168.12139795603301</v>
      </c>
      <c r="R220" s="115">
        <f t="shared" si="19"/>
        <v>1.2269640966493522E-3</v>
      </c>
      <c r="S220" s="115">
        <f t="shared" si="21"/>
        <v>-5.871439993826999E-3</v>
      </c>
      <c r="T220" s="115">
        <f t="shared" si="23"/>
        <v>7.6905248264358628E-2</v>
      </c>
    </row>
    <row r="221" spans="11:20" x14ac:dyDescent="0.35">
      <c r="K221" s="25">
        <v>42369</v>
      </c>
      <c r="L221" s="26">
        <v>167.371333639955</v>
      </c>
      <c r="M221" s="137">
        <v>154.84211011322199</v>
      </c>
      <c r="N221" s="138">
        <f t="shared" si="18"/>
        <v>1.1070265751959685E-2</v>
      </c>
      <c r="O221" s="138">
        <f t="shared" si="20"/>
        <v>-6.2775201859095464E-3</v>
      </c>
      <c r="P221" s="138">
        <f t="shared" si="22"/>
        <v>6.4485917856670349E-2</v>
      </c>
      <c r="Q221" s="141">
        <v>169.363860511719</v>
      </c>
      <c r="R221" s="115">
        <f t="shared" si="19"/>
        <v>7.3902701904187129E-3</v>
      </c>
      <c r="S221" s="115">
        <f t="shared" si="21"/>
        <v>1.4165508394863302E-3</v>
      </c>
      <c r="T221" s="115">
        <f t="shared" si="23"/>
        <v>7.9678242131856925E-2</v>
      </c>
    </row>
    <row r="222" spans="11:20" x14ac:dyDescent="0.35">
      <c r="K222" s="25">
        <v>42400</v>
      </c>
      <c r="L222" s="26">
        <v>170.731651795196</v>
      </c>
      <c r="M222" s="137">
        <v>159.10928846515199</v>
      </c>
      <c r="N222" s="138">
        <f t="shared" si="18"/>
        <v>2.7558254978634622E-2</v>
      </c>
      <c r="O222" s="138">
        <f t="shared" si="20"/>
        <v>3.3207340340602132E-2</v>
      </c>
      <c r="P222" s="138">
        <f t="shared" si="22"/>
        <v>7.5392686835091816E-2</v>
      </c>
      <c r="Q222" s="141">
        <v>172.54873927690201</v>
      </c>
      <c r="R222" s="115">
        <f t="shared" si="19"/>
        <v>1.8804949034346263E-2</v>
      </c>
      <c r="S222" s="115">
        <f t="shared" si="21"/>
        <v>2.7593468084872175E-2</v>
      </c>
      <c r="T222" s="115">
        <f t="shared" si="23"/>
        <v>8.9691223573794776E-2</v>
      </c>
    </row>
    <row r="223" spans="11:20" x14ac:dyDescent="0.35">
      <c r="K223" s="25">
        <v>42429</v>
      </c>
      <c r="L223" s="26">
        <v>172.091668116178</v>
      </c>
      <c r="M223" s="137">
        <v>161.084205609549</v>
      </c>
      <c r="N223" s="138">
        <f t="shared" si="18"/>
        <v>1.2412330942134453E-2</v>
      </c>
      <c r="O223" s="138">
        <f t="shared" si="20"/>
        <v>5.1829185581363069E-2</v>
      </c>
      <c r="P223" s="138">
        <f t="shared" si="22"/>
        <v>8.1504639247593325E-2</v>
      </c>
      <c r="Q223" s="141">
        <v>173.80596864107801</v>
      </c>
      <c r="R223" s="115">
        <f t="shared" si="19"/>
        <v>7.2862274708274111E-3</v>
      </c>
      <c r="S223" s="115">
        <f t="shared" si="21"/>
        <v>3.3812297269450564E-2</v>
      </c>
      <c r="T223" s="115">
        <f t="shared" si="23"/>
        <v>9.3289551724352826E-2</v>
      </c>
    </row>
    <row r="224" spans="11:20" x14ac:dyDescent="0.35">
      <c r="K224" s="25">
        <v>42460</v>
      </c>
      <c r="L224" s="26">
        <v>172.24089928063401</v>
      </c>
      <c r="M224" s="137">
        <v>160.90881733626199</v>
      </c>
      <c r="N224" s="138">
        <f t="shared" si="18"/>
        <v>-1.0887986976956254E-3</v>
      </c>
      <c r="O224" s="138">
        <f t="shared" si="20"/>
        <v>3.9179957045302194E-2</v>
      </c>
      <c r="P224" s="138">
        <f t="shared" si="22"/>
        <v>7.0135661088269075E-2</v>
      </c>
      <c r="Q224" s="141">
        <v>174.151733324357</v>
      </c>
      <c r="R224" s="115">
        <f t="shared" si="19"/>
        <v>1.9893717458749904E-3</v>
      </c>
      <c r="S224" s="115">
        <f t="shared" si="21"/>
        <v>2.8269743014665893E-2</v>
      </c>
      <c r="T224" s="115">
        <f t="shared" si="23"/>
        <v>8.9188748039323196E-2</v>
      </c>
    </row>
    <row r="225" spans="11:20" x14ac:dyDescent="0.35">
      <c r="K225" s="25">
        <v>42490</v>
      </c>
      <c r="L225" s="26">
        <v>170.92993406473201</v>
      </c>
      <c r="M225" s="137">
        <v>158.73657962659101</v>
      </c>
      <c r="N225" s="138">
        <f t="shared" si="18"/>
        <v>-1.3499805328451964E-2</v>
      </c>
      <c r="O225" s="138">
        <f t="shared" si="20"/>
        <v>-2.3424706511877558E-3</v>
      </c>
      <c r="P225" s="138">
        <f t="shared" si="22"/>
        <v>5.358087219117369E-2</v>
      </c>
      <c r="Q225" s="141">
        <v>173.01417607281999</v>
      </c>
      <c r="R225" s="115">
        <f t="shared" si="19"/>
        <v>-6.531989259149662E-3</v>
      </c>
      <c r="S225" s="115">
        <f t="shared" si="21"/>
        <v>2.6974221768787388E-3</v>
      </c>
      <c r="T225" s="115">
        <f t="shared" si="23"/>
        <v>7.6637839335294888E-2</v>
      </c>
    </row>
    <row r="226" spans="11:20" x14ac:dyDescent="0.35">
      <c r="K226" s="25">
        <v>42521</v>
      </c>
      <c r="L226" s="26">
        <v>172.31047588995401</v>
      </c>
      <c r="M226" s="137">
        <v>159.661712218942</v>
      </c>
      <c r="N226" s="138">
        <f t="shared" si="18"/>
        <v>5.8280995755815024E-3</v>
      </c>
      <c r="O226" s="138">
        <f t="shared" si="20"/>
        <v>-8.8307440523062164E-3</v>
      </c>
      <c r="P226" s="138">
        <f t="shared" si="22"/>
        <v>5.1013121230508496E-2</v>
      </c>
      <c r="Q226" s="141">
        <v>174.45011877975</v>
      </c>
      <c r="R226" s="115">
        <f t="shared" si="19"/>
        <v>8.2995667726419864E-3</v>
      </c>
      <c r="S226" s="115">
        <f t="shared" si="21"/>
        <v>3.7061450979407606E-3</v>
      </c>
      <c r="T226" s="115">
        <f t="shared" si="23"/>
        <v>7.0158543659901484E-2</v>
      </c>
    </row>
    <row r="227" spans="11:20" x14ac:dyDescent="0.35">
      <c r="K227" s="25">
        <v>42551</v>
      </c>
      <c r="L227" s="26">
        <v>174.913694069592</v>
      </c>
      <c r="M227" s="137">
        <v>162.37636877534399</v>
      </c>
      <c r="N227" s="138">
        <f t="shared" si="18"/>
        <v>1.70025519498338E-2</v>
      </c>
      <c r="O227" s="138">
        <f t="shared" si="20"/>
        <v>9.120391681303408E-3</v>
      </c>
      <c r="P227" s="138">
        <f t="shared" si="22"/>
        <v>6.7679714106818833E-2</v>
      </c>
      <c r="Q227" s="141">
        <v>176.950858426286</v>
      </c>
      <c r="R227" s="115">
        <f t="shared" si="19"/>
        <v>1.4334983914188637E-2</v>
      </c>
      <c r="S227" s="115">
        <f t="shared" si="21"/>
        <v>1.607290980397913E-2</v>
      </c>
      <c r="T227" s="115">
        <f t="shared" si="23"/>
        <v>6.8621913227090214E-2</v>
      </c>
    </row>
    <row r="228" spans="11:20" x14ac:dyDescent="0.35">
      <c r="K228" s="25">
        <v>42582</v>
      </c>
      <c r="L228" s="26">
        <v>179.154894083893</v>
      </c>
      <c r="M228" s="137">
        <v>166.42242906591301</v>
      </c>
      <c r="N228" s="138">
        <f t="shared" si="18"/>
        <v>2.4917790199920908E-2</v>
      </c>
      <c r="O228" s="138">
        <f t="shared" si="20"/>
        <v>4.8418892843741901E-2</v>
      </c>
      <c r="P228" s="138">
        <f t="shared" si="22"/>
        <v>8.3161608643394169E-2</v>
      </c>
      <c r="Q228" s="141">
        <v>181.21993932032001</v>
      </c>
      <c r="R228" s="115">
        <f t="shared" si="19"/>
        <v>2.4125799286881744E-2</v>
      </c>
      <c r="S228" s="115">
        <f t="shared" si="21"/>
        <v>4.7428271103324482E-2</v>
      </c>
      <c r="T228" s="115">
        <f t="shared" si="23"/>
        <v>7.8231705828455178E-2</v>
      </c>
    </row>
    <row r="229" spans="11:20" x14ac:dyDescent="0.35">
      <c r="K229" s="25">
        <v>42613</v>
      </c>
      <c r="L229" s="26">
        <v>181.73970367735899</v>
      </c>
      <c r="M229" s="137">
        <v>168.98978994710001</v>
      </c>
      <c r="N229" s="138">
        <f t="shared" si="18"/>
        <v>1.5426772073914297E-2</v>
      </c>
      <c r="O229" s="138">
        <f t="shared" si="20"/>
        <v>5.8424011608785298E-2</v>
      </c>
      <c r="P229" s="138">
        <f t="shared" si="22"/>
        <v>8.881367524727013E-2</v>
      </c>
      <c r="Q229" s="141">
        <v>183.72356389944099</v>
      </c>
      <c r="R229" s="115">
        <f t="shared" si="19"/>
        <v>1.3815392437007912E-2</v>
      </c>
      <c r="S229" s="115">
        <f t="shared" si="21"/>
        <v>5.3158147352132534E-2</v>
      </c>
      <c r="T229" s="115">
        <f t="shared" si="23"/>
        <v>8.6386648214277439E-2</v>
      </c>
    </row>
    <row r="230" spans="11:20" x14ac:dyDescent="0.35">
      <c r="K230" s="25">
        <v>42643</v>
      </c>
      <c r="L230" s="26">
        <v>183.23387834767999</v>
      </c>
      <c r="M230" s="137">
        <v>170.38718585679501</v>
      </c>
      <c r="N230" s="138">
        <f t="shared" si="18"/>
        <v>8.2691144247970527E-3</v>
      </c>
      <c r="O230" s="138">
        <f t="shared" si="20"/>
        <v>4.933487022692562E-2</v>
      </c>
      <c r="P230" s="138">
        <f t="shared" si="22"/>
        <v>9.3485336349085291E-2</v>
      </c>
      <c r="Q230" s="141">
        <v>185.19327651950701</v>
      </c>
      <c r="R230" s="115">
        <f t="shared" si="19"/>
        <v>7.9995869276217046E-3</v>
      </c>
      <c r="S230" s="115">
        <f t="shared" si="21"/>
        <v>4.6580266219248712E-2</v>
      </c>
      <c r="T230" s="115">
        <f t="shared" si="23"/>
        <v>9.501290092519743E-2</v>
      </c>
    </row>
    <row r="231" spans="11:20" x14ac:dyDescent="0.35">
      <c r="K231" s="25">
        <v>42674</v>
      </c>
      <c r="L231" s="26">
        <v>182.150842540995</v>
      </c>
      <c r="M231" s="137">
        <v>168.892220792335</v>
      </c>
      <c r="N231" s="138">
        <f t="shared" si="18"/>
        <v>-8.7739289603414594E-3</v>
      </c>
      <c r="O231" s="138">
        <f t="shared" si="20"/>
        <v>1.4840498004291325E-2</v>
      </c>
      <c r="P231" s="138">
        <f t="shared" si="22"/>
        <v>9.6734728263744296E-2</v>
      </c>
      <c r="Q231" s="141">
        <v>184.20509781149701</v>
      </c>
      <c r="R231" s="115">
        <f t="shared" si="19"/>
        <v>-5.335931879286715E-3</v>
      </c>
      <c r="S231" s="115">
        <f t="shared" si="21"/>
        <v>1.647257196075147E-2</v>
      </c>
      <c r="T231" s="115">
        <f t="shared" si="23"/>
        <v>9.7011523192091387E-2</v>
      </c>
    </row>
    <row r="232" spans="11:20" x14ac:dyDescent="0.35">
      <c r="K232" s="25">
        <v>42704</v>
      </c>
      <c r="L232" s="26">
        <v>181.55711206711999</v>
      </c>
      <c r="M232" s="137">
        <v>167.053000284403</v>
      </c>
      <c r="N232" s="138">
        <f t="shared" si="18"/>
        <v>-1.0889906588376519E-2</v>
      </c>
      <c r="O232" s="138">
        <f t="shared" si="20"/>
        <v>-1.1460986272030405E-2</v>
      </c>
      <c r="P232" s="138">
        <f t="shared" si="22"/>
        <v>9.0803537026914682E-2</v>
      </c>
      <c r="Q232" s="141">
        <v>183.956981832667</v>
      </c>
      <c r="R232" s="115">
        <f t="shared" si="19"/>
        <v>-1.3469550070971392E-3</v>
      </c>
      <c r="S232" s="115">
        <f t="shared" si="21"/>
        <v>1.2704844619373379E-3</v>
      </c>
      <c r="T232" s="115">
        <f t="shared" si="23"/>
        <v>9.4191364508968034E-2</v>
      </c>
    </row>
    <row r="233" spans="11:20" x14ac:dyDescent="0.35">
      <c r="K233" s="25">
        <v>42735</v>
      </c>
      <c r="L233" s="26">
        <v>182.57718675156201</v>
      </c>
      <c r="M233" s="137">
        <v>165.42952082102701</v>
      </c>
      <c r="N233" s="138">
        <f t="shared" si="18"/>
        <v>-9.7183496292317928E-3</v>
      </c>
      <c r="O233" s="138">
        <f t="shared" si="20"/>
        <v>-2.9096466443989333E-2</v>
      </c>
      <c r="P233" s="138">
        <f t="shared" si="22"/>
        <v>6.8375525882871324E-2</v>
      </c>
      <c r="Q233" s="141">
        <v>185.742282418287</v>
      </c>
      <c r="R233" s="115">
        <f t="shared" si="19"/>
        <v>9.7049895461100988E-3</v>
      </c>
      <c r="S233" s="115">
        <f t="shared" si="21"/>
        <v>2.9645023248032754E-3</v>
      </c>
      <c r="T233" s="115">
        <f t="shared" si="23"/>
        <v>9.670553007638083E-2</v>
      </c>
    </row>
    <row r="234" spans="11:20" x14ac:dyDescent="0.35">
      <c r="K234" s="25">
        <v>42766</v>
      </c>
      <c r="L234" s="26">
        <v>186.23347196123899</v>
      </c>
      <c r="M234" s="137">
        <v>166.87422133222401</v>
      </c>
      <c r="N234" s="138">
        <f t="shared" si="18"/>
        <v>8.7330272373815632E-3</v>
      </c>
      <c r="O234" s="138">
        <f t="shared" si="20"/>
        <v>-1.1948445290397736E-2</v>
      </c>
      <c r="P234" s="138">
        <f t="shared" si="22"/>
        <v>4.8802511418261307E-2</v>
      </c>
      <c r="Q234" s="141">
        <v>189.98978100872799</v>
      </c>
      <c r="R234" s="115">
        <f t="shared" si="19"/>
        <v>2.2867698916694268E-2</v>
      </c>
      <c r="S234" s="115">
        <f t="shared" si="21"/>
        <v>3.1403491358043878E-2</v>
      </c>
      <c r="T234" s="115">
        <f t="shared" si="23"/>
        <v>0.10107892879957259</v>
      </c>
    </row>
    <row r="235" spans="11:20" x14ac:dyDescent="0.35">
      <c r="K235" s="25">
        <v>42794</v>
      </c>
      <c r="L235" s="26">
        <v>191.09438906842499</v>
      </c>
      <c r="M235" s="137">
        <v>170.33482647206199</v>
      </c>
      <c r="N235" s="138">
        <f t="shared" si="18"/>
        <v>2.073780546935633E-2</v>
      </c>
      <c r="O235" s="138">
        <f t="shared" si="20"/>
        <v>1.964541901116279E-2</v>
      </c>
      <c r="P235" s="138">
        <f t="shared" si="22"/>
        <v>5.742723706218289E-2</v>
      </c>
      <c r="Q235" s="141">
        <v>195.196524254563</v>
      </c>
      <c r="R235" s="115">
        <f t="shared" si="19"/>
        <v>2.7405385795964632E-2</v>
      </c>
      <c r="S235" s="115">
        <f t="shared" si="21"/>
        <v>6.1098754230050512E-2</v>
      </c>
      <c r="T235" s="115">
        <f t="shared" si="23"/>
        <v>0.12307146745724284</v>
      </c>
    </row>
    <row r="236" spans="11:20" x14ac:dyDescent="0.35">
      <c r="K236" s="25">
        <v>42825</v>
      </c>
      <c r="L236" s="26">
        <v>194.07944313941499</v>
      </c>
      <c r="M236" s="137">
        <v>174.49707798118001</v>
      </c>
      <c r="N236" s="138">
        <f t="shared" si="18"/>
        <v>2.44357046373056E-2</v>
      </c>
      <c r="O236" s="138">
        <f t="shared" si="20"/>
        <v>5.4812207126942569E-2</v>
      </c>
      <c r="P236" s="138">
        <f t="shared" si="22"/>
        <v>8.4446961141487531E-2</v>
      </c>
      <c r="Q236" s="141">
        <v>197.80626960086499</v>
      </c>
      <c r="R236" s="115">
        <f t="shared" si="19"/>
        <v>1.336983512523271E-2</v>
      </c>
      <c r="S236" s="115">
        <f t="shared" si="21"/>
        <v>6.4950139653233041E-2</v>
      </c>
      <c r="T236" s="115">
        <f t="shared" si="23"/>
        <v>0.13582716534007444</v>
      </c>
    </row>
    <row r="237" spans="11:20" x14ac:dyDescent="0.35">
      <c r="K237" s="25">
        <v>42855</v>
      </c>
      <c r="L237" s="26">
        <v>195.923934054169</v>
      </c>
      <c r="M237" s="137">
        <v>176.64637612464699</v>
      </c>
      <c r="N237" s="138">
        <f t="shared" si="18"/>
        <v>1.2317101055977497E-2</v>
      </c>
      <c r="O237" s="138">
        <f t="shared" si="20"/>
        <v>5.8560002344328232E-2</v>
      </c>
      <c r="P237" s="138">
        <f t="shared" si="22"/>
        <v>0.1128271538934924</v>
      </c>
      <c r="Q237" s="141">
        <v>199.59804104644101</v>
      </c>
      <c r="R237" s="115">
        <f t="shared" si="19"/>
        <v>9.0582136207890684E-3</v>
      </c>
      <c r="S237" s="115">
        <f t="shared" si="21"/>
        <v>5.0572509672357713E-2</v>
      </c>
      <c r="T237" s="115">
        <f t="shared" si="23"/>
        <v>0.15365136878975827</v>
      </c>
    </row>
    <row r="238" spans="11:20" x14ac:dyDescent="0.35">
      <c r="K238" s="25">
        <v>42886</v>
      </c>
      <c r="L238" s="26">
        <v>197.93447028417501</v>
      </c>
      <c r="M238" s="137">
        <v>176.527438133902</v>
      </c>
      <c r="N238" s="138">
        <f t="shared" si="18"/>
        <v>-6.7331124110392437E-4</v>
      </c>
      <c r="O238" s="138">
        <f t="shared" si="20"/>
        <v>3.6355522767128834E-2</v>
      </c>
      <c r="P238" s="138">
        <f t="shared" si="22"/>
        <v>0.1056341290630296</v>
      </c>
      <c r="Q238" s="141">
        <v>202.460188518313</v>
      </c>
      <c r="R238" s="115">
        <f t="shared" si="19"/>
        <v>1.433955692584199E-2</v>
      </c>
      <c r="S238" s="115">
        <f t="shared" si="21"/>
        <v>3.7212057394409248E-2</v>
      </c>
      <c r="T238" s="115">
        <f t="shared" si="23"/>
        <v>0.1605620559876304</v>
      </c>
    </row>
    <row r="239" spans="11:20" x14ac:dyDescent="0.35">
      <c r="K239" s="25">
        <v>42916</v>
      </c>
      <c r="L239" s="26">
        <v>202.19247331438299</v>
      </c>
      <c r="M239" s="137">
        <v>176.26779793338099</v>
      </c>
      <c r="N239" s="138">
        <f t="shared" si="18"/>
        <v>-1.4708206455931183E-3</v>
      </c>
      <c r="O239" s="138">
        <f t="shared" si="20"/>
        <v>1.0147562198101312E-2</v>
      </c>
      <c r="P239" s="138">
        <f t="shared" si="22"/>
        <v>8.5550805593247903E-2</v>
      </c>
      <c r="Q239" s="141">
        <v>208.46474751500301</v>
      </c>
      <c r="R239" s="115">
        <f t="shared" si="19"/>
        <v>2.9657973948526983E-2</v>
      </c>
      <c r="S239" s="115">
        <f t="shared" si="21"/>
        <v>5.3883418031414054E-2</v>
      </c>
      <c r="T239" s="115">
        <f t="shared" si="23"/>
        <v>0.17809401643476641</v>
      </c>
    </row>
    <row r="240" spans="11:20" x14ac:dyDescent="0.35">
      <c r="K240" s="25">
        <v>42947</v>
      </c>
      <c r="L240" s="26">
        <v>204.65006780008301</v>
      </c>
      <c r="M240" s="137">
        <v>175.571666077141</v>
      </c>
      <c r="N240" s="138">
        <f t="shared" si="18"/>
        <v>-3.9492854872055227E-3</v>
      </c>
      <c r="O240" s="138">
        <f t="shared" si="20"/>
        <v>-6.0839631759421753E-3</v>
      </c>
      <c r="P240" s="138">
        <f t="shared" si="22"/>
        <v>5.4975985283836737E-2</v>
      </c>
      <c r="Q240" s="141">
        <v>212.233086763345</v>
      </c>
      <c r="R240" s="115">
        <f t="shared" si="19"/>
        <v>1.8076625872059271E-2</v>
      </c>
      <c r="S240" s="115">
        <f t="shared" si="21"/>
        <v>6.3302453524401781E-2</v>
      </c>
      <c r="T240" s="115">
        <f t="shared" si="23"/>
        <v>0.17113540352867518</v>
      </c>
    </row>
    <row r="241" spans="11:20" x14ac:dyDescent="0.35">
      <c r="K241" s="25">
        <v>42978</v>
      </c>
      <c r="L241" s="26">
        <v>204.93386586831801</v>
      </c>
      <c r="M241" s="137">
        <v>177.26266553010799</v>
      </c>
      <c r="N241" s="138">
        <f t="shared" si="18"/>
        <v>9.631391503820641E-3</v>
      </c>
      <c r="O241" s="138">
        <f t="shared" si="20"/>
        <v>4.1649468432680692E-3</v>
      </c>
      <c r="P241" s="138">
        <f t="shared" si="22"/>
        <v>4.8954884112215824E-2</v>
      </c>
      <c r="Q241" s="141">
        <v>211.92074510787199</v>
      </c>
      <c r="R241" s="115">
        <f t="shared" si="19"/>
        <v>-1.4716916209266406E-3</v>
      </c>
      <c r="S241" s="115">
        <f t="shared" si="21"/>
        <v>4.6727984690695168E-2</v>
      </c>
      <c r="T241" s="115">
        <f t="shared" si="23"/>
        <v>0.15347612799338251</v>
      </c>
    </row>
    <row r="242" spans="11:20" x14ac:dyDescent="0.35">
      <c r="K242" s="25">
        <v>43008</v>
      </c>
      <c r="L242" s="26">
        <v>202.89660905330899</v>
      </c>
      <c r="M242" s="137">
        <v>178.872278457687</v>
      </c>
      <c r="N242" s="138">
        <f t="shared" si="18"/>
        <v>9.0803831859653794E-3</v>
      </c>
      <c r="O242" s="138">
        <f t="shared" si="20"/>
        <v>1.4775702396250256E-2</v>
      </c>
      <c r="P242" s="138">
        <f t="shared" si="22"/>
        <v>4.9798889266376101E-2</v>
      </c>
      <c r="Q242" s="141">
        <v>208.52611025767499</v>
      </c>
      <c r="R242" s="115">
        <f t="shared" si="19"/>
        <v>-1.6018416925011603E-2</v>
      </c>
      <c r="S242" s="115">
        <f t="shared" si="21"/>
        <v>2.9435548889411578E-4</v>
      </c>
      <c r="T242" s="115">
        <f t="shared" si="23"/>
        <v>0.12599179720064102</v>
      </c>
    </row>
    <row r="243" spans="11:20" x14ac:dyDescent="0.35">
      <c r="K243" s="25">
        <v>43039</v>
      </c>
      <c r="L243" s="26">
        <v>202.224055711316</v>
      </c>
      <c r="M243" s="137">
        <v>181.64055563854799</v>
      </c>
      <c r="N243" s="138">
        <f t="shared" si="18"/>
        <v>1.5476278407868804E-2</v>
      </c>
      <c r="O243" s="138">
        <f t="shared" si="20"/>
        <v>3.4566451962359857E-2</v>
      </c>
      <c r="P243" s="138">
        <f t="shared" si="22"/>
        <v>7.5482072450737681E-2</v>
      </c>
      <c r="Q243" s="141">
        <v>206.55011259968899</v>
      </c>
      <c r="R243" s="115">
        <f t="shared" si="19"/>
        <v>-9.476020319682088E-3</v>
      </c>
      <c r="S243" s="115">
        <f t="shared" si="21"/>
        <v>-2.6777041460990136E-2</v>
      </c>
      <c r="T243" s="115">
        <f t="shared" si="23"/>
        <v>0.12130508359252001</v>
      </c>
    </row>
    <row r="244" spans="11:20" x14ac:dyDescent="0.35">
      <c r="K244" s="25">
        <v>43069</v>
      </c>
      <c r="L244" s="26">
        <v>203.993367444261</v>
      </c>
      <c r="M244" s="137">
        <v>181.12601330678501</v>
      </c>
      <c r="N244" s="138">
        <f t="shared" si="18"/>
        <v>-2.8327502630353107E-3</v>
      </c>
      <c r="O244" s="138">
        <f t="shared" si="20"/>
        <v>2.1794480891526691E-2</v>
      </c>
      <c r="P244" s="138">
        <f t="shared" si="22"/>
        <v>8.4242803172784209E-2</v>
      </c>
      <c r="Q244" s="141">
        <v>208.97379625749301</v>
      </c>
      <c r="R244" s="115">
        <f t="shared" si="19"/>
        <v>1.1734119276426203E-2</v>
      </c>
      <c r="S244" s="115">
        <f t="shared" si="21"/>
        <v>-1.3905900759639822E-2</v>
      </c>
      <c r="T244" s="115">
        <f t="shared" si="23"/>
        <v>0.13599274230092595</v>
      </c>
    </row>
    <row r="245" spans="11:20" x14ac:dyDescent="0.35">
      <c r="K245" s="25">
        <v>43100</v>
      </c>
      <c r="L245" s="26">
        <v>207.21907141593601</v>
      </c>
      <c r="M245" s="137">
        <v>181.80617439203701</v>
      </c>
      <c r="N245" s="138">
        <f t="shared" si="18"/>
        <v>3.7551816706744567E-3</v>
      </c>
      <c r="O245" s="138">
        <f t="shared" si="20"/>
        <v>1.6402183500133782E-2</v>
      </c>
      <c r="P245" s="138">
        <f t="shared" si="22"/>
        <v>9.8994747066500688E-2</v>
      </c>
      <c r="Q245" s="141">
        <v>212.926306780158</v>
      </c>
      <c r="R245" s="115">
        <f t="shared" si="19"/>
        <v>1.8913904965361272E-2</v>
      </c>
      <c r="S245" s="115">
        <f t="shared" si="21"/>
        <v>2.1101417549321377E-2</v>
      </c>
      <c r="T245" s="115">
        <f t="shared" si="23"/>
        <v>0.14635345279462664</v>
      </c>
    </row>
    <row r="246" spans="11:20" x14ac:dyDescent="0.35">
      <c r="K246" s="25">
        <v>43131</v>
      </c>
      <c r="L246" s="26">
        <v>209.71312316655701</v>
      </c>
      <c r="M246" s="137">
        <v>183.04427932825701</v>
      </c>
      <c r="N246" s="138">
        <f t="shared" si="18"/>
        <v>6.8100268891320148E-3</v>
      </c>
      <c r="O246" s="138">
        <f t="shared" si="20"/>
        <v>7.7280301459896616E-3</v>
      </c>
      <c r="P246" s="138">
        <f t="shared" si="22"/>
        <v>9.6899676097008447E-2</v>
      </c>
      <c r="Q246" s="141">
        <v>215.63276720120899</v>
      </c>
      <c r="R246" s="115">
        <f t="shared" si="19"/>
        <v>1.2710784599506253E-2</v>
      </c>
      <c r="S246" s="115">
        <f t="shared" si="21"/>
        <v>4.3973128299004793E-2</v>
      </c>
      <c r="T246" s="115">
        <f t="shared" si="23"/>
        <v>0.13497034449080703</v>
      </c>
    </row>
    <row r="247" spans="11:20" x14ac:dyDescent="0.35">
      <c r="K247" s="25">
        <v>43159</v>
      </c>
      <c r="L247" s="26">
        <v>208.92070378172201</v>
      </c>
      <c r="M247" s="137">
        <v>188.38473943464001</v>
      </c>
      <c r="N247" s="138">
        <f t="shared" si="18"/>
        <v>2.9175782635664005E-2</v>
      </c>
      <c r="O247" s="138">
        <f t="shared" si="20"/>
        <v>4.0075558421089008E-2</v>
      </c>
      <c r="P247" s="138">
        <f t="shared" si="22"/>
        <v>0.10596724895562404</v>
      </c>
      <c r="Q247" s="141">
        <v>212.87715789019799</v>
      </c>
      <c r="R247" s="115">
        <f t="shared" si="19"/>
        <v>-1.2779177055404212E-2</v>
      </c>
      <c r="S247" s="115">
        <f t="shared" si="21"/>
        <v>1.8678713324877139E-2</v>
      </c>
      <c r="T247" s="115">
        <f t="shared" si="23"/>
        <v>9.0578629425680957E-2</v>
      </c>
    </row>
    <row r="248" spans="11:20" x14ac:dyDescent="0.35">
      <c r="K248" s="25">
        <v>43190</v>
      </c>
      <c r="L248" s="26">
        <v>206.55593852129201</v>
      </c>
      <c r="M248" s="137">
        <v>191.392608798769</v>
      </c>
      <c r="N248" s="138">
        <f t="shared" si="18"/>
        <v>1.5966629638663354E-2</v>
      </c>
      <c r="O248" s="138">
        <f t="shared" si="20"/>
        <v>5.2728871496191987E-2</v>
      </c>
      <c r="P248" s="138">
        <f t="shared" si="22"/>
        <v>9.6824147504700475E-2</v>
      </c>
      <c r="Q248" s="141">
        <v>208.91982130056601</v>
      </c>
      <c r="R248" s="115">
        <f t="shared" si="19"/>
        <v>-1.8589766177135703E-2</v>
      </c>
      <c r="S248" s="115">
        <f t="shared" si="21"/>
        <v>-1.881630100187015E-2</v>
      </c>
      <c r="T248" s="115">
        <f t="shared" si="23"/>
        <v>5.6184021477812651E-2</v>
      </c>
    </row>
    <row r="249" spans="11:20" x14ac:dyDescent="0.35">
      <c r="K249" s="25">
        <v>43220</v>
      </c>
      <c r="L249" s="26">
        <v>205.77554340301199</v>
      </c>
      <c r="M249" s="137">
        <v>191.09043663518901</v>
      </c>
      <c r="N249" s="138">
        <f t="shared" si="18"/>
        <v>-1.5788079042159398E-3</v>
      </c>
      <c r="O249" s="138">
        <f t="shared" si="20"/>
        <v>4.3957436618397017E-2</v>
      </c>
      <c r="P249" s="138">
        <f t="shared" si="22"/>
        <v>8.1768224332832373E-2</v>
      </c>
      <c r="Q249" s="141">
        <v>208.14997280566899</v>
      </c>
      <c r="R249" s="115">
        <f t="shared" si="19"/>
        <v>-3.6848992599388675E-3</v>
      </c>
      <c r="S249" s="115">
        <f t="shared" si="21"/>
        <v>-3.4701564575098764E-2</v>
      </c>
      <c r="T249" s="115">
        <f t="shared" si="23"/>
        <v>4.2845770000509154E-2</v>
      </c>
    </row>
    <row r="250" spans="11:20" x14ac:dyDescent="0.35">
      <c r="K250" s="25">
        <v>43251</v>
      </c>
      <c r="L250" s="26">
        <v>207.73539046933999</v>
      </c>
      <c r="M250" s="137">
        <v>188.24022213769601</v>
      </c>
      <c r="N250" s="138">
        <f t="shared" si="18"/>
        <v>-1.4915526635874254E-2</v>
      </c>
      <c r="O250" s="138">
        <f t="shared" si="20"/>
        <v>-7.6713908662517927E-4</v>
      </c>
      <c r="P250" s="138">
        <f t="shared" si="22"/>
        <v>6.6351067729819357E-2</v>
      </c>
      <c r="Q250" s="141">
        <v>211.35527635854501</v>
      </c>
      <c r="R250" s="115">
        <f t="shared" si="19"/>
        <v>1.5399010192850282E-2</v>
      </c>
      <c r="S250" s="115">
        <f t="shared" si="21"/>
        <v>-7.1491067747060377E-3</v>
      </c>
      <c r="T250" s="115">
        <f t="shared" si="23"/>
        <v>4.3934997321349645E-2</v>
      </c>
    </row>
    <row r="251" spans="11:20" x14ac:dyDescent="0.35">
      <c r="K251" s="25">
        <v>43281</v>
      </c>
      <c r="L251" s="26">
        <v>212.45116610144399</v>
      </c>
      <c r="M251" s="137">
        <v>187.87168321873301</v>
      </c>
      <c r="N251" s="138">
        <f t="shared" si="18"/>
        <v>-1.9578117512707438E-3</v>
      </c>
      <c r="O251" s="138">
        <f t="shared" si="20"/>
        <v>-1.8396350842042719E-2</v>
      </c>
      <c r="P251" s="138">
        <f t="shared" si="22"/>
        <v>6.5830999316946137E-2</v>
      </c>
      <c r="Q251" s="141">
        <v>217.55867493231801</v>
      </c>
      <c r="R251" s="115">
        <f t="shared" si="19"/>
        <v>2.9350573501886412E-2</v>
      </c>
      <c r="S251" s="115">
        <f t="shared" si="21"/>
        <v>4.1350091044370485E-2</v>
      </c>
      <c r="T251" s="115">
        <f t="shared" si="23"/>
        <v>4.3623334524032664E-2</v>
      </c>
    </row>
    <row r="252" spans="11:20" x14ac:dyDescent="0.35">
      <c r="K252" s="25">
        <v>43312</v>
      </c>
      <c r="L252" s="26">
        <v>215.00002306108999</v>
      </c>
      <c r="M252" s="137">
        <v>190.55639164923301</v>
      </c>
      <c r="N252" s="138">
        <f t="shared" si="18"/>
        <v>1.4290117512676392E-2</v>
      </c>
      <c r="O252" s="138">
        <f t="shared" si="20"/>
        <v>-2.7947237724698093E-3</v>
      </c>
      <c r="P252" s="138">
        <f t="shared" si="22"/>
        <v>8.5348199438445516E-2</v>
      </c>
      <c r="Q252" s="141">
        <v>220.13420441613599</v>
      </c>
      <c r="R252" s="115">
        <f t="shared" si="19"/>
        <v>1.1838321246529171E-2</v>
      </c>
      <c r="S252" s="115">
        <f t="shared" si="21"/>
        <v>5.7574985232669684E-2</v>
      </c>
      <c r="T252" s="115">
        <f t="shared" si="23"/>
        <v>3.7228491434991406E-2</v>
      </c>
    </row>
    <row r="253" spans="11:20" x14ac:dyDescent="0.35">
      <c r="K253" s="25">
        <v>43343</v>
      </c>
      <c r="L253" s="26">
        <v>216.121229764389</v>
      </c>
      <c r="M253" s="137">
        <v>194.340076810451</v>
      </c>
      <c r="N253" s="138">
        <f t="shared" si="18"/>
        <v>1.9855986610949339E-2</v>
      </c>
      <c r="O253" s="138">
        <f t="shared" si="20"/>
        <v>3.2404629592356793E-2</v>
      </c>
      <c r="P253" s="138">
        <f t="shared" si="22"/>
        <v>9.6339583009612317E-2</v>
      </c>
      <c r="Q253" s="141">
        <v>220.46684633611801</v>
      </c>
      <c r="R253" s="115">
        <f t="shared" si="19"/>
        <v>1.5110869338288424E-3</v>
      </c>
      <c r="S253" s="115">
        <f t="shared" si="21"/>
        <v>4.3110208245362491E-2</v>
      </c>
      <c r="T253" s="115">
        <f t="shared" si="23"/>
        <v>4.0326874199578144E-2</v>
      </c>
    </row>
    <row r="254" spans="11:20" x14ac:dyDescent="0.35">
      <c r="K254" s="25">
        <v>43373</v>
      </c>
      <c r="L254" s="26">
        <v>214.68454886732599</v>
      </c>
      <c r="M254" s="137">
        <v>197.208577498734</v>
      </c>
      <c r="N254" s="138">
        <f t="shared" si="18"/>
        <v>1.4760211765691533E-2</v>
      </c>
      <c r="O254" s="138">
        <f t="shared" si="20"/>
        <v>4.9698252126321396E-2</v>
      </c>
      <c r="P254" s="138">
        <f t="shared" si="22"/>
        <v>0.10251056898894784</v>
      </c>
      <c r="Q254" s="141">
        <v>217.81468316008599</v>
      </c>
      <c r="R254" s="115">
        <f t="shared" si="19"/>
        <v>-1.2029759667304352E-2</v>
      </c>
      <c r="S254" s="115">
        <f t="shared" si="21"/>
        <v>1.1767318763438173E-3</v>
      </c>
      <c r="T254" s="115">
        <f t="shared" si="23"/>
        <v>4.4543932128850106E-2</v>
      </c>
    </row>
    <row r="255" spans="11:20" x14ac:dyDescent="0.35">
      <c r="K255" s="25">
        <v>43404</v>
      </c>
      <c r="L255" s="26">
        <v>214.949685029276</v>
      </c>
      <c r="M255" s="137">
        <v>197.778194579819</v>
      </c>
      <c r="N255" s="138">
        <f t="shared" si="18"/>
        <v>2.8883991168622281E-3</v>
      </c>
      <c r="O255" s="138">
        <f t="shared" si="20"/>
        <v>3.7898507985392182E-2</v>
      </c>
      <c r="P255" s="138">
        <f t="shared" si="22"/>
        <v>8.8843809602651591E-2</v>
      </c>
      <c r="Q255" s="141">
        <v>218.08083595296199</v>
      </c>
      <c r="R255" s="115">
        <f t="shared" si="19"/>
        <v>1.2219231000161201E-3</v>
      </c>
      <c r="S255" s="115">
        <f t="shared" si="21"/>
        <v>-9.327802867437951E-3</v>
      </c>
      <c r="T255" s="115">
        <f t="shared" si="23"/>
        <v>5.5825306547377718E-2</v>
      </c>
    </row>
    <row r="256" spans="11:20" x14ac:dyDescent="0.35">
      <c r="K256" s="25">
        <v>43434</v>
      </c>
      <c r="L256" s="26">
        <v>216.09908028010301</v>
      </c>
      <c r="M256" s="137">
        <v>196.48148865533801</v>
      </c>
      <c r="N256" s="138">
        <f t="shared" si="18"/>
        <v>-6.5563644527943943E-3</v>
      </c>
      <c r="O256" s="138">
        <f t="shared" si="20"/>
        <v>1.1018889567361967E-2</v>
      </c>
      <c r="P256" s="138">
        <f t="shared" si="22"/>
        <v>8.4777857515940802E-2</v>
      </c>
      <c r="Q256" s="141">
        <v>219.940829986507</v>
      </c>
      <c r="R256" s="115">
        <f t="shared" si="19"/>
        <v>8.5289201383389468E-3</v>
      </c>
      <c r="S256" s="115">
        <f t="shared" si="21"/>
        <v>-2.3859204154853542E-3</v>
      </c>
      <c r="T256" s="115">
        <f t="shared" si="23"/>
        <v>5.2480425418987231E-2</v>
      </c>
    </row>
    <row r="257" spans="11:20" x14ac:dyDescent="0.35">
      <c r="K257" s="25">
        <v>43465</v>
      </c>
      <c r="L257" s="26">
        <v>218.12597851572801</v>
      </c>
      <c r="M257" s="137">
        <v>195.63790155028201</v>
      </c>
      <c r="N257" s="138">
        <f t="shared" si="18"/>
        <v>-4.2934686154368906E-3</v>
      </c>
      <c r="O257" s="138">
        <f t="shared" si="20"/>
        <v>-7.9645417474910607E-3</v>
      </c>
      <c r="P257" s="138">
        <f t="shared" si="22"/>
        <v>7.6079523726290121E-2</v>
      </c>
      <c r="Q257" s="141">
        <v>222.82117166459801</v>
      </c>
      <c r="R257" s="115">
        <f t="shared" si="19"/>
        <v>1.3095984398475258E-2</v>
      </c>
      <c r="S257" s="115">
        <f t="shared" si="21"/>
        <v>2.2985082694505277E-2</v>
      </c>
      <c r="T257" s="115">
        <f t="shared" si="23"/>
        <v>4.6470842584313665E-2</v>
      </c>
    </row>
    <row r="258" spans="11:20" x14ac:dyDescent="0.35">
      <c r="K258" s="25">
        <v>43496</v>
      </c>
      <c r="L258" s="26">
        <v>219.733099029941</v>
      </c>
      <c r="M258" s="137">
        <v>196.70117512991601</v>
      </c>
      <c r="N258" s="138">
        <f t="shared" si="18"/>
        <v>5.4349058705309705E-3</v>
      </c>
      <c r="O258" s="138">
        <f t="shared" si="20"/>
        <v>-5.4455924840002279E-3</v>
      </c>
      <c r="P258" s="138">
        <f t="shared" si="22"/>
        <v>7.4609793060879115E-2</v>
      </c>
      <c r="Q258" s="141">
        <v>224.39123945111001</v>
      </c>
      <c r="R258" s="115">
        <f t="shared" si="19"/>
        <v>7.0463133048925819E-3</v>
      </c>
      <c r="S258" s="115">
        <f t="shared" si="21"/>
        <v>2.8936075334510925E-2</v>
      </c>
      <c r="T258" s="115">
        <f t="shared" si="23"/>
        <v>4.0617538621708693E-2</v>
      </c>
    </row>
    <row r="259" spans="11:20" x14ac:dyDescent="0.35">
      <c r="K259" s="25">
        <v>43524</v>
      </c>
      <c r="L259" s="26">
        <v>219.89973910061701</v>
      </c>
      <c r="M259" s="137">
        <v>199.880388844175</v>
      </c>
      <c r="N259" s="138">
        <f t="shared" si="18"/>
        <v>1.6162657453160589E-2</v>
      </c>
      <c r="O259" s="138">
        <f t="shared" si="20"/>
        <v>1.7298831620719435E-2</v>
      </c>
      <c r="P259" s="138">
        <f t="shared" si="22"/>
        <v>6.1022190247652208E-2</v>
      </c>
      <c r="Q259" s="141">
        <v>223.555815426626</v>
      </c>
      <c r="R259" s="115">
        <f t="shared" si="19"/>
        <v>-3.7230688084238794E-3</v>
      </c>
      <c r="S259" s="115">
        <f t="shared" si="21"/>
        <v>1.6436172584875619E-2</v>
      </c>
      <c r="T259" s="115">
        <f t="shared" si="23"/>
        <v>5.0163472879208859E-2</v>
      </c>
    </row>
    <row r="260" spans="11:20" x14ac:dyDescent="0.35">
      <c r="K260" s="25">
        <v>43555</v>
      </c>
      <c r="L260" s="26">
        <v>220.476374340002</v>
      </c>
      <c r="M260" s="137">
        <v>204.12772041815199</v>
      </c>
      <c r="N260" s="138">
        <f t="shared" si="18"/>
        <v>2.124936617612927E-2</v>
      </c>
      <c r="O260" s="138">
        <f t="shared" si="20"/>
        <v>4.3395573151187028E-2</v>
      </c>
      <c r="P260" s="138">
        <f t="shared" si="22"/>
        <v>6.6539202842324618E-2</v>
      </c>
      <c r="Q260" s="141">
        <v>222.95869587374801</v>
      </c>
      <c r="R260" s="115">
        <f t="shared" si="19"/>
        <v>-2.6710088115510233E-3</v>
      </c>
      <c r="S260" s="115">
        <f t="shared" si="21"/>
        <v>6.1719543130767107E-4</v>
      </c>
      <c r="T260" s="115">
        <f t="shared" si="23"/>
        <v>6.7197427634138718E-2</v>
      </c>
    </row>
    <row r="261" spans="11:20" x14ac:dyDescent="0.35">
      <c r="K261" s="25">
        <v>43585</v>
      </c>
      <c r="L261" s="26">
        <v>220.619741047453</v>
      </c>
      <c r="M261" s="137">
        <v>204.662220889499</v>
      </c>
      <c r="N261" s="138">
        <f t="shared" si="18"/>
        <v>2.618460982428461E-3</v>
      </c>
      <c r="O261" s="138">
        <f t="shared" si="20"/>
        <v>4.0472792063011021E-2</v>
      </c>
      <c r="P261" s="138">
        <f t="shared" si="22"/>
        <v>7.1022833446238387E-2</v>
      </c>
      <c r="Q261" s="141">
        <v>223.08157405095201</v>
      </c>
      <c r="R261" s="115">
        <f t="shared" si="19"/>
        <v>5.5112529575240821E-4</v>
      </c>
      <c r="S261" s="115">
        <f t="shared" si="21"/>
        <v>-5.8365264319658605E-3</v>
      </c>
      <c r="T261" s="115">
        <f t="shared" si="23"/>
        <v>7.1734821984451136E-2</v>
      </c>
    </row>
    <row r="262" spans="11:20" x14ac:dyDescent="0.35">
      <c r="K262" s="25">
        <v>43616</v>
      </c>
      <c r="L262" s="26">
        <v>222.06940141506101</v>
      </c>
      <c r="M262" s="137">
        <v>205.57483538917899</v>
      </c>
      <c r="N262" s="138">
        <f t="shared" si="18"/>
        <v>4.4591253613568416E-3</v>
      </c>
      <c r="O262" s="138">
        <f t="shared" si="20"/>
        <v>2.8489270898123698E-2</v>
      </c>
      <c r="P262" s="138">
        <f t="shared" si="22"/>
        <v>9.2087722032132335E-2</v>
      </c>
      <c r="Q262" s="141">
        <v>224.53785965913599</v>
      </c>
      <c r="R262" s="115">
        <f t="shared" si="19"/>
        <v>6.5280407598853341E-3</v>
      </c>
      <c r="S262" s="115">
        <f t="shared" si="21"/>
        <v>4.3928368878971558E-3</v>
      </c>
      <c r="T262" s="115">
        <f t="shared" si="23"/>
        <v>6.2371678283668297E-2</v>
      </c>
    </row>
    <row r="263" spans="11:20" x14ac:dyDescent="0.35">
      <c r="K263" s="25">
        <v>43646</v>
      </c>
      <c r="L263" s="26">
        <v>223.686739404761</v>
      </c>
      <c r="M263" s="137">
        <v>206.119017377191</v>
      </c>
      <c r="N263" s="138">
        <f t="shared" si="18"/>
        <v>2.6471235498344292E-3</v>
      </c>
      <c r="O263" s="138">
        <f t="shared" si="20"/>
        <v>9.7551520928165214E-3</v>
      </c>
      <c r="P263" s="138">
        <f t="shared" si="22"/>
        <v>9.7126580471486923E-2</v>
      </c>
      <c r="Q263" s="141">
        <v>226.48917650324199</v>
      </c>
      <c r="R263" s="115">
        <f t="shared" si="19"/>
        <v>8.6903689518917915E-3</v>
      </c>
      <c r="S263" s="115">
        <f t="shared" si="21"/>
        <v>1.5834684606754079E-2</v>
      </c>
      <c r="T263" s="115">
        <f t="shared" si="23"/>
        <v>4.1048703636856754E-2</v>
      </c>
    </row>
    <row r="264" spans="11:20" x14ac:dyDescent="0.35">
      <c r="K264" s="25">
        <v>43677</v>
      </c>
      <c r="L264" s="26">
        <v>225.806366799664</v>
      </c>
      <c r="M264" s="137">
        <v>206.69927822375499</v>
      </c>
      <c r="N264" s="138">
        <f t="shared" ref="N264:N327" si="24">M264/M263-1</f>
        <v>2.8151737474186866E-3</v>
      </c>
      <c r="O264" s="138">
        <f t="shared" si="20"/>
        <v>9.9532650696478875E-3</v>
      </c>
      <c r="P264" s="138">
        <f t="shared" si="22"/>
        <v>8.4714484960635827E-2</v>
      </c>
      <c r="Q264" s="141">
        <v>228.99282010674199</v>
      </c>
      <c r="R264" s="115">
        <f t="shared" ref="R264:R327" si="25">Q264/Q263-1</f>
        <v>1.105414237516178E-2</v>
      </c>
      <c r="S264" s="115">
        <f t="shared" si="21"/>
        <v>2.6498136750818579E-2</v>
      </c>
      <c r="T264" s="115">
        <f t="shared" si="23"/>
        <v>4.024188659868555E-2</v>
      </c>
    </row>
    <row r="265" spans="11:20" x14ac:dyDescent="0.35">
      <c r="K265" s="25">
        <v>43708</v>
      </c>
      <c r="L265" s="26">
        <v>227.36948953367701</v>
      </c>
      <c r="M265" s="137">
        <v>204.30315739707501</v>
      </c>
      <c r="N265" s="138">
        <f t="shared" si="24"/>
        <v>-1.15923037916279E-2</v>
      </c>
      <c r="O265" s="138">
        <f t="shared" si="20"/>
        <v>-6.1859613784757128E-3</v>
      </c>
      <c r="P265" s="138">
        <f t="shared" si="22"/>
        <v>5.1266217190710783E-2</v>
      </c>
      <c r="Q265" s="141">
        <v>231.913505195239</v>
      </c>
      <c r="R265" s="115">
        <f t="shared" si="25"/>
        <v>1.2754483250328796E-2</v>
      </c>
      <c r="S265" s="115">
        <f t="shared" si="21"/>
        <v>3.2848115446097781E-2</v>
      </c>
      <c r="T265" s="115">
        <f t="shared" si="23"/>
        <v>5.1920091611732389E-2</v>
      </c>
    </row>
    <row r="266" spans="11:20" x14ac:dyDescent="0.35">
      <c r="K266" s="25">
        <v>43738</v>
      </c>
      <c r="L266" s="26">
        <v>227.82679816683901</v>
      </c>
      <c r="M266" s="137">
        <v>202.79668916148</v>
      </c>
      <c r="N266" s="138">
        <f t="shared" si="24"/>
        <v>-7.3736904254841917E-3</v>
      </c>
      <c r="O266" s="138">
        <f t="shared" ref="O266:O328" si="26">M266/M263-1</f>
        <v>-1.6118494343640544E-2</v>
      </c>
      <c r="P266" s="138">
        <f t="shared" si="22"/>
        <v>2.8336047719739188E-2</v>
      </c>
      <c r="Q266" s="141">
        <v>232.884796051748</v>
      </c>
      <c r="R266" s="115">
        <f t="shared" si="25"/>
        <v>4.1881599594266739E-3</v>
      </c>
      <c r="S266" s="115">
        <f t="shared" ref="S266:S328" si="27">Q266/Q263-1</f>
        <v>2.8238080279365807E-2</v>
      </c>
      <c r="T266" s="115">
        <f t="shared" si="23"/>
        <v>6.9187773170397371E-2</v>
      </c>
    </row>
    <row r="267" spans="11:20" x14ac:dyDescent="0.35">
      <c r="K267" s="25">
        <v>43769</v>
      </c>
      <c r="L267" s="26">
        <v>226.87539521193699</v>
      </c>
      <c r="M267" s="137">
        <v>202.387940541609</v>
      </c>
      <c r="N267" s="138">
        <f t="shared" si="24"/>
        <v>-2.0155586442810458E-3</v>
      </c>
      <c r="O267" s="138">
        <f t="shared" si="26"/>
        <v>-2.0858020014365541E-2</v>
      </c>
      <c r="P267" s="138">
        <f t="shared" si="22"/>
        <v>2.3307655182025711E-2</v>
      </c>
      <c r="Q267" s="141">
        <v>231.84545558684499</v>
      </c>
      <c r="R267" s="115">
        <f t="shared" si="25"/>
        <v>-4.4628953135783522E-3</v>
      </c>
      <c r="S267" s="115">
        <f t="shared" si="27"/>
        <v>1.2457314071127934E-2</v>
      </c>
      <c r="T267" s="115">
        <f t="shared" si="23"/>
        <v>6.3117052783362881E-2</v>
      </c>
    </row>
    <row r="268" spans="11:20" x14ac:dyDescent="0.35">
      <c r="K268" s="25">
        <v>43799</v>
      </c>
      <c r="L268" s="26">
        <v>225.81135640976001</v>
      </c>
      <c r="M268" s="137">
        <v>205.98615056408801</v>
      </c>
      <c r="N268" s="138">
        <f t="shared" si="24"/>
        <v>1.7778776802856333E-2</v>
      </c>
      <c r="O268" s="138">
        <f t="shared" si="26"/>
        <v>8.2377247050666735E-3</v>
      </c>
      <c r="P268" s="138">
        <f t="shared" si="22"/>
        <v>4.8374337825904723E-2</v>
      </c>
      <c r="Q268" s="141">
        <v>229.27371426140999</v>
      </c>
      <c r="R268" s="115">
        <f t="shared" si="25"/>
        <v>-1.1092481062117132E-2</v>
      </c>
      <c r="S268" s="115">
        <f t="shared" si="27"/>
        <v>-1.1382652905904123E-2</v>
      </c>
      <c r="T268" s="115">
        <f t="shared" si="23"/>
        <v>4.2433613965517702E-2</v>
      </c>
    </row>
    <row r="269" spans="11:20" x14ac:dyDescent="0.35">
      <c r="K269" s="25">
        <v>43830</v>
      </c>
      <c r="L269" s="26">
        <v>226.969518306851</v>
      </c>
      <c r="M269" s="137">
        <v>210.19334844660901</v>
      </c>
      <c r="N269" s="138">
        <f t="shared" si="24"/>
        <v>2.04246638475436E-2</v>
      </c>
      <c r="O269" s="138">
        <f t="shared" si="26"/>
        <v>3.6473274370072639E-2</v>
      </c>
      <c r="P269" s="138">
        <f t="shared" si="22"/>
        <v>7.4399933657977924E-2</v>
      </c>
      <c r="Q269" s="141">
        <v>229.58054285596401</v>
      </c>
      <c r="R269" s="115">
        <f t="shared" si="25"/>
        <v>1.3382632873657485E-3</v>
      </c>
      <c r="S269" s="115">
        <f t="shared" si="27"/>
        <v>-1.4188359445542198E-2</v>
      </c>
      <c r="T269" s="115">
        <f t="shared" si="23"/>
        <v>3.0335408170012457E-2</v>
      </c>
    </row>
    <row r="270" spans="11:20" x14ac:dyDescent="0.35">
      <c r="K270" s="25">
        <v>43861</v>
      </c>
      <c r="L270" s="26">
        <v>229.94697704482601</v>
      </c>
      <c r="M270" s="137">
        <v>216.605814959626</v>
      </c>
      <c r="N270" s="138">
        <f t="shared" si="24"/>
        <v>3.0507466389431581E-2</v>
      </c>
      <c r="O270" s="138">
        <f t="shared" si="26"/>
        <v>7.0250600801454066E-2</v>
      </c>
      <c r="P270" s="138">
        <f t="shared" si="22"/>
        <v>0.10119227715118373</v>
      </c>
      <c r="Q270" s="141">
        <v>231.728708117358</v>
      </c>
      <c r="R270" s="115">
        <f t="shared" si="25"/>
        <v>9.3569134155315759E-3</v>
      </c>
      <c r="S270" s="115">
        <f t="shared" si="27"/>
        <v>-5.0355729074558209E-4</v>
      </c>
      <c r="T270" s="115">
        <f t="shared" si="23"/>
        <v>3.2699443544214946E-2</v>
      </c>
    </row>
    <row r="271" spans="11:20" x14ac:dyDescent="0.35">
      <c r="K271" s="25">
        <v>43890</v>
      </c>
      <c r="L271" s="26">
        <v>233.86029410262699</v>
      </c>
      <c r="M271" s="137">
        <v>220.51631082915699</v>
      </c>
      <c r="N271" s="138">
        <f t="shared" si="24"/>
        <v>1.8053512876650579E-2</v>
      </c>
      <c r="O271" s="138">
        <f t="shared" si="26"/>
        <v>7.0539500958091139E-2</v>
      </c>
      <c r="P271" s="138">
        <f t="shared" si="22"/>
        <v>0.10324135401332235</v>
      </c>
      <c r="Q271" s="141">
        <v>235.714282961359</v>
      </c>
      <c r="R271" s="115">
        <f t="shared" si="25"/>
        <v>1.7199314130653676E-2</v>
      </c>
      <c r="S271" s="115">
        <f t="shared" si="27"/>
        <v>2.8091177921101274E-2</v>
      </c>
      <c r="T271" s="115">
        <f t="shared" si="23"/>
        <v>5.4386719985477505E-2</v>
      </c>
    </row>
    <row r="272" spans="11:20" x14ac:dyDescent="0.35">
      <c r="K272" s="25">
        <v>43921</v>
      </c>
      <c r="L272" s="26">
        <v>235.59926863801101</v>
      </c>
      <c r="M272" s="137">
        <v>221.682678682773</v>
      </c>
      <c r="N272" s="138">
        <f t="shared" si="24"/>
        <v>5.2892588726447531E-3</v>
      </c>
      <c r="O272" s="138">
        <f t="shared" si="26"/>
        <v>5.4660769815379595E-2</v>
      </c>
      <c r="P272" s="138">
        <f t="shared" si="22"/>
        <v>8.5999874140856525E-2</v>
      </c>
      <c r="Q272" s="141">
        <v>237.71079437195399</v>
      </c>
      <c r="R272" s="115">
        <f t="shared" si="25"/>
        <v>8.4700485075070997E-3</v>
      </c>
      <c r="S272" s="115">
        <f t="shared" si="27"/>
        <v>3.5413504188335443E-2</v>
      </c>
      <c r="T272" s="115">
        <f t="shared" si="23"/>
        <v>6.6165163194888299E-2</v>
      </c>
    </row>
    <row r="273" spans="11:20" x14ac:dyDescent="0.35">
      <c r="K273" s="25">
        <v>43951</v>
      </c>
      <c r="L273" s="26">
        <v>234.71696163986999</v>
      </c>
      <c r="M273" s="137">
        <v>215.11389774466099</v>
      </c>
      <c r="N273" s="138">
        <f t="shared" si="24"/>
        <v>-2.963145779879317E-2</v>
      </c>
      <c r="O273" s="138">
        <f t="shared" si="26"/>
        <v>-6.8877062014383039E-3</v>
      </c>
      <c r="P273" s="138">
        <f t="shared" si="22"/>
        <v>5.1067934324845687E-2</v>
      </c>
      <c r="Q273" s="141">
        <v>238.01877770925401</v>
      </c>
      <c r="R273" s="115">
        <f t="shared" si="25"/>
        <v>1.2956220104085592E-3</v>
      </c>
      <c r="S273" s="115">
        <f t="shared" si="27"/>
        <v>2.714411020973051E-2</v>
      </c>
      <c r="T273" s="115">
        <f t="shared" si="23"/>
        <v>6.6958482437865285E-2</v>
      </c>
    </row>
    <row r="274" spans="11:20" x14ac:dyDescent="0.35">
      <c r="K274" s="25">
        <v>43982</v>
      </c>
      <c r="L274" s="26">
        <v>231.97521904367599</v>
      </c>
      <c r="M274" s="137">
        <v>207.33093383232901</v>
      </c>
      <c r="N274" s="138">
        <f t="shared" si="24"/>
        <v>-3.618066519147134E-2</v>
      </c>
      <c r="O274" s="138">
        <f t="shared" si="26"/>
        <v>-5.979320507970598E-2</v>
      </c>
      <c r="P274" s="138">
        <f t="shared" si="22"/>
        <v>8.5423803931328202E-3</v>
      </c>
      <c r="Q274" s="141">
        <v>236.39035488992499</v>
      </c>
      <c r="R274" s="115">
        <f t="shared" si="25"/>
        <v>-6.84157290026155E-3</v>
      </c>
      <c r="S274" s="115">
        <f t="shared" si="27"/>
        <v>2.8681839728685876E-3</v>
      </c>
      <c r="T274" s="115">
        <f t="shared" si="23"/>
        <v>5.2786177123011369E-2</v>
      </c>
    </row>
    <row r="275" spans="11:20" x14ac:dyDescent="0.35">
      <c r="K275" s="25">
        <v>44012</v>
      </c>
      <c r="L275" s="26">
        <v>230.84596511054099</v>
      </c>
      <c r="M275" s="137">
        <v>205.72456345430001</v>
      </c>
      <c r="N275" s="138">
        <f t="shared" si="24"/>
        <v>-7.7478567637576656E-3</v>
      </c>
      <c r="O275" s="138">
        <f t="shared" si="26"/>
        <v>-7.1986297365654761E-2</v>
      </c>
      <c r="P275" s="138">
        <f t="shared" ref="P275:P328" si="28">M275/M263-1</f>
        <v>-1.9137192089808686E-3</v>
      </c>
      <c r="Q275" s="141">
        <v>235.35756062134899</v>
      </c>
      <c r="R275" s="115">
        <f t="shared" si="25"/>
        <v>-4.3690203395012617E-3</v>
      </c>
      <c r="S275" s="115">
        <f t="shared" si="27"/>
        <v>-9.8995662221498248E-3</v>
      </c>
      <c r="T275" s="115">
        <f t="shared" ref="T275:T328" si="29">Q275/Q263-1</f>
        <v>3.9155884864017221E-2</v>
      </c>
    </row>
    <row r="276" spans="11:20" x14ac:dyDescent="0.35">
      <c r="K276" s="25">
        <v>44043</v>
      </c>
      <c r="L276" s="26">
        <v>230.649991873819</v>
      </c>
      <c r="M276" s="137">
        <v>206.714226849082</v>
      </c>
      <c r="N276" s="138">
        <f t="shared" si="24"/>
        <v>4.810623379943868E-3</v>
      </c>
      <c r="O276" s="138">
        <f t="shared" si="26"/>
        <v>-3.904755101201951E-2</v>
      </c>
      <c r="P276" s="138">
        <f t="shared" si="28"/>
        <v>7.2320645990942012E-5</v>
      </c>
      <c r="Q276" s="141">
        <v>235.02527517346701</v>
      </c>
      <c r="R276" s="115">
        <f t="shared" si="25"/>
        <v>-1.4118324773793045E-3</v>
      </c>
      <c r="S276" s="115">
        <f t="shared" si="27"/>
        <v>-1.2576749467403947E-2</v>
      </c>
      <c r="T276" s="115">
        <f t="shared" si="29"/>
        <v>2.6343424496510837E-2</v>
      </c>
    </row>
    <row r="277" spans="11:20" x14ac:dyDescent="0.35">
      <c r="K277" s="25">
        <v>44074</v>
      </c>
      <c r="L277" s="26">
        <v>232.64206773148001</v>
      </c>
      <c r="M277" s="137">
        <v>209.91913185931099</v>
      </c>
      <c r="N277" s="138">
        <f t="shared" si="24"/>
        <v>1.5504036945501731E-2</v>
      </c>
      <c r="O277" s="138">
        <f t="shared" si="26"/>
        <v>1.2483414699106632E-2</v>
      </c>
      <c r="P277" s="138">
        <f t="shared" si="28"/>
        <v>2.7488436957051166E-2</v>
      </c>
      <c r="Q277" s="141">
        <v>236.673840381377</v>
      </c>
      <c r="R277" s="115">
        <f t="shared" si="25"/>
        <v>7.0144166694123822E-3</v>
      </c>
      <c r="S277" s="115">
        <f t="shared" si="27"/>
        <v>1.1992261341797761E-3</v>
      </c>
      <c r="T277" s="115">
        <f t="shared" si="29"/>
        <v>2.0526338826755586E-2</v>
      </c>
    </row>
    <row r="278" spans="11:20" x14ac:dyDescent="0.35">
      <c r="K278" s="25">
        <v>44104</v>
      </c>
      <c r="L278" s="26">
        <v>235.99681824869401</v>
      </c>
      <c r="M278" s="137">
        <v>211.99871921043299</v>
      </c>
      <c r="N278" s="138">
        <f t="shared" si="24"/>
        <v>9.9066118114272683E-3</v>
      </c>
      <c r="O278" s="138">
        <f t="shared" si="26"/>
        <v>3.0497844548965203E-2</v>
      </c>
      <c r="P278" s="138">
        <f t="shared" si="28"/>
        <v>4.5375642408174377E-2</v>
      </c>
      <c r="Q278" s="141">
        <v>240.28047770867801</v>
      </c>
      <c r="R278" s="115">
        <f t="shared" si="25"/>
        <v>1.5238850738591436E-2</v>
      </c>
      <c r="S278" s="115">
        <f t="shared" si="27"/>
        <v>2.0916757780512274E-2</v>
      </c>
      <c r="T278" s="115">
        <f t="shared" si="29"/>
        <v>3.1756824757622537E-2</v>
      </c>
    </row>
    <row r="279" spans="11:20" x14ac:dyDescent="0.35">
      <c r="K279" s="25">
        <v>44135</v>
      </c>
      <c r="L279" s="26">
        <v>242.009799010091</v>
      </c>
      <c r="M279" s="137">
        <v>219.638491673056</v>
      </c>
      <c r="N279" s="138">
        <f t="shared" si="24"/>
        <v>3.6036880274921135E-2</v>
      </c>
      <c r="O279" s="138">
        <f t="shared" si="26"/>
        <v>6.2522377007992569E-2</v>
      </c>
      <c r="P279" s="138">
        <f t="shared" si="28"/>
        <v>8.5235074210859185E-2</v>
      </c>
      <c r="Q279" s="141">
        <v>245.65736520735601</v>
      </c>
      <c r="R279" s="115">
        <f t="shared" si="25"/>
        <v>2.2377546232437151E-2</v>
      </c>
      <c r="S279" s="115">
        <f t="shared" si="27"/>
        <v>4.5238070782138928E-2</v>
      </c>
      <c r="T279" s="115">
        <f t="shared" si="29"/>
        <v>5.9573777650937521E-2</v>
      </c>
    </row>
    <row r="280" spans="11:20" x14ac:dyDescent="0.35">
      <c r="K280" s="25">
        <v>44165</v>
      </c>
      <c r="L280" s="26">
        <v>246.04780164592401</v>
      </c>
      <c r="M280" s="137">
        <v>225.014903298105</v>
      </c>
      <c r="N280" s="138">
        <f t="shared" si="24"/>
        <v>2.4478458143174953E-2</v>
      </c>
      <c r="O280" s="138">
        <f t="shared" si="26"/>
        <v>7.1912318353675619E-2</v>
      </c>
      <c r="P280" s="138">
        <f t="shared" si="28"/>
        <v>9.2378796739039037E-2</v>
      </c>
      <c r="Q280" s="141">
        <v>249.34655358285201</v>
      </c>
      <c r="R280" s="115">
        <f t="shared" si="25"/>
        <v>1.5017617617049783E-2</v>
      </c>
      <c r="S280" s="115">
        <f t="shared" si="27"/>
        <v>5.3545052469906151E-2</v>
      </c>
      <c r="T280" s="115">
        <f t="shared" si="29"/>
        <v>8.7549675662146109E-2</v>
      </c>
    </row>
    <row r="281" spans="11:20" x14ac:dyDescent="0.35">
      <c r="K281" s="25">
        <v>44196</v>
      </c>
      <c r="L281" s="26">
        <v>248.26816594120899</v>
      </c>
      <c r="M281" s="137">
        <v>230.80325458709899</v>
      </c>
      <c r="N281" s="138">
        <f t="shared" si="24"/>
        <v>2.5724301831356655E-2</v>
      </c>
      <c r="O281" s="138">
        <f t="shared" si="26"/>
        <v>8.8701174453796217E-2</v>
      </c>
      <c r="P281" s="138">
        <f t="shared" si="28"/>
        <v>9.8052132918587942E-2</v>
      </c>
      <c r="Q281" s="141">
        <v>250.81191224668501</v>
      </c>
      <c r="R281" s="115">
        <f t="shared" si="25"/>
        <v>5.8767953387657279E-3</v>
      </c>
      <c r="S281" s="115">
        <f t="shared" si="27"/>
        <v>4.3829755286135086E-2</v>
      </c>
      <c r="T281" s="115">
        <f t="shared" si="29"/>
        <v>9.2478958044982518E-2</v>
      </c>
    </row>
    <row r="282" spans="11:20" x14ac:dyDescent="0.35">
      <c r="K282" s="25">
        <v>44227</v>
      </c>
      <c r="L282" s="28">
        <v>247.29687476129001</v>
      </c>
      <c r="M282" s="137">
        <v>230.71863583331299</v>
      </c>
      <c r="N282" s="138">
        <f t="shared" si="24"/>
        <v>-3.666272121568559E-4</v>
      </c>
      <c r="O282" s="138">
        <f t="shared" si="26"/>
        <v>5.0447187448138253E-2</v>
      </c>
      <c r="P282" s="138">
        <f t="shared" si="28"/>
        <v>6.5154395214724659E-2</v>
      </c>
      <c r="Q282" s="141">
        <v>249.973733651206</v>
      </c>
      <c r="R282" s="115">
        <f t="shared" si="25"/>
        <v>-3.3418611898091699E-3</v>
      </c>
      <c r="S282" s="115">
        <f t="shared" si="27"/>
        <v>1.7570686065962571E-2</v>
      </c>
      <c r="T282" s="115">
        <f t="shared" si="29"/>
        <v>7.8734420443961062E-2</v>
      </c>
    </row>
    <row r="283" spans="11:20" x14ac:dyDescent="0.35">
      <c r="K283" s="25">
        <v>44255</v>
      </c>
      <c r="L283" s="28">
        <v>246.267151436901</v>
      </c>
      <c r="M283" s="137">
        <v>229.38156177575101</v>
      </c>
      <c r="N283" s="138">
        <f t="shared" si="24"/>
        <v>-5.7952581625351218E-3</v>
      </c>
      <c r="O283" s="138">
        <f t="shared" si="26"/>
        <v>1.9406085613187019E-2</v>
      </c>
      <c r="P283" s="138">
        <f t="shared" si="28"/>
        <v>4.0202245871337361E-2</v>
      </c>
      <c r="Q283" s="141">
        <v>249.22598039679099</v>
      </c>
      <c r="R283" s="115">
        <f t="shared" si="25"/>
        <v>-2.9913273026451748E-3</v>
      </c>
      <c r="S283" s="115">
        <f t="shared" si="27"/>
        <v>-4.8355665770594136E-4</v>
      </c>
      <c r="T283" s="115">
        <f t="shared" si="29"/>
        <v>5.7322353425850681E-2</v>
      </c>
    </row>
    <row r="284" spans="11:20" x14ac:dyDescent="0.35">
      <c r="K284" s="25">
        <v>44286</v>
      </c>
      <c r="L284" s="28">
        <v>248.21038857983399</v>
      </c>
      <c r="M284" s="137">
        <v>229.70356567877599</v>
      </c>
      <c r="N284" s="138">
        <f t="shared" si="24"/>
        <v>1.4037915712674653E-3</v>
      </c>
      <c r="O284" s="138">
        <f t="shared" si="26"/>
        <v>-4.7646161241977625E-3</v>
      </c>
      <c r="P284" s="138">
        <f t="shared" si="28"/>
        <v>3.6181839030738461E-2</v>
      </c>
      <c r="Q284" s="141">
        <v>251.456744778451</v>
      </c>
      <c r="R284" s="115">
        <f t="shared" si="25"/>
        <v>8.9507698118327372E-3</v>
      </c>
      <c r="S284" s="115">
        <f t="shared" si="27"/>
        <v>2.570980484897234E-3</v>
      </c>
      <c r="T284" s="115">
        <f t="shared" si="29"/>
        <v>5.782636183104195E-2</v>
      </c>
    </row>
    <row r="285" spans="11:20" x14ac:dyDescent="0.35">
      <c r="K285" s="25">
        <v>44316</v>
      </c>
      <c r="L285" s="28">
        <v>252.29787164405201</v>
      </c>
      <c r="M285" s="137">
        <v>233.770738864794</v>
      </c>
      <c r="N285" s="138">
        <f t="shared" si="24"/>
        <v>1.7706182200522225E-2</v>
      </c>
      <c r="O285" s="138">
        <f t="shared" si="26"/>
        <v>1.3228680121384118E-2</v>
      </c>
      <c r="P285" s="138">
        <f t="shared" si="28"/>
        <v>8.673005935803646E-2</v>
      </c>
      <c r="Q285" s="141">
        <v>255.394634295136</v>
      </c>
      <c r="R285" s="115">
        <f t="shared" si="25"/>
        <v>1.5660305791974416E-2</v>
      </c>
      <c r="S285" s="115">
        <f t="shared" si="27"/>
        <v>2.168588101137825E-2</v>
      </c>
      <c r="T285" s="115">
        <f t="shared" si="29"/>
        <v>7.3002041070503454E-2</v>
      </c>
    </row>
    <row r="286" spans="11:20" x14ac:dyDescent="0.35">
      <c r="K286" s="25">
        <v>44347</v>
      </c>
      <c r="L286" s="28">
        <v>256.357987636453</v>
      </c>
      <c r="M286" s="137">
        <v>238.085071429202</v>
      </c>
      <c r="N286" s="138">
        <f t="shared" si="24"/>
        <v>1.8455400300990243E-2</v>
      </c>
      <c r="O286" s="138">
        <f t="shared" si="26"/>
        <v>3.7943370801353904E-2</v>
      </c>
      <c r="P286" s="138">
        <f t="shared" si="28"/>
        <v>0.14833357004866543</v>
      </c>
      <c r="Q286" s="141">
        <v>259.12815353518198</v>
      </c>
      <c r="R286" s="115">
        <f t="shared" si="25"/>
        <v>1.4618628344914564E-2</v>
      </c>
      <c r="S286" s="115">
        <f t="shared" si="27"/>
        <v>3.9731705027805653E-2</v>
      </c>
      <c r="T286" s="115">
        <f t="shared" si="29"/>
        <v>9.6187505855917177E-2</v>
      </c>
    </row>
    <row r="287" spans="11:20" x14ac:dyDescent="0.35">
      <c r="K287" s="25">
        <v>44377</v>
      </c>
      <c r="L287" s="28">
        <v>260.80428550300098</v>
      </c>
      <c r="M287" s="137">
        <v>241.246265555191</v>
      </c>
      <c r="N287" s="138">
        <f t="shared" si="24"/>
        <v>1.3277582281882028E-2</v>
      </c>
      <c r="O287" s="138">
        <f t="shared" si="26"/>
        <v>5.025041662851959E-2</v>
      </c>
      <c r="P287" s="138">
        <f t="shared" si="28"/>
        <v>0.17266631414571854</v>
      </c>
      <c r="Q287" s="141">
        <v>263.74342204467598</v>
      </c>
      <c r="R287" s="115">
        <f t="shared" si="25"/>
        <v>1.7810756749236711E-2</v>
      </c>
      <c r="S287" s="115">
        <f t="shared" si="27"/>
        <v>4.8861991262355353E-2</v>
      </c>
      <c r="T287" s="115">
        <f t="shared" si="29"/>
        <v>0.12060739135971543</v>
      </c>
    </row>
    <row r="288" spans="11:20" x14ac:dyDescent="0.35">
      <c r="K288" s="25">
        <v>44408</v>
      </c>
      <c r="L288" s="28">
        <v>264.52407666949802</v>
      </c>
      <c r="M288" s="137">
        <v>246.48912143803099</v>
      </c>
      <c r="N288" s="138">
        <f t="shared" si="24"/>
        <v>2.1732381518007715E-2</v>
      </c>
      <c r="O288" s="138">
        <f t="shared" si="26"/>
        <v>5.4405365851168064E-2</v>
      </c>
      <c r="P288" s="138">
        <f t="shared" si="28"/>
        <v>0.19241488694432185</v>
      </c>
      <c r="Q288" s="141">
        <v>267.255716993693</v>
      </c>
      <c r="R288" s="115">
        <f t="shared" si="25"/>
        <v>1.3317090230299922E-2</v>
      </c>
      <c r="S288" s="115">
        <f t="shared" si="27"/>
        <v>4.6442176560570259E-2</v>
      </c>
      <c r="T288" s="115">
        <f t="shared" si="29"/>
        <v>0.13713606673340739</v>
      </c>
    </row>
    <row r="289" spans="11:20" x14ac:dyDescent="0.35">
      <c r="K289" s="25">
        <v>44439</v>
      </c>
      <c r="L289" s="28">
        <v>268.61945576487898</v>
      </c>
      <c r="M289" s="137">
        <v>252.10791349152501</v>
      </c>
      <c r="N289" s="138">
        <f t="shared" si="24"/>
        <v>2.2795294253611154E-2</v>
      </c>
      <c r="O289" s="138">
        <f t="shared" si="26"/>
        <v>5.8898451625485126E-2</v>
      </c>
      <c r="P289" s="138">
        <f t="shared" si="28"/>
        <v>0.20097635341065145</v>
      </c>
      <c r="Q289" s="141">
        <v>271.26860719957398</v>
      </c>
      <c r="R289" s="115">
        <f t="shared" si="25"/>
        <v>1.5015170680055867E-2</v>
      </c>
      <c r="S289" s="115">
        <f t="shared" si="27"/>
        <v>4.6851156459707832E-2</v>
      </c>
      <c r="T289" s="115">
        <f t="shared" si="29"/>
        <v>0.14617064041573347</v>
      </c>
    </row>
    <row r="290" spans="11:20" x14ac:dyDescent="0.35">
      <c r="K290" s="25">
        <v>44469</v>
      </c>
      <c r="L290" s="28">
        <v>270.99912882530299</v>
      </c>
      <c r="M290" s="137">
        <v>258.72211494179498</v>
      </c>
      <c r="N290" s="138">
        <f t="shared" si="24"/>
        <v>2.6235596331220856E-2</v>
      </c>
      <c r="O290" s="138">
        <f t="shared" si="26"/>
        <v>7.2439875271793408E-2</v>
      </c>
      <c r="P290" s="138">
        <f t="shared" si="28"/>
        <v>0.22039470759718927</v>
      </c>
      <c r="Q290" s="141">
        <v>272.92913210669201</v>
      </c>
      <c r="R290" s="115">
        <f t="shared" si="25"/>
        <v>6.121330898773536E-3</v>
      </c>
      <c r="S290" s="115">
        <f t="shared" si="27"/>
        <v>3.4828205347468444E-2</v>
      </c>
      <c r="T290" s="115">
        <f t="shared" si="29"/>
        <v>0.13587726605736994</v>
      </c>
    </row>
    <row r="291" spans="11:20" x14ac:dyDescent="0.35">
      <c r="K291" s="25">
        <v>44500</v>
      </c>
      <c r="L291" s="28">
        <v>277.10571479434401</v>
      </c>
      <c r="M291" s="137">
        <v>267.19604792219201</v>
      </c>
      <c r="N291" s="138">
        <f t="shared" si="24"/>
        <v>3.2753029180761839E-2</v>
      </c>
      <c r="O291" s="138">
        <f t="shared" si="26"/>
        <v>8.4007465982091523E-2</v>
      </c>
      <c r="P291" s="138">
        <f t="shared" si="28"/>
        <v>0.21652651084459307</v>
      </c>
      <c r="Q291" s="141">
        <v>278.32014662742898</v>
      </c>
      <c r="R291" s="115">
        <f t="shared" si="25"/>
        <v>1.9752433458182672E-2</v>
      </c>
      <c r="S291" s="115">
        <f t="shared" si="27"/>
        <v>4.1400160708244371E-2</v>
      </c>
      <c r="T291" s="115">
        <f t="shared" si="29"/>
        <v>0.13296072516491719</v>
      </c>
    </row>
    <row r="292" spans="11:20" x14ac:dyDescent="0.35">
      <c r="K292" s="25">
        <v>44530</v>
      </c>
      <c r="L292" s="28">
        <v>281.33661245284497</v>
      </c>
      <c r="M292" s="137">
        <v>269.25723985139098</v>
      </c>
      <c r="N292" s="138">
        <f t="shared" si="24"/>
        <v>7.7141557490369994E-3</v>
      </c>
      <c r="O292" s="138">
        <f t="shared" si="26"/>
        <v>6.8023752695261841E-2</v>
      </c>
      <c r="P292" s="138">
        <f t="shared" si="28"/>
        <v>0.19661958343564789</v>
      </c>
      <c r="Q292" s="141">
        <v>282.64569004818901</v>
      </c>
      <c r="R292" s="115">
        <f t="shared" si="25"/>
        <v>1.5541610886510515E-2</v>
      </c>
      <c r="S292" s="115">
        <f t="shared" si="27"/>
        <v>4.194028555705609E-2</v>
      </c>
      <c r="T292" s="115">
        <f t="shared" si="29"/>
        <v>0.13354560545097915</v>
      </c>
    </row>
    <row r="293" spans="11:20" x14ac:dyDescent="0.35">
      <c r="K293" s="25">
        <v>44561</v>
      </c>
      <c r="L293" s="28">
        <v>285.386629014628</v>
      </c>
      <c r="M293" s="137">
        <v>269.26762680696402</v>
      </c>
      <c r="N293" s="138">
        <f t="shared" si="24"/>
        <v>3.8576327896500118E-5</v>
      </c>
      <c r="O293" s="138">
        <f t="shared" si="26"/>
        <v>4.0759994048214399E-2</v>
      </c>
      <c r="P293" s="138">
        <f t="shared" si="28"/>
        <v>0.16665437534092309</v>
      </c>
      <c r="Q293" s="141">
        <v>287.32884729771001</v>
      </c>
      <c r="R293" s="115">
        <f t="shared" si="25"/>
        <v>1.6569002869714966E-2</v>
      </c>
      <c r="S293" s="115">
        <f t="shared" si="27"/>
        <v>5.2759905400603824E-2</v>
      </c>
      <c r="T293" s="115">
        <f t="shared" si="29"/>
        <v>0.1455948990776359</v>
      </c>
    </row>
    <row r="294" spans="11:20" x14ac:dyDescent="0.35">
      <c r="K294" s="25">
        <v>44592</v>
      </c>
      <c r="L294" s="28">
        <v>284.23156625047199</v>
      </c>
      <c r="M294" s="137">
        <v>262.43799689392603</v>
      </c>
      <c r="N294" s="138">
        <f t="shared" si="24"/>
        <v>-2.5363724536905052E-2</v>
      </c>
      <c r="O294" s="138">
        <f t="shared" si="26"/>
        <v>-1.7807340584811149E-2</v>
      </c>
      <c r="P294" s="138">
        <f t="shared" si="28"/>
        <v>0.13748070651531274</v>
      </c>
      <c r="Q294" s="141">
        <v>287.69720986619598</v>
      </c>
      <c r="R294" s="115">
        <f t="shared" si="25"/>
        <v>1.2820243144757715E-3</v>
      </c>
      <c r="S294" s="115">
        <f t="shared" si="27"/>
        <v>3.3691643786461167E-2</v>
      </c>
      <c r="T294" s="115">
        <f t="shared" si="29"/>
        <v>0.15090976025355674</v>
      </c>
    </row>
    <row r="295" spans="11:20" x14ac:dyDescent="0.35">
      <c r="K295" s="25">
        <v>44620</v>
      </c>
      <c r="L295" s="28">
        <v>283.569457784142</v>
      </c>
      <c r="M295" s="137">
        <v>259.98464372091098</v>
      </c>
      <c r="N295" s="138">
        <f t="shared" si="24"/>
        <v>-9.3483154194575757E-3</v>
      </c>
      <c r="O295" s="138">
        <f t="shared" si="26"/>
        <v>-3.443768544755843E-2</v>
      </c>
      <c r="P295" s="138">
        <f t="shared" si="28"/>
        <v>0.13341561417686343</v>
      </c>
      <c r="Q295" s="141">
        <v>287.89148299419099</v>
      </c>
      <c r="R295" s="115">
        <f t="shared" si="25"/>
        <v>6.7526941983686584E-4</v>
      </c>
      <c r="S295" s="115">
        <f t="shared" si="27"/>
        <v>1.855960706532489E-2</v>
      </c>
      <c r="T295" s="115">
        <f t="shared" si="29"/>
        <v>0.15514234324945142</v>
      </c>
    </row>
    <row r="296" spans="11:20" x14ac:dyDescent="0.35">
      <c r="K296" s="25">
        <v>44651</v>
      </c>
      <c r="L296" s="28">
        <v>287.10606173336498</v>
      </c>
      <c r="M296" s="137">
        <v>264.39316973349298</v>
      </c>
      <c r="N296" s="138">
        <f t="shared" si="24"/>
        <v>1.6956870796240198E-2</v>
      </c>
      <c r="O296" s="138">
        <f t="shared" si="26"/>
        <v>-1.810264802818462E-2</v>
      </c>
      <c r="P296" s="138">
        <f t="shared" si="28"/>
        <v>0.15101900552657477</v>
      </c>
      <c r="Q296" s="141">
        <v>291.629356207961</v>
      </c>
      <c r="R296" s="115">
        <f t="shared" si="25"/>
        <v>1.2983618601337454E-2</v>
      </c>
      <c r="S296" s="115">
        <f t="shared" si="27"/>
        <v>1.4967202042874161E-2</v>
      </c>
      <c r="T296" s="115">
        <f t="shared" si="29"/>
        <v>0.15975953027191436</v>
      </c>
    </row>
    <row r="297" spans="11:20" x14ac:dyDescent="0.35">
      <c r="K297" s="25">
        <v>44681</v>
      </c>
      <c r="L297" s="28">
        <v>296.20341840984798</v>
      </c>
      <c r="M297" s="137">
        <v>283.04919556678198</v>
      </c>
      <c r="N297" s="138">
        <f t="shared" si="24"/>
        <v>7.0561678473366696E-2</v>
      </c>
      <c r="O297" s="138">
        <f t="shared" si="26"/>
        <v>7.8537402802943745E-2</v>
      </c>
      <c r="P297" s="138">
        <f t="shared" si="28"/>
        <v>0.21079822453950992</v>
      </c>
      <c r="Q297" s="141">
        <v>298.94965755583502</v>
      </c>
      <c r="R297" s="115">
        <f t="shared" si="25"/>
        <v>2.5101387058763525E-2</v>
      </c>
      <c r="S297" s="115">
        <f t="shared" si="27"/>
        <v>3.9112119630469788E-2</v>
      </c>
      <c r="T297" s="115">
        <f t="shared" si="29"/>
        <v>0.17054008742551141</v>
      </c>
    </row>
    <row r="298" spans="11:20" x14ac:dyDescent="0.35">
      <c r="K298" s="25">
        <v>44712</v>
      </c>
      <c r="L298" s="28">
        <v>302.72788646173302</v>
      </c>
      <c r="M298" s="137">
        <v>293.072003668197</v>
      </c>
      <c r="N298" s="138">
        <f t="shared" si="24"/>
        <v>3.5410127491601662E-2</v>
      </c>
      <c r="O298" s="138">
        <f t="shared" si="26"/>
        <v>0.12726659341774327</v>
      </c>
      <c r="P298" s="138">
        <f t="shared" si="28"/>
        <v>0.23095497718069291</v>
      </c>
      <c r="Q298" s="141">
        <v>304.43300768164801</v>
      </c>
      <c r="R298" s="115">
        <f t="shared" si="25"/>
        <v>1.834205187135507E-2</v>
      </c>
      <c r="S298" s="115">
        <f t="shared" si="27"/>
        <v>5.7457499316819982E-2</v>
      </c>
      <c r="T298" s="115">
        <f t="shared" si="29"/>
        <v>0.17483570784721758</v>
      </c>
    </row>
    <row r="299" spans="11:20" x14ac:dyDescent="0.35">
      <c r="K299" s="25">
        <v>44742</v>
      </c>
      <c r="L299" s="28">
        <v>305.31356447958802</v>
      </c>
      <c r="M299" s="137">
        <v>294.95135369048</v>
      </c>
      <c r="N299" s="138">
        <f t="shared" si="24"/>
        <v>6.4125880287451142E-3</v>
      </c>
      <c r="O299" s="138">
        <f t="shared" si="26"/>
        <v>0.11557856803861277</v>
      </c>
      <c r="P299" s="138">
        <f t="shared" si="28"/>
        <v>0.22261521027774278</v>
      </c>
      <c r="Q299" s="141">
        <v>306.72704460085299</v>
      </c>
      <c r="R299" s="115">
        <f t="shared" si="25"/>
        <v>7.5354408402517059E-3</v>
      </c>
      <c r="S299" s="115">
        <f t="shared" si="27"/>
        <v>5.1770125577226933E-2</v>
      </c>
      <c r="T299" s="115">
        <f t="shared" si="29"/>
        <v>0.16297514540057767</v>
      </c>
    </row>
    <row r="300" spans="11:20" x14ac:dyDescent="0.35">
      <c r="K300" s="25">
        <v>44773</v>
      </c>
      <c r="L300" s="28">
        <v>303.992718971822</v>
      </c>
      <c r="M300" s="137">
        <v>286.39048797444502</v>
      </c>
      <c r="N300" s="138">
        <f t="shared" si="24"/>
        <v>-2.9024670030905142E-2</v>
      </c>
      <c r="O300" s="138">
        <f t="shared" si="26"/>
        <v>1.1804634883248344E-2</v>
      </c>
      <c r="P300" s="138">
        <f t="shared" si="28"/>
        <v>0.16187881357046208</v>
      </c>
      <c r="Q300" s="141">
        <v>306.59704400188099</v>
      </c>
      <c r="R300" s="115">
        <f t="shared" si="25"/>
        <v>-4.2383155075609302E-4</v>
      </c>
      <c r="S300" s="115">
        <f t="shared" si="27"/>
        <v>2.5580850329683491E-2</v>
      </c>
      <c r="T300" s="115">
        <f t="shared" si="29"/>
        <v>0.14720480987546614</v>
      </c>
    </row>
    <row r="301" spans="11:20" x14ac:dyDescent="0.35">
      <c r="K301" s="25">
        <v>44804</v>
      </c>
      <c r="L301" s="28">
        <v>304.03989187373702</v>
      </c>
      <c r="M301" s="137">
        <v>282.87045920141401</v>
      </c>
      <c r="N301" s="138">
        <f t="shared" si="24"/>
        <v>-1.2291011471530111E-2</v>
      </c>
      <c r="O301" s="138">
        <f t="shared" si="26"/>
        <v>-3.4809003722964693E-2</v>
      </c>
      <c r="P301" s="138">
        <f t="shared" si="28"/>
        <v>0.12202134111479657</v>
      </c>
      <c r="Q301" s="141">
        <v>307.41218270000297</v>
      </c>
      <c r="R301" s="115">
        <f t="shared" si="25"/>
        <v>2.6586645698938316E-3</v>
      </c>
      <c r="S301" s="115">
        <f t="shared" si="27"/>
        <v>9.7859789943355313E-3</v>
      </c>
      <c r="T301" s="115">
        <f t="shared" si="29"/>
        <v>0.13323906468041091</v>
      </c>
    </row>
    <row r="302" spans="11:20" x14ac:dyDescent="0.35">
      <c r="K302" s="25">
        <v>44834</v>
      </c>
      <c r="L302" s="28">
        <v>303.44046882945702</v>
      </c>
      <c r="M302" s="137">
        <v>280.74533993954998</v>
      </c>
      <c r="N302" s="138">
        <f t="shared" si="24"/>
        <v>-7.5126942129749574E-3</v>
      </c>
      <c r="O302" s="138">
        <f t="shared" si="26"/>
        <v>-4.816392117948276E-2</v>
      </c>
      <c r="P302" s="138">
        <f t="shared" si="28"/>
        <v>8.5123086608617005E-2</v>
      </c>
      <c r="Q302" s="141">
        <v>307.26955338050902</v>
      </c>
      <c r="R302" s="115">
        <f t="shared" si="25"/>
        <v>-4.6396768742618111E-4</v>
      </c>
      <c r="S302" s="115">
        <f t="shared" si="27"/>
        <v>1.7687021382870594E-3</v>
      </c>
      <c r="T302" s="115">
        <f t="shared" si="29"/>
        <v>0.12582175090196257</v>
      </c>
    </row>
    <row r="303" spans="11:20" x14ac:dyDescent="0.35">
      <c r="K303" s="25">
        <v>44865</v>
      </c>
      <c r="L303" s="28">
        <v>305.15236997168</v>
      </c>
      <c r="M303" s="137">
        <v>284.43481318856999</v>
      </c>
      <c r="N303" s="138">
        <f t="shared" si="24"/>
        <v>1.3141707890198306E-2</v>
      </c>
      <c r="O303" s="138">
        <f t="shared" si="26"/>
        <v>-6.8287002117526363E-3</v>
      </c>
      <c r="P303" s="138">
        <f t="shared" si="28"/>
        <v>6.4517291331337212E-2</v>
      </c>
      <c r="Q303" s="141">
        <v>308.92282960182303</v>
      </c>
      <c r="R303" s="115">
        <f t="shared" si="25"/>
        <v>5.3805403207869418E-3</v>
      </c>
      <c r="S303" s="115">
        <f t="shared" si="27"/>
        <v>7.5858056867885715E-3</v>
      </c>
      <c r="T303" s="115">
        <f t="shared" si="29"/>
        <v>0.1099549685684813</v>
      </c>
    </row>
    <row r="304" spans="11:20" x14ac:dyDescent="0.35">
      <c r="K304" s="25">
        <v>44895</v>
      </c>
      <c r="L304" s="28">
        <v>302.07064094713797</v>
      </c>
      <c r="M304" s="137">
        <v>275.10246946451201</v>
      </c>
      <c r="N304" s="138">
        <f t="shared" si="24"/>
        <v>-3.281013185214765E-2</v>
      </c>
      <c r="O304" s="138">
        <f t="shared" si="26"/>
        <v>-2.7461297156416431E-2</v>
      </c>
      <c r="P304" s="138">
        <f t="shared" si="28"/>
        <v>2.170871845951905E-2</v>
      </c>
      <c r="Q304" s="141">
        <v>307.297327044285</v>
      </c>
      <c r="R304" s="115">
        <f t="shared" si="25"/>
        <v>-5.261840180711741E-3</v>
      </c>
      <c r="S304" s="115">
        <f t="shared" si="27"/>
        <v>-3.7362102799309849E-4</v>
      </c>
      <c r="T304" s="115">
        <f t="shared" si="29"/>
        <v>8.7217452323058886E-2</v>
      </c>
    </row>
    <row r="305" spans="11:20" x14ac:dyDescent="0.35">
      <c r="K305" s="25">
        <v>44926</v>
      </c>
      <c r="L305" s="28">
        <v>300.302366433955</v>
      </c>
      <c r="M305" s="137">
        <v>268.129540777187</v>
      </c>
      <c r="N305" s="138">
        <f t="shared" si="24"/>
        <v>-2.5346659740633548E-2</v>
      </c>
      <c r="O305" s="138">
        <f t="shared" si="26"/>
        <v>-4.4936807019056557E-2</v>
      </c>
      <c r="P305" s="138">
        <f t="shared" si="28"/>
        <v>-4.2265980625769695E-3</v>
      </c>
      <c r="Q305" s="141">
        <v>306.92355485403999</v>
      </c>
      <c r="R305" s="115">
        <f t="shared" si="25"/>
        <v>-1.2163209938729214E-3</v>
      </c>
      <c r="S305" s="115">
        <f t="shared" si="27"/>
        <v>-1.1260423385995866E-3</v>
      </c>
      <c r="T305" s="115">
        <f t="shared" si="29"/>
        <v>6.819610262114506E-2</v>
      </c>
    </row>
    <row r="306" spans="11:20" x14ac:dyDescent="0.35">
      <c r="K306" s="25">
        <v>44957</v>
      </c>
      <c r="L306" s="28">
        <v>299.32474921043001</v>
      </c>
      <c r="M306" s="137">
        <v>259.619439652496</v>
      </c>
      <c r="N306" s="138">
        <f t="shared" si="24"/>
        <v>-3.1738767388419964E-2</v>
      </c>
      <c r="O306" s="138">
        <f t="shared" si="26"/>
        <v>-8.7244501676460695E-2</v>
      </c>
      <c r="P306" s="138">
        <f t="shared" si="28"/>
        <v>-1.0739897708369028E-2</v>
      </c>
      <c r="Q306" s="141">
        <v>307.17664642887399</v>
      </c>
      <c r="R306" s="115">
        <f t="shared" si="25"/>
        <v>8.2460785700977368E-4</v>
      </c>
      <c r="S306" s="115">
        <f t="shared" si="27"/>
        <v>-5.6524898959384728E-3</v>
      </c>
      <c r="T306" s="115">
        <f t="shared" si="29"/>
        <v>6.7708117752471875E-2</v>
      </c>
    </row>
    <row r="307" spans="11:20" x14ac:dyDescent="0.35">
      <c r="K307" s="25">
        <v>44985</v>
      </c>
      <c r="L307" s="28">
        <v>300.15891602860802</v>
      </c>
      <c r="M307" s="137">
        <v>257.73659204659998</v>
      </c>
      <c r="N307" s="138">
        <f t="shared" si="24"/>
        <v>-7.2523367603606337E-3</v>
      </c>
      <c r="O307" s="138">
        <f t="shared" si="26"/>
        <v>-6.3125123710138897E-2</v>
      </c>
      <c r="P307" s="138">
        <f t="shared" si="28"/>
        <v>-8.6468632998348838E-3</v>
      </c>
      <c r="Q307" s="141">
        <v>308.153748326916</v>
      </c>
      <c r="R307" s="115">
        <f t="shared" si="25"/>
        <v>3.1809120563084381E-3</v>
      </c>
      <c r="S307" s="115">
        <f t="shared" si="27"/>
        <v>2.7869467361412159E-3</v>
      </c>
      <c r="T307" s="115">
        <f t="shared" si="29"/>
        <v>7.0381607409809588E-2</v>
      </c>
    </row>
    <row r="308" spans="11:20" x14ac:dyDescent="0.35">
      <c r="K308" s="25">
        <v>45016</v>
      </c>
      <c r="L308" s="28">
        <v>302.065213038195</v>
      </c>
      <c r="M308" s="137">
        <v>252.91070761803701</v>
      </c>
      <c r="N308" s="138">
        <f t="shared" si="24"/>
        <v>-1.8724094977132455E-2</v>
      </c>
      <c r="O308" s="138">
        <f t="shared" si="26"/>
        <v>-5.6759255675586706E-2</v>
      </c>
      <c r="P308" s="138">
        <f t="shared" si="28"/>
        <v>-4.3429496030590542E-2</v>
      </c>
      <c r="Q308" s="141">
        <v>310.42941876578197</v>
      </c>
      <c r="R308" s="115">
        <f t="shared" si="25"/>
        <v>7.3848539932466206E-3</v>
      </c>
      <c r="S308" s="115">
        <f t="shared" si="27"/>
        <v>1.1422596461875489E-2</v>
      </c>
      <c r="T308" s="115">
        <f t="shared" si="29"/>
        <v>6.4465603882534639E-2</v>
      </c>
    </row>
    <row r="309" spans="11:20" x14ac:dyDescent="0.35">
      <c r="K309" s="25">
        <v>45046</v>
      </c>
      <c r="L309" s="28">
        <v>302.17842407254801</v>
      </c>
      <c r="M309" s="137">
        <v>253.83961336429201</v>
      </c>
      <c r="N309" s="138">
        <f t="shared" si="24"/>
        <v>3.6728604929527897E-3</v>
      </c>
      <c r="O309" s="138">
        <f t="shared" si="26"/>
        <v>-2.2262686861740266E-2</v>
      </c>
      <c r="P309" s="138">
        <f t="shared" si="28"/>
        <v>-0.1031961321917918</v>
      </c>
      <c r="Q309" s="141">
        <v>309.95662881334601</v>
      </c>
      <c r="R309" s="115">
        <f t="shared" si="25"/>
        <v>-1.5230191594459708E-3</v>
      </c>
      <c r="S309" s="115">
        <f t="shared" si="27"/>
        <v>9.0501098204929242E-3</v>
      </c>
      <c r="T309" s="115">
        <f t="shared" si="29"/>
        <v>3.6818812061877759E-2</v>
      </c>
    </row>
    <row r="310" spans="11:20" x14ac:dyDescent="0.35">
      <c r="K310" s="25">
        <v>45077</v>
      </c>
      <c r="L310" s="28">
        <v>305.07086922106299</v>
      </c>
      <c r="M310" s="137">
        <v>260.46210509899601</v>
      </c>
      <c r="N310" s="138">
        <f t="shared" si="24"/>
        <v>2.608927600752331E-2</v>
      </c>
      <c r="O310" s="138">
        <f t="shared" si="26"/>
        <v>1.0574800538618367E-2</v>
      </c>
      <c r="P310" s="138">
        <f t="shared" si="28"/>
        <v>-0.11126923814299394</v>
      </c>
      <c r="Q310" s="141">
        <v>312.31531330493902</v>
      </c>
      <c r="R310" s="115">
        <f t="shared" si="25"/>
        <v>7.609724304407095E-3</v>
      </c>
      <c r="S310" s="115">
        <f t="shared" si="27"/>
        <v>1.3504833222434343E-2</v>
      </c>
      <c r="T310" s="115">
        <f t="shared" si="29"/>
        <v>2.5891757544023397E-2</v>
      </c>
    </row>
    <row r="311" spans="11:20" x14ac:dyDescent="0.35">
      <c r="K311" s="25">
        <v>45107</v>
      </c>
      <c r="L311" s="28">
        <v>306.96677483868501</v>
      </c>
      <c r="M311" s="137">
        <v>267.92919473461598</v>
      </c>
      <c r="N311" s="138">
        <f t="shared" si="24"/>
        <v>2.8668621996976951E-2</v>
      </c>
      <c r="O311" s="138">
        <f t="shared" si="26"/>
        <v>5.938256730221525E-2</v>
      </c>
      <c r="P311" s="138">
        <f t="shared" si="28"/>
        <v>-9.1615646504951798E-2</v>
      </c>
      <c r="Q311" s="141">
        <v>314.02493588280498</v>
      </c>
      <c r="R311" s="115">
        <f t="shared" si="25"/>
        <v>5.4740273852558197E-3</v>
      </c>
      <c r="S311" s="115">
        <f t="shared" si="27"/>
        <v>1.1582398122311321E-2</v>
      </c>
      <c r="T311" s="115">
        <f t="shared" si="29"/>
        <v>2.3792787138965155E-2</v>
      </c>
    </row>
    <row r="312" spans="11:20" x14ac:dyDescent="0.35">
      <c r="K312" s="25">
        <v>45138</v>
      </c>
      <c r="L312" s="28">
        <v>312.54149266856501</v>
      </c>
      <c r="M312" s="137">
        <v>274.40521674231002</v>
      </c>
      <c r="N312" s="138">
        <f t="shared" si="24"/>
        <v>2.4170647077518259E-2</v>
      </c>
      <c r="O312" s="138">
        <f t="shared" si="26"/>
        <v>8.1018100782023206E-2</v>
      </c>
      <c r="P312" s="138">
        <f t="shared" si="28"/>
        <v>-4.1849403996980783E-2</v>
      </c>
      <c r="Q312" s="141">
        <v>320.00524959856199</v>
      </c>
      <c r="R312" s="115">
        <f t="shared" si="25"/>
        <v>1.904407272290265E-2</v>
      </c>
      <c r="S312" s="115">
        <f t="shared" si="27"/>
        <v>3.2419441467300247E-2</v>
      </c>
      <c r="T312" s="115">
        <f t="shared" si="29"/>
        <v>4.3732338125865189E-2</v>
      </c>
    </row>
    <row r="313" spans="11:20" x14ac:dyDescent="0.35">
      <c r="K313" s="25">
        <v>45169</v>
      </c>
      <c r="L313" s="28">
        <v>312.93000723002399</v>
      </c>
      <c r="M313" s="137">
        <v>263.38189371659001</v>
      </c>
      <c r="N313" s="138">
        <f t="shared" si="24"/>
        <v>-4.0171696284009961E-2</v>
      </c>
      <c r="O313" s="138">
        <f t="shared" si="26"/>
        <v>1.1210032324987296E-2</v>
      </c>
      <c r="P313" s="138">
        <f t="shared" si="28"/>
        <v>-6.8895725413827824E-2</v>
      </c>
      <c r="Q313" s="141">
        <v>322.51920787010403</v>
      </c>
      <c r="R313" s="115">
        <f t="shared" si="25"/>
        <v>7.8559907210764557E-3</v>
      </c>
      <c r="S313" s="115">
        <f t="shared" si="27"/>
        <v>3.2671771541352923E-2</v>
      </c>
      <c r="T313" s="115">
        <f t="shared" si="29"/>
        <v>4.9142571505839339E-2</v>
      </c>
    </row>
    <row r="314" spans="11:20" x14ac:dyDescent="0.35">
      <c r="K314" s="25">
        <v>45199</v>
      </c>
      <c r="L314" s="28">
        <v>314.54558277101597</v>
      </c>
      <c r="M314" s="137">
        <v>252.964193382449</v>
      </c>
      <c r="N314" s="138">
        <f t="shared" si="24"/>
        <v>-3.9553593404377696E-2</v>
      </c>
      <c r="O314" s="138">
        <f t="shared" si="26"/>
        <v>-5.5854313924206034E-2</v>
      </c>
      <c r="P314" s="138">
        <f t="shared" si="28"/>
        <v>-9.8954969521783731E-2</v>
      </c>
      <c r="Q314" s="141">
        <v>325.85329291200901</v>
      </c>
      <c r="R314" s="115">
        <f t="shared" si="25"/>
        <v>1.0337632489931581E-2</v>
      </c>
      <c r="S314" s="115">
        <f t="shared" si="27"/>
        <v>3.7666935576155636E-2</v>
      </c>
      <c r="T314" s="115">
        <f t="shared" si="29"/>
        <v>6.0480250408951886E-2</v>
      </c>
    </row>
    <row r="315" spans="11:20" x14ac:dyDescent="0.35">
      <c r="K315" s="25">
        <v>45230</v>
      </c>
      <c r="L315" s="28">
        <v>311.919986753768</v>
      </c>
      <c r="M315" s="137">
        <v>236.38932402614901</v>
      </c>
      <c r="N315" s="138">
        <f t="shared" si="24"/>
        <v>-6.5522590903768441E-2</v>
      </c>
      <c r="O315" s="138">
        <f t="shared" si="26"/>
        <v>-0.13853924924416139</v>
      </c>
      <c r="P315" s="138">
        <f t="shared" si="28"/>
        <v>-0.16891564230067913</v>
      </c>
      <c r="Q315" s="141">
        <v>324.93889192810599</v>
      </c>
      <c r="R315" s="115">
        <f t="shared" si="25"/>
        <v>-2.8061738328050145E-3</v>
      </c>
      <c r="S315" s="115">
        <f t="shared" si="27"/>
        <v>1.5417379357785865E-2</v>
      </c>
      <c r="T315" s="115">
        <f t="shared" si="29"/>
        <v>5.1844864773919141E-2</v>
      </c>
    </row>
    <row r="316" spans="11:20" x14ac:dyDescent="0.35">
      <c r="K316" s="25">
        <v>45260</v>
      </c>
      <c r="L316" s="28">
        <v>311.516724318363</v>
      </c>
      <c r="M316" s="137">
        <v>237.23920424352599</v>
      </c>
      <c r="N316" s="138">
        <f t="shared" si="24"/>
        <v>3.595256346191622E-3</v>
      </c>
      <c r="O316" s="138">
        <f t="shared" si="26"/>
        <v>-9.9257732200812021E-2</v>
      </c>
      <c r="P316" s="138">
        <f t="shared" si="28"/>
        <v>-0.13763331639547627</v>
      </c>
      <c r="Q316" s="141">
        <v>324.259755949061</v>
      </c>
      <c r="R316" s="115">
        <f t="shared" si="25"/>
        <v>-2.0900421461252927E-3</v>
      </c>
      <c r="S316" s="115">
        <f t="shared" si="27"/>
        <v>5.3967268816372815E-3</v>
      </c>
      <c r="T316" s="115">
        <f t="shared" si="29"/>
        <v>5.5198751866564422E-2</v>
      </c>
    </row>
    <row r="317" spans="11:20" x14ac:dyDescent="0.35">
      <c r="K317" s="25">
        <v>45291</v>
      </c>
      <c r="L317" s="28">
        <v>308.18280262189501</v>
      </c>
      <c r="M317" s="137">
        <v>234.283739587459</v>
      </c>
      <c r="N317" s="138">
        <f t="shared" si="24"/>
        <v>-1.2457741398564148E-2</v>
      </c>
      <c r="O317" s="138">
        <f t="shared" si="26"/>
        <v>-7.3846237070981702E-2</v>
      </c>
      <c r="P317" s="138">
        <f t="shared" si="28"/>
        <v>-0.12622928861782345</v>
      </c>
      <c r="Q317" s="141">
        <v>321.75685825501603</v>
      </c>
      <c r="R317" s="115">
        <f t="shared" si="25"/>
        <v>-7.7188045945428829E-3</v>
      </c>
      <c r="S317" s="115">
        <f t="shared" si="27"/>
        <v>-1.2571407888454789E-2</v>
      </c>
      <c r="T317" s="115">
        <f t="shared" si="29"/>
        <v>4.8328983443548745E-2</v>
      </c>
    </row>
    <row r="318" spans="11:20" x14ac:dyDescent="0.35">
      <c r="K318" s="25">
        <v>45322</v>
      </c>
      <c r="L318" s="28">
        <v>311.04777329020499</v>
      </c>
      <c r="M318" s="137">
        <v>246.29593582091999</v>
      </c>
      <c r="N318" s="138">
        <f t="shared" si="24"/>
        <v>5.1272001439847337E-2</v>
      </c>
      <c r="O318" s="138">
        <f t="shared" si="26"/>
        <v>4.1908033857210647E-2</v>
      </c>
      <c r="P318" s="138">
        <f t="shared" si="28"/>
        <v>-5.1319361329065671E-2</v>
      </c>
      <c r="Q318" s="141">
        <v>323.19677081104498</v>
      </c>
      <c r="R318" s="115">
        <f t="shared" si="25"/>
        <v>4.4751573092740582E-3</v>
      </c>
      <c r="S318" s="115">
        <f t="shared" si="27"/>
        <v>-5.3613807406176495E-3</v>
      </c>
      <c r="T318" s="115">
        <f t="shared" si="29"/>
        <v>5.2152807084832942E-2</v>
      </c>
    </row>
    <row r="319" spans="11:20" x14ac:dyDescent="0.35">
      <c r="K319" s="25">
        <v>45351</v>
      </c>
      <c r="L319" s="28">
        <v>310.12027627966199</v>
      </c>
      <c r="M319" s="137">
        <v>243.61149524354499</v>
      </c>
      <c r="N319" s="138">
        <f t="shared" si="24"/>
        <v>-1.0899248371385339E-2</v>
      </c>
      <c r="O319" s="138">
        <f t="shared" si="26"/>
        <v>2.6860193787692221E-2</v>
      </c>
      <c r="P319" s="138">
        <f t="shared" si="28"/>
        <v>-5.4804390369610823E-2</v>
      </c>
      <c r="Q319" s="141">
        <v>323.03698902829098</v>
      </c>
      <c r="R319" s="115">
        <f t="shared" si="25"/>
        <v>-4.9437926732076587E-4</v>
      </c>
      <c r="S319" s="115">
        <f t="shared" si="27"/>
        <v>-3.7709487481453197E-3</v>
      </c>
      <c r="T319" s="115">
        <f t="shared" si="29"/>
        <v>4.8298100484520212E-2</v>
      </c>
    </row>
    <row r="320" spans="11:20" x14ac:dyDescent="0.35">
      <c r="K320" s="25">
        <v>45382</v>
      </c>
      <c r="L320" s="28">
        <v>313.63714312645499</v>
      </c>
      <c r="M320" s="137">
        <v>252.11877276265699</v>
      </c>
      <c r="N320" s="138">
        <f t="shared" si="24"/>
        <v>3.4921494614229998E-2</v>
      </c>
      <c r="O320" s="138">
        <f t="shared" si="26"/>
        <v>7.6125783234478828E-2</v>
      </c>
      <c r="P320" s="138">
        <f t="shared" si="28"/>
        <v>-3.1312824310153475E-3</v>
      </c>
      <c r="Q320" s="141">
        <v>324.98569552809698</v>
      </c>
      <c r="R320" s="115">
        <f t="shared" si="25"/>
        <v>6.0324562387354952E-3</v>
      </c>
      <c r="S320" s="115">
        <f t="shared" si="27"/>
        <v>1.0035022378674041E-2</v>
      </c>
      <c r="T320" s="115">
        <f t="shared" si="29"/>
        <v>4.6890777363139291E-2</v>
      </c>
    </row>
    <row r="321" spans="11:20" x14ac:dyDescent="0.35">
      <c r="K321" s="25">
        <v>45412</v>
      </c>
      <c r="L321" s="28">
        <v>312.64704717079502</v>
      </c>
      <c r="M321" s="137">
        <v>245.252419135211</v>
      </c>
      <c r="N321" s="138">
        <f t="shared" si="24"/>
        <v>-2.7234598805182753E-2</v>
      </c>
      <c r="O321" s="138">
        <f t="shared" si="26"/>
        <v>-4.2368408647543987E-3</v>
      </c>
      <c r="P321" s="138">
        <f t="shared" si="28"/>
        <v>-3.3829212530186559E-2</v>
      </c>
      <c r="Q321" s="141">
        <v>324.95522726567799</v>
      </c>
      <c r="R321" s="115">
        <f t="shared" si="25"/>
        <v>-9.3752626156295982E-5</v>
      </c>
      <c r="S321" s="115">
        <f t="shared" si="27"/>
        <v>5.4408230943032709E-3</v>
      </c>
      <c r="T321" s="115">
        <f t="shared" si="29"/>
        <v>4.8389345663467198E-2</v>
      </c>
    </row>
    <row r="322" spans="11:20" x14ac:dyDescent="0.35">
      <c r="K322" s="25">
        <v>45443</v>
      </c>
      <c r="L322" s="28">
        <v>313.412076274387</v>
      </c>
      <c r="M322" s="137">
        <v>246.74770721994801</v>
      </c>
      <c r="N322" s="138">
        <f t="shared" si="24"/>
        <v>6.0969351087731827E-3</v>
      </c>
      <c r="O322" s="138">
        <f t="shared" si="26"/>
        <v>1.287382589753272E-2</v>
      </c>
      <c r="P322" s="138">
        <f t="shared" si="28"/>
        <v>-5.2654100579565877E-2</v>
      </c>
      <c r="Q322" s="141">
        <v>324.80212594922</v>
      </c>
      <c r="R322" s="115">
        <f t="shared" si="25"/>
        <v>-4.7114587983787537E-4</v>
      </c>
      <c r="S322" s="115">
        <f t="shared" si="27"/>
        <v>5.4641944448485802E-3</v>
      </c>
      <c r="T322" s="115">
        <f t="shared" si="29"/>
        <v>3.9981429383480371E-2</v>
      </c>
    </row>
    <row r="323" spans="11:20" x14ac:dyDescent="0.35">
      <c r="K323" s="25">
        <v>45473</v>
      </c>
      <c r="L323" s="28">
        <v>310.315151279519</v>
      </c>
      <c r="M323" s="137">
        <v>238.693312401452</v>
      </c>
      <c r="N323" s="138">
        <f t="shared" si="24"/>
        <v>-3.2642227598558504E-2</v>
      </c>
      <c r="O323" s="138">
        <f t="shared" si="26"/>
        <v>-5.325053828436499E-2</v>
      </c>
      <c r="P323" s="138">
        <f t="shared" si="28"/>
        <v>-0.10911794200748492</v>
      </c>
      <c r="Q323" s="141">
        <v>323.09096719937901</v>
      </c>
      <c r="R323" s="115">
        <f t="shared" si="25"/>
        <v>-5.2683114214236992E-3</v>
      </c>
      <c r="S323" s="115">
        <f t="shared" si="27"/>
        <v>-5.8301899277106717E-3</v>
      </c>
      <c r="T323" s="115">
        <f t="shared" si="29"/>
        <v>2.8870418494273631E-2</v>
      </c>
    </row>
    <row r="324" spans="11:20" x14ac:dyDescent="0.35">
      <c r="K324" s="25">
        <v>45504</v>
      </c>
      <c r="L324" s="28">
        <v>310.06349052629298</v>
      </c>
      <c r="M324" s="137">
        <v>242.11329591427301</v>
      </c>
      <c r="N324" s="138">
        <f t="shared" si="24"/>
        <v>1.4327940227621516E-2</v>
      </c>
      <c r="O324" s="138">
        <f t="shared" si="26"/>
        <v>-1.2799560681223454E-2</v>
      </c>
      <c r="P324" s="138">
        <f t="shared" si="28"/>
        <v>-0.11767968995415234</v>
      </c>
      <c r="Q324" s="141">
        <v>322.50651643282299</v>
      </c>
      <c r="R324" s="115">
        <f t="shared" si="25"/>
        <v>-1.808935643178633E-3</v>
      </c>
      <c r="S324" s="115">
        <f t="shared" si="27"/>
        <v>-7.5355329823728612E-3</v>
      </c>
      <c r="T324" s="115">
        <f t="shared" si="29"/>
        <v>7.8163306301968216E-3</v>
      </c>
    </row>
    <row r="325" spans="11:20" x14ac:dyDescent="0.35">
      <c r="K325" s="25">
        <v>45535</v>
      </c>
      <c r="L325" s="28">
        <v>309.44367424564598</v>
      </c>
      <c r="M325" s="137">
        <v>237.39466454954999</v>
      </c>
      <c r="N325" s="138">
        <f t="shared" si="24"/>
        <v>-1.9489352482293221E-2</v>
      </c>
      <c r="O325" s="138">
        <f t="shared" si="26"/>
        <v>-3.7905287047149017E-2</v>
      </c>
      <c r="P325" s="138">
        <f t="shared" si="28"/>
        <v>-9.8667485453663661E-2</v>
      </c>
      <c r="Q325" s="141">
        <v>323.810977436298</v>
      </c>
      <c r="R325" s="115">
        <f t="shared" si="25"/>
        <v>4.0447585924878737E-3</v>
      </c>
      <c r="S325" s="115">
        <f t="shared" si="27"/>
        <v>-3.0515456449843326E-3</v>
      </c>
      <c r="T325" s="115">
        <f t="shared" si="29"/>
        <v>4.0052484772139518E-3</v>
      </c>
    </row>
    <row r="326" spans="11:20" x14ac:dyDescent="0.35">
      <c r="K326" s="25">
        <v>45565</v>
      </c>
      <c r="L326" s="28">
        <v>313.48722761363399</v>
      </c>
      <c r="M326" s="137">
        <v>243.080493865569</v>
      </c>
      <c r="N326" s="138">
        <f t="shared" si="24"/>
        <v>2.3950956635052201E-2</v>
      </c>
      <c r="O326" s="138">
        <f t="shared" si="26"/>
        <v>1.8379993222174207E-2</v>
      </c>
      <c r="P326" s="138">
        <f t="shared" si="28"/>
        <v>-3.9071535717061456E-2</v>
      </c>
      <c r="Q326" s="141">
        <v>327.71928967879501</v>
      </c>
      <c r="R326" s="115">
        <f t="shared" si="25"/>
        <v>1.2069733624969103E-2</v>
      </c>
      <c r="S326" s="115">
        <f t="shared" si="27"/>
        <v>1.4325137343006666E-2</v>
      </c>
      <c r="T326" s="115">
        <f t="shared" si="29"/>
        <v>5.7264935091199121E-3</v>
      </c>
    </row>
    <row r="327" spans="11:20" x14ac:dyDescent="0.35">
      <c r="K327" s="25">
        <v>45596</v>
      </c>
      <c r="L327" s="28">
        <v>317.20923388742</v>
      </c>
      <c r="M327" s="137">
        <v>241.512311628183</v>
      </c>
      <c r="N327" s="138">
        <f t="shared" si="24"/>
        <v>-6.4512878530403883E-3</v>
      </c>
      <c r="O327" s="138">
        <f t="shared" si="26"/>
        <v>-2.4822440412475277E-3</v>
      </c>
      <c r="P327" s="138">
        <f t="shared" si="28"/>
        <v>2.1671823053511785E-2</v>
      </c>
      <c r="Q327" s="141">
        <v>332.49341979394097</v>
      </c>
      <c r="R327" s="115">
        <f t="shared" si="25"/>
        <v>1.456774216685619E-2</v>
      </c>
      <c r="S327" s="115">
        <f t="shared" si="27"/>
        <v>3.0966516495793739E-2</v>
      </c>
      <c r="T327" s="115">
        <f t="shared" si="29"/>
        <v>2.3249072528709336E-2</v>
      </c>
    </row>
    <row r="328" spans="11:20" x14ac:dyDescent="0.35">
      <c r="K328" s="25">
        <v>45626</v>
      </c>
      <c r="L328" s="28">
        <v>321.51864679515899</v>
      </c>
      <c r="M328" s="137">
        <v>249.864168518111</v>
      </c>
      <c r="N328" s="138">
        <f t="shared" ref="N328:N329" si="30">M328/M327-1</f>
        <v>3.4581495384740313E-2</v>
      </c>
      <c r="O328" s="138">
        <f t="shared" si="26"/>
        <v>5.2526471023355059E-2</v>
      </c>
      <c r="P328" s="138">
        <f t="shared" si="28"/>
        <v>5.321618033090969E-2</v>
      </c>
      <c r="Q328" s="141">
        <v>335.45282984488102</v>
      </c>
      <c r="R328" s="115">
        <f t="shared" ref="R328:R329" si="31">Q328/Q327-1</f>
        <v>8.9006575010539546E-3</v>
      </c>
      <c r="S328" s="115">
        <f t="shared" si="27"/>
        <v>3.5952618100704381E-2</v>
      </c>
      <c r="T328" s="115">
        <f t="shared" si="29"/>
        <v>3.4518850059143347E-2</v>
      </c>
    </row>
    <row r="329" spans="11:20" x14ac:dyDescent="0.35">
      <c r="K329" s="25">
        <v>45657</v>
      </c>
      <c r="L329" s="28">
        <v>316.88270032752501</v>
      </c>
      <c r="M329" s="137">
        <v>246.19198199188099</v>
      </c>
      <c r="N329" s="138">
        <f t="shared" si="30"/>
        <v>-1.4696731220042225E-2</v>
      </c>
      <c r="O329" s="138">
        <f t="shared" ref="O329" si="32">M329/M326-1</f>
        <v>1.2800237801198211E-2</v>
      </c>
      <c r="P329" s="138">
        <f t="shared" ref="P329" si="33">M329/M317-1</f>
        <v>5.0828292332155689E-2</v>
      </c>
      <c r="Q329" s="141">
        <v>330.72027035400799</v>
      </c>
      <c r="R329" s="115">
        <f t="shared" si="31"/>
        <v>-1.4107973073476332E-2</v>
      </c>
      <c r="S329" s="115">
        <f t="shared" ref="S329" si="34">Q329/Q326-1</f>
        <v>9.1571682526052633E-3</v>
      </c>
      <c r="T329" s="115">
        <f t="shared" ref="T329" si="35">Q329/Q317-1</f>
        <v>2.785771886138888E-2</v>
      </c>
    </row>
    <row r="330" spans="11:20" x14ac:dyDescent="0.35">
      <c r="L330" s="30"/>
    </row>
    <row r="331" spans="11:20" x14ac:dyDescent="0.35">
      <c r="K331" s="68"/>
      <c r="L331" s="143" t="s">
        <v>114</v>
      </c>
      <c r="M331" s="144" t="s">
        <v>115</v>
      </c>
      <c r="N331" s="27"/>
      <c r="O331" s="27"/>
      <c r="P331" s="27"/>
      <c r="Q331" s="144" t="s">
        <v>116</v>
      </c>
    </row>
    <row r="332" spans="11:20" x14ac:dyDescent="0.35">
      <c r="K332" s="68" t="s">
        <v>103</v>
      </c>
      <c r="L332" s="145">
        <f>MIN($L$138:$L$173)</f>
        <v>119.640421625733</v>
      </c>
      <c r="M332" s="145">
        <f>MIN($M$138:$M$173)</f>
        <v>100.448496859758</v>
      </c>
      <c r="N332" s="25">
        <f>INDEX($K$138:$K$173,MATCH(M332,$M$138:$M$173,0),1)</f>
        <v>40237</v>
      </c>
      <c r="O332" s="27"/>
      <c r="P332" s="27"/>
      <c r="Q332" s="145">
        <f>MIN($Q$138:$Q$173)</f>
        <v>122.69302367833301</v>
      </c>
      <c r="R332" s="25">
        <f>INDEX($K$138:$K$173,MATCH(Q332,$Q$138:$Q$173,0),1)</f>
        <v>40755</v>
      </c>
    </row>
    <row r="333" spans="11:20" x14ac:dyDescent="0.35">
      <c r="K333" s="68" t="s">
        <v>104</v>
      </c>
      <c r="L333" s="135">
        <f>L329/L332-1</f>
        <v>1.6486257405445981</v>
      </c>
      <c r="M333" s="135">
        <f>M329/M332-1</f>
        <v>1.4509274871042019</v>
      </c>
      <c r="N333" s="27"/>
      <c r="O333" s="27"/>
      <c r="P333" s="27"/>
      <c r="Q333" s="135">
        <f>Q329/Q332-1</f>
        <v>1.6955099845046169</v>
      </c>
    </row>
    <row r="334" spans="11:20" x14ac:dyDescent="0.35">
      <c r="K334" s="68" t="s">
        <v>105</v>
      </c>
      <c r="L334" s="135">
        <f>L329/L317-1</f>
        <v>2.8229666391553332E-2</v>
      </c>
      <c r="M334" s="135">
        <f>M329/M317-1</f>
        <v>5.0828292332155689E-2</v>
      </c>
      <c r="N334" s="27"/>
      <c r="O334" s="27"/>
      <c r="P334" s="27"/>
      <c r="Q334" s="135">
        <f>Q329/Q317-1</f>
        <v>2.785771886138888E-2</v>
      </c>
    </row>
    <row r="335" spans="11:20" x14ac:dyDescent="0.35">
      <c r="K335" s="68" t="s">
        <v>106</v>
      </c>
      <c r="L335" s="135">
        <f>L329/L326-1</f>
        <v>1.0831295232467619E-2</v>
      </c>
      <c r="M335" s="135">
        <f>M329/M326-1</f>
        <v>1.2800237801198211E-2</v>
      </c>
      <c r="N335" s="27"/>
      <c r="O335" s="27"/>
      <c r="P335" s="27"/>
      <c r="Q335" s="135">
        <f>Q329/Q326-1</f>
        <v>9.1571682526052633E-3</v>
      </c>
    </row>
    <row r="336" spans="11:20" x14ac:dyDescent="0.35">
      <c r="K336" s="68" t="s">
        <v>107</v>
      </c>
      <c r="L336" s="135">
        <f>L329/L328-1</f>
        <v>-1.4418903892027046E-2</v>
      </c>
      <c r="M336" s="135">
        <f>M329/M328-1</f>
        <v>-1.4696731220042225E-2</v>
      </c>
      <c r="N336" s="27"/>
      <c r="O336" s="27"/>
      <c r="P336" s="27"/>
      <c r="Q336" s="135">
        <f>Q329/Q328-1</f>
        <v>-1.4107973073476332E-2</v>
      </c>
    </row>
    <row r="337" spans="12:12" x14ac:dyDescent="0.35">
      <c r="L337" s="30"/>
    </row>
    <row r="338" spans="12:12" x14ac:dyDescent="0.35">
      <c r="L338" s="30"/>
    </row>
    <row r="339" spans="12:12" x14ac:dyDescent="0.35">
      <c r="L339" s="30"/>
    </row>
    <row r="340" spans="12:12" x14ac:dyDescent="0.35">
      <c r="L340" s="30"/>
    </row>
    <row r="341" spans="12:12" x14ac:dyDescent="0.35">
      <c r="L341" s="30"/>
    </row>
    <row r="342" spans="12:12" x14ac:dyDescent="0.35">
      <c r="L342" s="30"/>
    </row>
    <row r="343" spans="12:12" x14ac:dyDescent="0.35">
      <c r="L343" s="30"/>
    </row>
    <row r="344" spans="12:12" x14ac:dyDescent="0.35">
      <c r="L344" s="30"/>
    </row>
    <row r="345" spans="12:12" x14ac:dyDescent="0.35">
      <c r="L345" s="30"/>
    </row>
    <row r="346" spans="12:12" x14ac:dyDescent="0.35">
      <c r="L346" s="30"/>
    </row>
    <row r="347" spans="12:12" x14ac:dyDescent="0.35">
      <c r="L347" s="30"/>
    </row>
    <row r="348" spans="12:12" x14ac:dyDescent="0.35">
      <c r="L348" s="30"/>
    </row>
    <row r="349" spans="12:12" x14ac:dyDescent="0.35">
      <c r="L349" s="30"/>
    </row>
    <row r="350" spans="12:12" x14ac:dyDescent="0.35">
      <c r="L350" s="30"/>
    </row>
    <row r="351" spans="12:12" x14ac:dyDescent="0.35">
      <c r="L351" s="30"/>
    </row>
    <row r="352" spans="12:12" x14ac:dyDescent="0.35">
      <c r="L352" s="30"/>
    </row>
    <row r="353" spans="12:12" x14ac:dyDescent="0.35">
      <c r="L353" s="30"/>
    </row>
    <row r="354" spans="12:12" x14ac:dyDescent="0.35">
      <c r="L354" s="30"/>
    </row>
    <row r="355" spans="12:12" x14ac:dyDescent="0.35">
      <c r="L355" s="30"/>
    </row>
    <row r="356" spans="12:12" x14ac:dyDescent="0.35">
      <c r="L356" s="30"/>
    </row>
    <row r="357" spans="12:12" x14ac:dyDescent="0.35">
      <c r="L357" s="30"/>
    </row>
    <row r="358" spans="12:12" x14ac:dyDescent="0.35">
      <c r="L358" s="30"/>
    </row>
    <row r="359" spans="12:12" x14ac:dyDescent="0.35">
      <c r="L359" s="30"/>
    </row>
    <row r="360" spans="12:12" x14ac:dyDescent="0.35">
      <c r="L360" s="30"/>
    </row>
    <row r="361" spans="12:12" x14ac:dyDescent="0.35">
      <c r="L361" s="30"/>
    </row>
    <row r="362" spans="12:12" x14ac:dyDescent="0.35">
      <c r="L362" s="30"/>
    </row>
    <row r="363" spans="12:12" x14ac:dyDescent="0.35">
      <c r="L363" s="30"/>
    </row>
    <row r="364" spans="12:12" x14ac:dyDescent="0.35">
      <c r="L364" s="30"/>
    </row>
    <row r="365" spans="12:12" x14ac:dyDescent="0.35">
      <c r="L365" s="30"/>
    </row>
    <row r="366" spans="12:12" x14ac:dyDescent="0.35">
      <c r="L366" s="30"/>
    </row>
    <row r="367" spans="12:12" x14ac:dyDescent="0.35">
      <c r="L367" s="30"/>
    </row>
    <row r="368" spans="12:12" x14ac:dyDescent="0.35">
      <c r="L368" s="30"/>
    </row>
    <row r="369" spans="12:12" x14ac:dyDescent="0.35">
      <c r="L369" s="30"/>
    </row>
    <row r="370" spans="12:12" x14ac:dyDescent="0.35">
      <c r="L370" s="30"/>
    </row>
    <row r="371" spans="12:12" x14ac:dyDescent="0.35">
      <c r="L371" s="30"/>
    </row>
    <row r="372" spans="12:12" x14ac:dyDescent="0.35">
      <c r="L372" s="30"/>
    </row>
    <row r="373" spans="12:12" x14ac:dyDescent="0.35">
      <c r="L373" s="30"/>
    </row>
    <row r="374" spans="12:12" x14ac:dyDescent="0.35">
      <c r="L374" s="30"/>
    </row>
    <row r="375" spans="12:12" x14ac:dyDescent="0.35">
      <c r="L375" s="30"/>
    </row>
    <row r="376" spans="12:12" x14ac:dyDescent="0.35">
      <c r="L376" s="30"/>
    </row>
    <row r="377" spans="12:12" x14ac:dyDescent="0.35">
      <c r="L377" s="30"/>
    </row>
    <row r="378" spans="12:12" x14ac:dyDescent="0.35">
      <c r="L378" s="30"/>
    </row>
    <row r="379" spans="12:12" x14ac:dyDescent="0.35">
      <c r="L379" s="30"/>
    </row>
    <row r="380" spans="12:12" x14ac:dyDescent="0.35">
      <c r="L380" s="30"/>
    </row>
    <row r="381" spans="12:12" x14ac:dyDescent="0.35">
      <c r="L381" s="30"/>
    </row>
    <row r="382" spans="12:12" x14ac:dyDescent="0.35">
      <c r="L382" s="30"/>
    </row>
    <row r="383" spans="12:12" x14ac:dyDescent="0.35">
      <c r="L383" s="30"/>
    </row>
    <row r="384" spans="12:12" x14ac:dyDescent="0.35">
      <c r="L384" s="30"/>
    </row>
    <row r="385" spans="12:12" x14ac:dyDescent="0.35">
      <c r="L385" s="30"/>
    </row>
    <row r="386" spans="12:12" x14ac:dyDescent="0.35">
      <c r="L386" s="30"/>
    </row>
    <row r="387" spans="12:12" x14ac:dyDescent="0.35">
      <c r="L387" s="30"/>
    </row>
    <row r="388" spans="12:12" x14ac:dyDescent="0.35">
      <c r="L388" s="30"/>
    </row>
    <row r="389" spans="12:12" x14ac:dyDescent="0.35">
      <c r="L389" s="30"/>
    </row>
    <row r="390" spans="12:12" x14ac:dyDescent="0.35">
      <c r="L390" s="30"/>
    </row>
    <row r="391" spans="12:12" x14ac:dyDescent="0.35">
      <c r="L391" s="30"/>
    </row>
    <row r="392" spans="12:12" x14ac:dyDescent="0.35">
      <c r="L392" s="30"/>
    </row>
    <row r="393" spans="12:12" x14ac:dyDescent="0.35">
      <c r="L393" s="30"/>
    </row>
    <row r="394" spans="12:12" x14ac:dyDescent="0.35">
      <c r="L394" s="30"/>
    </row>
    <row r="395" spans="12:12" x14ac:dyDescent="0.35">
      <c r="L395" s="30"/>
    </row>
    <row r="396" spans="12:12" x14ac:dyDescent="0.35">
      <c r="L396" s="30"/>
    </row>
    <row r="397" spans="12:12" x14ac:dyDescent="0.35">
      <c r="L397" s="30"/>
    </row>
    <row r="398" spans="12:12" x14ac:dyDescent="0.35">
      <c r="L398" s="30"/>
    </row>
    <row r="399" spans="12:12" x14ac:dyDescent="0.35">
      <c r="L399" s="30"/>
    </row>
    <row r="400" spans="12:12" x14ac:dyDescent="0.35">
      <c r="L400" s="30"/>
    </row>
    <row r="401" spans="12:12" x14ac:dyDescent="0.35">
      <c r="L401" s="30"/>
    </row>
    <row r="402" spans="12:12" x14ac:dyDescent="0.35">
      <c r="L402" s="30"/>
    </row>
    <row r="403" spans="12:12" x14ac:dyDescent="0.35">
      <c r="L403" s="30"/>
    </row>
    <row r="404" spans="12:12" x14ac:dyDescent="0.35">
      <c r="L404" s="30"/>
    </row>
    <row r="405" spans="12:12" x14ac:dyDescent="0.35">
      <c r="L405" s="30"/>
    </row>
    <row r="406" spans="12:12" x14ac:dyDescent="0.35">
      <c r="L406" s="30"/>
    </row>
    <row r="407" spans="12:12" x14ac:dyDescent="0.35">
      <c r="L407" s="30"/>
    </row>
    <row r="408" spans="12:12" x14ac:dyDescent="0.35">
      <c r="L408" s="30"/>
    </row>
    <row r="409" spans="12:12" x14ac:dyDescent="0.35">
      <c r="L409" s="30"/>
    </row>
    <row r="410" spans="12:12" x14ac:dyDescent="0.35">
      <c r="L410" s="30"/>
    </row>
    <row r="411" spans="12:12" x14ac:dyDescent="0.35">
      <c r="L411" s="30"/>
    </row>
    <row r="412" spans="12:12" x14ac:dyDescent="0.35">
      <c r="L412" s="30"/>
    </row>
    <row r="413" spans="12:12" x14ac:dyDescent="0.35">
      <c r="L413" s="30"/>
    </row>
    <row r="414" spans="12:12" x14ac:dyDescent="0.35">
      <c r="L414" s="30"/>
    </row>
    <row r="415" spans="12:12" x14ac:dyDescent="0.35">
      <c r="L415" s="30"/>
    </row>
    <row r="416" spans="12:12" x14ac:dyDescent="0.35">
      <c r="L416" s="30"/>
    </row>
    <row r="417" spans="12:12" x14ac:dyDescent="0.35">
      <c r="L417" s="30"/>
    </row>
    <row r="418" spans="12:12" x14ac:dyDescent="0.35">
      <c r="L418" s="30"/>
    </row>
    <row r="419" spans="12:12" x14ac:dyDescent="0.35">
      <c r="L419" s="30"/>
    </row>
    <row r="420" spans="12:12" x14ac:dyDescent="0.35">
      <c r="L420" s="30"/>
    </row>
    <row r="421" spans="12:12" x14ac:dyDescent="0.35">
      <c r="L421" s="30"/>
    </row>
    <row r="422" spans="12:12" x14ac:dyDescent="0.35">
      <c r="L422" s="30"/>
    </row>
    <row r="423" spans="12:12" x14ac:dyDescent="0.35">
      <c r="L423" s="30"/>
    </row>
    <row r="424" spans="12:12" x14ac:dyDescent="0.35">
      <c r="L424" s="30"/>
    </row>
    <row r="425" spans="12:12" x14ac:dyDescent="0.35">
      <c r="L425" s="30"/>
    </row>
    <row r="426" spans="12:12" x14ac:dyDescent="0.35">
      <c r="L426" s="30"/>
    </row>
    <row r="427" spans="12:12" x14ac:dyDescent="0.35">
      <c r="L427" s="30"/>
    </row>
    <row r="428" spans="12:12" x14ac:dyDescent="0.35">
      <c r="L428" s="30"/>
    </row>
    <row r="429" spans="12:12" x14ac:dyDescent="0.35">
      <c r="L429" s="30"/>
    </row>
    <row r="430" spans="12:12" x14ac:dyDescent="0.35">
      <c r="L430" s="30"/>
    </row>
    <row r="431" spans="12:12" x14ac:dyDescent="0.35">
      <c r="L431" s="30"/>
    </row>
    <row r="432" spans="12:12" x14ac:dyDescent="0.35">
      <c r="L432" s="30"/>
    </row>
    <row r="433" spans="12:12" x14ac:dyDescent="0.35">
      <c r="L433" s="30"/>
    </row>
    <row r="434" spans="12:12" x14ac:dyDescent="0.35">
      <c r="L434" s="30"/>
    </row>
    <row r="435" spans="12:12" x14ac:dyDescent="0.35">
      <c r="L435" s="30"/>
    </row>
    <row r="436" spans="12:12" x14ac:dyDescent="0.35">
      <c r="L436" s="30"/>
    </row>
    <row r="437" spans="12:12" x14ac:dyDescent="0.35">
      <c r="L437" s="30"/>
    </row>
    <row r="438" spans="12:12" x14ac:dyDescent="0.35">
      <c r="L438" s="30"/>
    </row>
    <row r="439" spans="12:12" x14ac:dyDescent="0.35">
      <c r="L439" s="30"/>
    </row>
    <row r="440" spans="12:12" x14ac:dyDescent="0.35">
      <c r="L440" s="30"/>
    </row>
    <row r="441" spans="12:12" x14ac:dyDescent="0.35">
      <c r="L441" s="30"/>
    </row>
    <row r="442" spans="12:12" x14ac:dyDescent="0.35">
      <c r="L442" s="30"/>
    </row>
    <row r="443" spans="12:12" x14ac:dyDescent="0.35">
      <c r="L443" s="30"/>
    </row>
    <row r="444" spans="12:12" x14ac:dyDescent="0.35">
      <c r="L444" s="30"/>
    </row>
    <row r="445" spans="12:12" x14ac:dyDescent="0.35">
      <c r="L445" s="30"/>
    </row>
    <row r="446" spans="12:12" x14ac:dyDescent="0.35">
      <c r="L446" s="30"/>
    </row>
    <row r="447" spans="12:12" x14ac:dyDescent="0.35">
      <c r="L447" s="30"/>
    </row>
    <row r="448" spans="12:12" x14ac:dyDescent="0.35">
      <c r="L448" s="30"/>
    </row>
    <row r="449" spans="12:12" x14ac:dyDescent="0.35">
      <c r="L449" s="30"/>
    </row>
    <row r="450" spans="12:12" x14ac:dyDescent="0.35">
      <c r="L450" s="30"/>
    </row>
    <row r="451" spans="12:12" x14ac:dyDescent="0.35">
      <c r="L451" s="30"/>
    </row>
    <row r="452" spans="12:12" x14ac:dyDescent="0.35">
      <c r="L452" s="30"/>
    </row>
    <row r="453" spans="12:12" x14ac:dyDescent="0.35">
      <c r="L453" s="30"/>
    </row>
    <row r="454" spans="12:12" x14ac:dyDescent="0.35">
      <c r="L454" s="30"/>
    </row>
    <row r="455" spans="12:12" x14ac:dyDescent="0.35">
      <c r="L455" s="30"/>
    </row>
    <row r="456" spans="12:12" x14ac:dyDescent="0.35">
      <c r="L456" s="30"/>
    </row>
    <row r="457" spans="12:12" x14ac:dyDescent="0.35">
      <c r="L457" s="30"/>
    </row>
    <row r="458" spans="12:12" x14ac:dyDescent="0.35">
      <c r="L458" s="30"/>
    </row>
    <row r="459" spans="12:12" x14ac:dyDescent="0.35">
      <c r="L459" s="30"/>
    </row>
    <row r="460" spans="12:12" x14ac:dyDescent="0.35">
      <c r="L460" s="30"/>
    </row>
    <row r="461" spans="12:12" x14ac:dyDescent="0.35">
      <c r="L461" s="30"/>
    </row>
    <row r="462" spans="12:12" x14ac:dyDescent="0.35">
      <c r="L462" s="30"/>
    </row>
    <row r="463" spans="12:12" x14ac:dyDescent="0.35">
      <c r="L463" s="30"/>
    </row>
    <row r="464" spans="12:12" x14ac:dyDescent="0.35">
      <c r="L464" s="30"/>
    </row>
    <row r="465" spans="12:12" x14ac:dyDescent="0.35">
      <c r="L465" s="30"/>
    </row>
    <row r="466" spans="12:12" x14ac:dyDescent="0.35">
      <c r="L466" s="30"/>
    </row>
    <row r="467" spans="12:12" x14ac:dyDescent="0.35">
      <c r="L467" s="30"/>
    </row>
    <row r="468" spans="12:12" x14ac:dyDescent="0.35">
      <c r="L468" s="30"/>
    </row>
    <row r="469" spans="12:12" x14ac:dyDescent="0.35">
      <c r="L469" s="30"/>
    </row>
    <row r="470" spans="12:12" x14ac:dyDescent="0.35">
      <c r="L470" s="30"/>
    </row>
    <row r="471" spans="12:12" x14ac:dyDescent="0.35">
      <c r="L471" s="30"/>
    </row>
    <row r="472" spans="12:12" x14ac:dyDescent="0.35">
      <c r="L472" s="30"/>
    </row>
    <row r="473" spans="12:12" x14ac:dyDescent="0.35">
      <c r="L473" s="30"/>
    </row>
    <row r="474" spans="12:12" x14ac:dyDescent="0.35">
      <c r="L474" s="30"/>
    </row>
    <row r="475" spans="12:12" x14ac:dyDescent="0.35">
      <c r="L475" s="30"/>
    </row>
    <row r="476" spans="12:12" x14ac:dyDescent="0.35">
      <c r="L476" s="30"/>
    </row>
    <row r="477" spans="12:12" x14ac:dyDescent="0.35">
      <c r="L477" s="30"/>
    </row>
    <row r="478" spans="12:12" x14ac:dyDescent="0.35">
      <c r="L478" s="30"/>
    </row>
    <row r="479" spans="12:12" x14ac:dyDescent="0.35">
      <c r="L479" s="30"/>
    </row>
    <row r="480" spans="12:12" x14ac:dyDescent="0.35">
      <c r="L480" s="30"/>
    </row>
    <row r="481" spans="12:12" x14ac:dyDescent="0.35">
      <c r="L481" s="30"/>
    </row>
    <row r="482" spans="12:12" x14ac:dyDescent="0.35">
      <c r="L482" s="30"/>
    </row>
    <row r="483" spans="12:12" x14ac:dyDescent="0.35">
      <c r="L483" s="30"/>
    </row>
    <row r="484" spans="12:12" x14ac:dyDescent="0.35">
      <c r="L484" s="30"/>
    </row>
    <row r="485" spans="12:12" x14ac:dyDescent="0.35">
      <c r="L485" s="30"/>
    </row>
    <row r="486" spans="12:12" x14ac:dyDescent="0.35">
      <c r="L486" s="30"/>
    </row>
    <row r="487" spans="12:12" x14ac:dyDescent="0.35">
      <c r="L487" s="30"/>
    </row>
    <row r="488" spans="12:12" x14ac:dyDescent="0.35">
      <c r="L488" s="30"/>
    </row>
    <row r="489" spans="12:12" x14ac:dyDescent="0.35">
      <c r="L489" s="30"/>
    </row>
    <row r="490" spans="12:12" x14ac:dyDescent="0.35">
      <c r="L490" s="30"/>
    </row>
    <row r="491" spans="12:12" x14ac:dyDescent="0.35">
      <c r="L491" s="30"/>
    </row>
    <row r="492" spans="12:12" x14ac:dyDescent="0.35">
      <c r="L492" s="30"/>
    </row>
    <row r="493" spans="12:12" x14ac:dyDescent="0.35">
      <c r="L493" s="30"/>
    </row>
    <row r="494" spans="12:12" x14ac:dyDescent="0.35">
      <c r="L494" s="30"/>
    </row>
    <row r="495" spans="12:12" x14ac:dyDescent="0.35">
      <c r="L495" s="30"/>
    </row>
    <row r="496" spans="12:12" x14ac:dyDescent="0.35">
      <c r="L496" s="30"/>
    </row>
    <row r="497" spans="12:12" x14ac:dyDescent="0.35">
      <c r="L497" s="30"/>
    </row>
    <row r="498" spans="12:12" x14ac:dyDescent="0.35">
      <c r="L498" s="30"/>
    </row>
    <row r="499" spans="12:12" x14ac:dyDescent="0.35">
      <c r="L499" s="30"/>
    </row>
    <row r="500" spans="12:12" x14ac:dyDescent="0.35">
      <c r="L500" s="30"/>
    </row>
    <row r="501" spans="12:12" x14ac:dyDescent="0.35">
      <c r="L501" s="30"/>
    </row>
    <row r="502" spans="12:12" x14ac:dyDescent="0.35">
      <c r="L502" s="30"/>
    </row>
    <row r="503" spans="12:12" x14ac:dyDescent="0.35">
      <c r="L503" s="30"/>
    </row>
    <row r="504" spans="12:12" x14ac:dyDescent="0.35">
      <c r="L504" s="30"/>
    </row>
    <row r="505" spans="12:12" x14ac:dyDescent="0.35">
      <c r="L505" s="30"/>
    </row>
    <row r="506" spans="12:12" x14ac:dyDescent="0.35">
      <c r="L506" s="30"/>
    </row>
    <row r="507" spans="12:12" x14ac:dyDescent="0.35">
      <c r="L507" s="30"/>
    </row>
    <row r="508" spans="12:12" x14ac:dyDescent="0.35">
      <c r="L508" s="30"/>
    </row>
  </sheetData>
  <mergeCells count="2">
    <mergeCell ref="A7:J7"/>
    <mergeCell ref="A8:J8"/>
  </mergeCells>
  <conditionalFormatting sqref="K6:K329">
    <cfRule type="expression" dxfId="19" priority="5">
      <formula>$L6=""</formula>
    </cfRule>
  </conditionalFormatting>
  <conditionalFormatting sqref="K331:K333">
    <cfRule type="expression" dxfId="18" priority="4">
      <formula>$L331=""</formula>
    </cfRule>
  </conditionalFormatting>
  <conditionalFormatting sqref="K334:K336">
    <cfRule type="expression" dxfId="17" priority="3">
      <formula>$L333=""</formula>
    </cfRule>
  </conditionalFormatting>
  <conditionalFormatting sqref="N332">
    <cfRule type="expression" dxfId="16" priority="2">
      <formula>$L332=""</formula>
    </cfRule>
  </conditionalFormatting>
  <conditionalFormatting sqref="R332">
    <cfRule type="expression" dxfId="15" priority="1">
      <formula>$L332=""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AE67C-8954-40F3-8CC0-576268F7C28B}">
  <sheetPr codeName="Sheet4"/>
  <dimension ref="A1:S364"/>
  <sheetViews>
    <sheetView workbookViewId="0">
      <selection activeCell="C348" sqref="C348"/>
    </sheetView>
  </sheetViews>
  <sheetFormatPr defaultColWidth="9.1796875" defaultRowHeight="16" x14ac:dyDescent="0.4"/>
  <cols>
    <col min="1" max="10" width="13.7265625" style="24" customWidth="1"/>
    <col min="11" max="11" width="23.81640625" style="42" customWidth="1"/>
    <col min="12" max="15" width="27.26953125" style="14" customWidth="1"/>
    <col min="16" max="16" width="20.81640625" style="14" customWidth="1"/>
    <col min="17" max="17" width="11.453125" style="13" customWidth="1"/>
    <col min="18" max="16384" width="9.1796875" style="24"/>
  </cols>
  <sheetData>
    <row r="1" spans="1:19" s="31" customFormat="1" ht="16" customHeight="1" x14ac:dyDescent="0.4">
      <c r="K1" s="32"/>
      <c r="L1" s="2"/>
      <c r="M1" s="2"/>
      <c r="N1" s="2"/>
      <c r="O1" s="2"/>
      <c r="P1" s="2"/>
      <c r="Q1" s="1"/>
    </row>
    <row r="2" spans="1:19" s="33" customFormat="1" ht="16" customHeight="1" x14ac:dyDescent="0.4">
      <c r="K2" s="5"/>
      <c r="L2" s="5"/>
      <c r="M2" s="5"/>
      <c r="N2" s="5"/>
      <c r="O2" s="5"/>
      <c r="P2" s="5"/>
      <c r="Q2" s="4"/>
    </row>
    <row r="3" spans="1:19" s="33" customFormat="1" ht="16" customHeight="1" x14ac:dyDescent="0.4">
      <c r="K3" s="34"/>
      <c r="L3" s="5"/>
      <c r="M3" s="5"/>
      <c r="N3" s="5"/>
      <c r="O3" s="5"/>
      <c r="P3" s="5"/>
      <c r="Q3" s="4"/>
    </row>
    <row r="4" spans="1:19" s="35" customFormat="1" ht="16" customHeight="1" x14ac:dyDescent="0.4">
      <c r="K4" s="36"/>
      <c r="L4" s="8"/>
      <c r="M4" s="8"/>
      <c r="N4" s="8"/>
      <c r="O4" s="8"/>
      <c r="P4" s="8"/>
      <c r="Q4" s="7"/>
    </row>
    <row r="5" spans="1:19" s="37" customFormat="1" ht="45.75" customHeight="1" x14ac:dyDescent="0.35">
      <c r="K5" s="38" t="s">
        <v>0</v>
      </c>
      <c r="L5" s="136" t="s">
        <v>5</v>
      </c>
      <c r="M5" s="136" t="s">
        <v>117</v>
      </c>
      <c r="N5" s="136" t="s">
        <v>118</v>
      </c>
      <c r="O5" s="136" t="s">
        <v>119</v>
      </c>
      <c r="P5" s="142" t="s">
        <v>6</v>
      </c>
      <c r="Q5" s="148" t="s">
        <v>120</v>
      </c>
      <c r="R5" s="148" t="s">
        <v>121</v>
      </c>
      <c r="S5" s="148" t="s">
        <v>122</v>
      </c>
    </row>
    <row r="6" spans="1:19" x14ac:dyDescent="0.4">
      <c r="A6" s="40"/>
      <c r="K6" s="41">
        <v>35079</v>
      </c>
      <c r="L6" s="146">
        <v>64.250725593936593</v>
      </c>
      <c r="M6" s="146"/>
      <c r="N6" s="146"/>
      <c r="O6" s="146"/>
      <c r="P6" s="124">
        <v>70.000836492306902</v>
      </c>
      <c r="Q6" s="149"/>
      <c r="R6" s="140"/>
      <c r="S6" s="140"/>
    </row>
    <row r="7" spans="1:19" ht="15.5" x14ac:dyDescent="0.35">
      <c r="A7" s="182" t="s">
        <v>76</v>
      </c>
      <c r="B7" s="182"/>
      <c r="C7" s="182"/>
      <c r="D7" s="182"/>
      <c r="E7" s="182"/>
      <c r="F7" s="182"/>
      <c r="G7" s="182"/>
      <c r="H7" s="182"/>
      <c r="I7" s="182"/>
      <c r="J7" s="182"/>
      <c r="K7" s="41">
        <v>35110</v>
      </c>
      <c r="L7" s="146">
        <v>63.905166715850903</v>
      </c>
      <c r="M7" s="147">
        <f>L7/L6-1</f>
        <v>-5.3782875584879042E-3</v>
      </c>
      <c r="N7" s="146"/>
      <c r="O7" s="146"/>
      <c r="P7" s="124">
        <v>67.6656466995138</v>
      </c>
      <c r="Q7" s="150">
        <f>P7/P6-1</f>
        <v>-3.3359455540931116E-2</v>
      </c>
      <c r="R7" s="124"/>
      <c r="S7" s="124"/>
    </row>
    <row r="8" spans="1:19" ht="15.5" x14ac:dyDescent="0.35">
      <c r="A8" s="182" t="s">
        <v>74</v>
      </c>
      <c r="B8" s="182"/>
      <c r="C8" s="182"/>
      <c r="D8" s="182"/>
      <c r="E8" s="182"/>
      <c r="F8" s="182"/>
      <c r="G8" s="182"/>
      <c r="H8" s="182"/>
      <c r="I8" s="182"/>
      <c r="J8" s="182"/>
      <c r="K8" s="41">
        <v>35139</v>
      </c>
      <c r="L8" s="146">
        <v>63.671899052687102</v>
      </c>
      <c r="M8" s="147">
        <f t="shared" ref="M8:M71" si="0">L8/L7-1</f>
        <v>-3.650216017759722E-3</v>
      </c>
      <c r="N8" s="146"/>
      <c r="O8" s="146"/>
      <c r="P8" s="124">
        <v>65.874777157466795</v>
      </c>
      <c r="Q8" s="150">
        <f t="shared" ref="Q8:Q71" si="1">P8/P7-1</f>
        <v>-2.6466451285093173E-2</v>
      </c>
      <c r="R8" s="124"/>
      <c r="S8" s="124"/>
    </row>
    <row r="9" spans="1:19" ht="14.5" x14ac:dyDescent="0.35">
      <c r="K9" s="41">
        <v>35170</v>
      </c>
      <c r="L9" s="146">
        <v>63.704460407128103</v>
      </c>
      <c r="M9" s="147">
        <f t="shared" si="0"/>
        <v>5.1139285815948732E-4</v>
      </c>
      <c r="N9" s="147">
        <f>L9/L6-1</f>
        <v>-8.50208587932344E-3</v>
      </c>
      <c r="O9" s="146"/>
      <c r="P9" s="124">
        <v>65.328559937679699</v>
      </c>
      <c r="Q9" s="150">
        <f t="shared" si="1"/>
        <v>-8.2917505509190192E-3</v>
      </c>
      <c r="R9" s="150">
        <f>P9/P6-1</f>
        <v>-6.6746010315757998E-2</v>
      </c>
      <c r="S9" s="124"/>
    </row>
    <row r="10" spans="1:19" ht="14.5" x14ac:dyDescent="0.35">
      <c r="K10" s="41">
        <v>35200</v>
      </c>
      <c r="L10" s="146">
        <v>63.5001655667457</v>
      </c>
      <c r="M10" s="147">
        <f t="shared" si="0"/>
        <v>-3.2069157964258466E-3</v>
      </c>
      <c r="N10" s="147">
        <f t="shared" ref="N10:N73" si="2">L10/L7-1</f>
        <v>-6.3375337225236583E-3</v>
      </c>
      <c r="O10" s="146"/>
      <c r="P10" s="124">
        <v>64.341115115317606</v>
      </c>
      <c r="Q10" s="150">
        <f t="shared" si="1"/>
        <v>-1.5115055701580893E-2</v>
      </c>
      <c r="R10" s="150">
        <f t="shared" ref="R10:R73" si="3">P10/P7-1</f>
        <v>-4.9131749216254517E-2</v>
      </c>
      <c r="S10" s="124"/>
    </row>
    <row r="11" spans="1:19" ht="14.5" x14ac:dyDescent="0.35">
      <c r="K11" s="41">
        <v>35231</v>
      </c>
      <c r="L11" s="146">
        <v>63.675170606384597</v>
      </c>
      <c r="M11" s="147">
        <f t="shared" si="0"/>
        <v>2.7559776904038102E-3</v>
      </c>
      <c r="N11" s="147">
        <f t="shared" si="2"/>
        <v>5.1381437434327992E-5</v>
      </c>
      <c r="O11" s="146"/>
      <c r="P11" s="124">
        <v>65.451180766948099</v>
      </c>
      <c r="Q11" s="150">
        <f t="shared" si="1"/>
        <v>1.725281959507452E-2</v>
      </c>
      <c r="R11" s="150">
        <f t="shared" si="3"/>
        <v>-6.4303274909930375E-3</v>
      </c>
      <c r="S11" s="124"/>
    </row>
    <row r="12" spans="1:19" ht="14.5" x14ac:dyDescent="0.35">
      <c r="K12" s="41">
        <v>35261</v>
      </c>
      <c r="L12" s="146">
        <v>63.788618015907602</v>
      </c>
      <c r="M12" s="147">
        <f t="shared" si="0"/>
        <v>1.7816585090018044E-3</v>
      </c>
      <c r="N12" s="147">
        <f t="shared" si="2"/>
        <v>1.321063050242488E-3</v>
      </c>
      <c r="O12" s="146"/>
      <c r="P12" s="124">
        <v>66.651801957490207</v>
      </c>
      <c r="Q12" s="150">
        <f t="shared" si="1"/>
        <v>1.8343766704792763E-2</v>
      </c>
      <c r="R12" s="150">
        <f t="shared" si="3"/>
        <v>2.0255184272740978E-2</v>
      </c>
      <c r="S12" s="124"/>
    </row>
    <row r="13" spans="1:19" ht="14.5" x14ac:dyDescent="0.35">
      <c r="K13" s="41">
        <v>35292</v>
      </c>
      <c r="L13" s="146">
        <v>63.511862604217399</v>
      </c>
      <c r="M13" s="147">
        <f t="shared" si="0"/>
        <v>-4.3386331339109185E-3</v>
      </c>
      <c r="N13" s="147">
        <f t="shared" si="2"/>
        <v>1.842048342284297E-4</v>
      </c>
      <c r="O13" s="146"/>
      <c r="P13" s="124">
        <v>68.238289361190297</v>
      </c>
      <c r="Q13" s="150">
        <f t="shared" si="1"/>
        <v>2.3802618340490467E-2</v>
      </c>
      <c r="R13" s="150">
        <f t="shared" si="3"/>
        <v>6.05705113889905E-2</v>
      </c>
      <c r="S13" s="124"/>
    </row>
    <row r="14" spans="1:19" ht="14.5" x14ac:dyDescent="0.35">
      <c r="K14" s="41">
        <v>35323</v>
      </c>
      <c r="L14" s="146">
        <v>63.271178940573002</v>
      </c>
      <c r="M14" s="147">
        <f t="shared" si="0"/>
        <v>-3.7895859730054937E-3</v>
      </c>
      <c r="N14" s="147">
        <f t="shared" si="2"/>
        <v>-6.3445713920252667E-3</v>
      </c>
      <c r="O14" s="146"/>
      <c r="P14" s="124">
        <v>68.249063078516699</v>
      </c>
      <c r="Q14" s="150">
        <f t="shared" si="1"/>
        <v>1.5788375452041592E-4</v>
      </c>
      <c r="R14" s="150">
        <f t="shared" si="3"/>
        <v>4.2747621643848044E-2</v>
      </c>
      <c r="S14" s="124"/>
    </row>
    <row r="15" spans="1:19" ht="14.5" x14ac:dyDescent="0.35">
      <c r="K15" s="41">
        <v>35353</v>
      </c>
      <c r="L15" s="146">
        <v>62.811052384464197</v>
      </c>
      <c r="M15" s="147">
        <f t="shared" si="0"/>
        <v>-7.2722930695028332E-3</v>
      </c>
      <c r="N15" s="147">
        <f t="shared" si="2"/>
        <v>-1.5325079329977287E-2</v>
      </c>
      <c r="O15" s="146"/>
      <c r="P15" s="124">
        <v>68.046517217759799</v>
      </c>
      <c r="Q15" s="150">
        <f t="shared" si="1"/>
        <v>-2.967745660096166E-3</v>
      </c>
      <c r="R15" s="150">
        <f t="shared" si="3"/>
        <v>2.0925394652632656E-2</v>
      </c>
      <c r="S15" s="124"/>
    </row>
    <row r="16" spans="1:19" ht="14.5" x14ac:dyDescent="0.35">
      <c r="K16" s="41">
        <v>35384</v>
      </c>
      <c r="L16" s="146">
        <v>64.472106619398801</v>
      </c>
      <c r="M16" s="147">
        <f t="shared" si="0"/>
        <v>2.6445254009873187E-2</v>
      </c>
      <c r="N16" s="147">
        <f t="shared" si="2"/>
        <v>1.5119128550288075E-2</v>
      </c>
      <c r="O16" s="146"/>
      <c r="P16" s="124">
        <v>67.240316415588794</v>
      </c>
      <c r="Q16" s="150">
        <f t="shared" si="1"/>
        <v>-1.1847789352554705E-2</v>
      </c>
      <c r="R16" s="150">
        <f t="shared" si="3"/>
        <v>-1.4624823613604399E-2</v>
      </c>
      <c r="S16" s="124"/>
    </row>
    <row r="17" spans="11:19" ht="14.5" x14ac:dyDescent="0.35">
      <c r="K17" s="41">
        <v>35414</v>
      </c>
      <c r="L17" s="146">
        <v>67.128861711181003</v>
      </c>
      <c r="M17" s="147">
        <f t="shared" si="0"/>
        <v>4.1207821972778946E-2</v>
      </c>
      <c r="N17" s="147">
        <f t="shared" si="2"/>
        <v>6.0970616245847209E-2</v>
      </c>
      <c r="O17" s="146"/>
      <c r="P17" s="124">
        <v>67.684657071008203</v>
      </c>
      <c r="Q17" s="150">
        <f t="shared" si="1"/>
        <v>6.608247538174794E-3</v>
      </c>
      <c r="R17" s="150">
        <f t="shared" si="3"/>
        <v>-8.2697986177360239E-3</v>
      </c>
      <c r="S17" s="124"/>
    </row>
    <row r="18" spans="11:19" ht="14.5" x14ac:dyDescent="0.35">
      <c r="K18" s="41">
        <v>35445</v>
      </c>
      <c r="L18" s="146">
        <v>70.589364549681406</v>
      </c>
      <c r="M18" s="147">
        <f t="shared" si="0"/>
        <v>5.1550149224771191E-2</v>
      </c>
      <c r="N18" s="147">
        <f t="shared" si="2"/>
        <v>0.12383667953223321</v>
      </c>
      <c r="O18" s="147">
        <f>L18/L6-1</f>
        <v>9.8654745096653063E-2</v>
      </c>
      <c r="P18" s="124">
        <v>67.666438963152302</v>
      </c>
      <c r="Q18" s="150">
        <f t="shared" si="1"/>
        <v>-2.6916155956568932E-4</v>
      </c>
      <c r="R18" s="150">
        <f t="shared" si="3"/>
        <v>-5.5855651420216867E-3</v>
      </c>
      <c r="S18" s="150">
        <f>P18/P6-1</f>
        <v>-3.3348137624200413E-2</v>
      </c>
    </row>
    <row r="19" spans="11:19" ht="14.5" x14ac:dyDescent="0.35">
      <c r="K19" s="41">
        <v>35476</v>
      </c>
      <c r="L19" s="146">
        <v>72.006981857599797</v>
      </c>
      <c r="M19" s="147">
        <f t="shared" si="0"/>
        <v>2.0082590585167592E-2</v>
      </c>
      <c r="N19" s="147">
        <f t="shared" si="2"/>
        <v>0.11687031234580214</v>
      </c>
      <c r="O19" s="147">
        <f t="shared" ref="O19:O82" si="4">L19/L7-1</f>
        <v>0.12677871849975686</v>
      </c>
      <c r="P19" s="124">
        <v>68.853098373252294</v>
      </c>
      <c r="Q19" s="150">
        <f t="shared" si="1"/>
        <v>1.7536897585909372E-2</v>
      </c>
      <c r="R19" s="150">
        <f t="shared" si="3"/>
        <v>2.3985341587262399E-2</v>
      </c>
      <c r="S19" s="150">
        <f t="shared" ref="S19:S82" si="5">P19/P7-1</f>
        <v>1.7548811422902322E-2</v>
      </c>
    </row>
    <row r="20" spans="11:19" ht="14.5" x14ac:dyDescent="0.35">
      <c r="K20" s="41">
        <v>35504</v>
      </c>
      <c r="L20" s="146">
        <v>72.354703225257197</v>
      </c>
      <c r="M20" s="147">
        <f t="shared" si="0"/>
        <v>4.8289951708440082E-3</v>
      </c>
      <c r="N20" s="147">
        <f t="shared" si="2"/>
        <v>7.7847908945039901E-2</v>
      </c>
      <c r="O20" s="147">
        <f t="shared" si="4"/>
        <v>0.13636791585853691</v>
      </c>
      <c r="P20" s="124">
        <v>68.700468242425302</v>
      </c>
      <c r="Q20" s="150">
        <f t="shared" si="1"/>
        <v>-2.216750363209341E-3</v>
      </c>
      <c r="R20" s="150">
        <f t="shared" si="3"/>
        <v>1.5007997607957346E-2</v>
      </c>
      <c r="S20" s="150">
        <f t="shared" si="5"/>
        <v>4.2894886432844892E-2</v>
      </c>
    </row>
    <row r="21" spans="11:19" ht="14.5" x14ac:dyDescent="0.35">
      <c r="K21" s="41">
        <v>35535</v>
      </c>
      <c r="L21" s="146">
        <v>71.771220343202998</v>
      </c>
      <c r="M21" s="147">
        <f t="shared" si="0"/>
        <v>-8.0642011651638201E-3</v>
      </c>
      <c r="N21" s="147">
        <f t="shared" si="2"/>
        <v>1.6742689228910645E-2</v>
      </c>
      <c r="O21" s="147">
        <f t="shared" si="4"/>
        <v>0.12662786694245787</v>
      </c>
      <c r="P21" s="124">
        <v>69.251408739115305</v>
      </c>
      <c r="Q21" s="150">
        <f t="shared" si="1"/>
        <v>8.0194576657888206E-3</v>
      </c>
      <c r="R21" s="150">
        <f t="shared" si="3"/>
        <v>2.3423277480673965E-2</v>
      </c>
      <c r="S21" s="150">
        <f t="shared" si="5"/>
        <v>6.0047991340660412E-2</v>
      </c>
    </row>
    <row r="22" spans="11:19" ht="14.5" x14ac:dyDescent="0.35">
      <c r="K22" s="41">
        <v>35565</v>
      </c>
      <c r="L22" s="146">
        <v>72.006028457375194</v>
      </c>
      <c r="M22" s="147">
        <f t="shared" si="0"/>
        <v>3.2716193628778978E-3</v>
      </c>
      <c r="N22" s="147">
        <f t="shared" si="2"/>
        <v>-1.3240385862700599E-5</v>
      </c>
      <c r="O22" s="147">
        <f t="shared" si="4"/>
        <v>0.13395024744760531</v>
      </c>
      <c r="P22" s="124">
        <v>69.842228937625507</v>
      </c>
      <c r="Q22" s="150">
        <f t="shared" si="1"/>
        <v>8.5315260623208822E-3</v>
      </c>
      <c r="R22" s="150">
        <f t="shared" si="3"/>
        <v>1.436581051169461E-2</v>
      </c>
      <c r="S22" s="150">
        <f t="shared" si="5"/>
        <v>8.5499199267036863E-2</v>
      </c>
    </row>
    <row r="23" spans="11:19" ht="14.5" x14ac:dyDescent="0.35">
      <c r="K23" s="41">
        <v>35596</v>
      </c>
      <c r="L23" s="146">
        <v>72.521606548067695</v>
      </c>
      <c r="M23" s="147">
        <f t="shared" si="0"/>
        <v>7.1602073012220213E-3</v>
      </c>
      <c r="N23" s="147">
        <f t="shared" si="2"/>
        <v>2.3067377153200841E-3</v>
      </c>
      <c r="O23" s="147">
        <f t="shared" si="4"/>
        <v>0.13893069869209085</v>
      </c>
      <c r="P23" s="124">
        <v>70.354859537275104</v>
      </c>
      <c r="Q23" s="150">
        <f t="shared" si="1"/>
        <v>7.3398373369129022E-3</v>
      </c>
      <c r="R23" s="150">
        <f t="shared" si="3"/>
        <v>2.4081222983981743E-2</v>
      </c>
      <c r="S23" s="150">
        <f t="shared" si="5"/>
        <v>7.4921165865403205E-2</v>
      </c>
    </row>
    <row r="24" spans="11:19" ht="14.5" x14ac:dyDescent="0.35">
      <c r="K24" s="41">
        <v>35626</v>
      </c>
      <c r="L24" s="146">
        <v>73.503295760915606</v>
      </c>
      <c r="M24" s="147">
        <f t="shared" si="0"/>
        <v>1.3536506698831108E-2</v>
      </c>
      <c r="N24" s="147">
        <f t="shared" si="2"/>
        <v>2.4133286426369693E-2</v>
      </c>
      <c r="O24" s="147">
        <f t="shared" si="4"/>
        <v>0.15229484580752883</v>
      </c>
      <c r="P24" s="124">
        <v>71.100807528991794</v>
      </c>
      <c r="Q24" s="150">
        <f t="shared" si="1"/>
        <v>1.0602650572011596E-2</v>
      </c>
      <c r="R24" s="150">
        <f t="shared" si="3"/>
        <v>2.6705576443124324E-2</v>
      </c>
      <c r="S24" s="150">
        <f t="shared" si="5"/>
        <v>6.6749966855196519E-2</v>
      </c>
    </row>
    <row r="25" spans="11:19" ht="14.5" x14ac:dyDescent="0.35">
      <c r="K25" s="41">
        <v>35657</v>
      </c>
      <c r="L25" s="146">
        <v>73.738346650686594</v>
      </c>
      <c r="M25" s="147">
        <f t="shared" si="0"/>
        <v>3.1978278978883612E-3</v>
      </c>
      <c r="N25" s="147">
        <f t="shared" si="2"/>
        <v>2.4057960568355297E-2</v>
      </c>
      <c r="O25" s="147">
        <f t="shared" si="4"/>
        <v>0.16101691285920694</v>
      </c>
      <c r="P25" s="124">
        <v>71.499721646436498</v>
      </c>
      <c r="Q25" s="150">
        <f t="shared" si="1"/>
        <v>5.610542711234956E-3</v>
      </c>
      <c r="R25" s="150">
        <f t="shared" si="3"/>
        <v>2.3731956067599924E-2</v>
      </c>
      <c r="S25" s="150">
        <f t="shared" si="5"/>
        <v>4.7794754466707001E-2</v>
      </c>
    </row>
    <row r="26" spans="11:19" ht="14.5" x14ac:dyDescent="0.35">
      <c r="K26" s="41">
        <v>35688</v>
      </c>
      <c r="L26" s="146">
        <v>74.811313720766506</v>
      </c>
      <c r="M26" s="147">
        <f t="shared" si="0"/>
        <v>1.4551005261384198E-2</v>
      </c>
      <c r="N26" s="147">
        <f t="shared" si="2"/>
        <v>3.1572758543085833E-2</v>
      </c>
      <c r="O26" s="147">
        <f t="shared" si="4"/>
        <v>0.18239165088155684</v>
      </c>
      <c r="P26" s="124">
        <v>73.701864963150399</v>
      </c>
      <c r="Q26" s="150">
        <f t="shared" si="1"/>
        <v>3.0799327130298648E-2</v>
      </c>
      <c r="R26" s="150">
        <f t="shared" si="3"/>
        <v>4.7573194629178417E-2</v>
      </c>
      <c r="S26" s="150">
        <f t="shared" si="5"/>
        <v>7.9895629898399712E-2</v>
      </c>
    </row>
    <row r="27" spans="11:19" ht="14.5" x14ac:dyDescent="0.35">
      <c r="K27" s="41">
        <v>35718</v>
      </c>
      <c r="L27" s="146">
        <v>75.652027532549297</v>
      </c>
      <c r="M27" s="147">
        <f t="shared" si="0"/>
        <v>1.1237789713475221E-2</v>
      </c>
      <c r="N27" s="147">
        <f t="shared" si="2"/>
        <v>2.9233135050472869E-2</v>
      </c>
      <c r="O27" s="147">
        <f t="shared" si="4"/>
        <v>0.20443814680075656</v>
      </c>
      <c r="P27" s="124">
        <v>75.409276878710301</v>
      </c>
      <c r="Q27" s="150">
        <f t="shared" si="1"/>
        <v>2.3166468262554529E-2</v>
      </c>
      <c r="R27" s="150">
        <f t="shared" si="3"/>
        <v>6.0596630326057888E-2</v>
      </c>
      <c r="S27" s="150">
        <f t="shared" si="5"/>
        <v>0.10820185899284884</v>
      </c>
    </row>
    <row r="28" spans="11:19" ht="14.5" x14ac:dyDescent="0.35">
      <c r="K28" s="41">
        <v>35749</v>
      </c>
      <c r="L28" s="146">
        <v>79.084252261075804</v>
      </c>
      <c r="M28" s="147">
        <f t="shared" si="0"/>
        <v>4.536857557518581E-2</v>
      </c>
      <c r="N28" s="147">
        <f t="shared" si="2"/>
        <v>7.2498311302175544E-2</v>
      </c>
      <c r="O28" s="147">
        <f t="shared" si="4"/>
        <v>0.22664290664391595</v>
      </c>
      <c r="P28" s="124">
        <v>76.393464277097706</v>
      </c>
      <c r="Q28" s="150">
        <f t="shared" si="1"/>
        <v>1.305127749693713E-2</v>
      </c>
      <c r="R28" s="150">
        <f t="shared" si="3"/>
        <v>6.844421933361633E-2</v>
      </c>
      <c r="S28" s="150">
        <f t="shared" si="5"/>
        <v>0.13612588919029656</v>
      </c>
    </row>
    <row r="29" spans="11:19" ht="14.5" x14ac:dyDescent="0.35">
      <c r="K29" s="41">
        <v>35779</v>
      </c>
      <c r="L29" s="146">
        <v>81.535316778546203</v>
      </c>
      <c r="M29" s="147">
        <f t="shared" si="0"/>
        <v>3.0993079499302301E-2</v>
      </c>
      <c r="N29" s="147">
        <f t="shared" si="2"/>
        <v>8.9879494468938947E-2</v>
      </c>
      <c r="O29" s="147">
        <f t="shared" si="4"/>
        <v>0.21460895805664548</v>
      </c>
      <c r="P29" s="124">
        <v>77.282085397817298</v>
      </c>
      <c r="Q29" s="150">
        <f t="shared" si="1"/>
        <v>1.1632161587755041E-2</v>
      </c>
      <c r="R29" s="150">
        <f t="shared" si="3"/>
        <v>4.8577067031573051E-2</v>
      </c>
      <c r="S29" s="150">
        <f t="shared" si="5"/>
        <v>0.14179621707679479</v>
      </c>
    </row>
    <row r="30" spans="11:19" ht="14.5" x14ac:dyDescent="0.35">
      <c r="K30" s="41">
        <v>35810</v>
      </c>
      <c r="L30" s="146">
        <v>85.664427843168298</v>
      </c>
      <c r="M30" s="147">
        <f t="shared" si="0"/>
        <v>5.0641994509409427E-2</v>
      </c>
      <c r="N30" s="147">
        <f t="shared" si="2"/>
        <v>0.13234807628005951</v>
      </c>
      <c r="O30" s="147">
        <f t="shared" si="4"/>
        <v>0.21355998017062383</v>
      </c>
      <c r="P30" s="124">
        <v>78.084925022137497</v>
      </c>
      <c r="Q30" s="150">
        <f t="shared" si="1"/>
        <v>1.0388431163412593E-2</v>
      </c>
      <c r="R30" s="150">
        <f t="shared" si="3"/>
        <v>3.548168413988062E-2</v>
      </c>
      <c r="S30" s="150">
        <f t="shared" si="5"/>
        <v>0.15396829238580989</v>
      </c>
    </row>
    <row r="31" spans="11:19" ht="14.5" x14ac:dyDescent="0.35">
      <c r="K31" s="41">
        <v>35841</v>
      </c>
      <c r="L31" s="146">
        <v>84.465871814078596</v>
      </c>
      <c r="M31" s="147">
        <f t="shared" si="0"/>
        <v>-1.3991292059803206E-2</v>
      </c>
      <c r="N31" s="147">
        <f t="shared" si="2"/>
        <v>6.8049193096456184E-2</v>
      </c>
      <c r="O31" s="147">
        <f t="shared" si="4"/>
        <v>0.17302336016689823</v>
      </c>
      <c r="P31" s="124">
        <v>79.682636489974101</v>
      </c>
      <c r="Q31" s="150">
        <f t="shared" si="1"/>
        <v>2.0461202560976277E-2</v>
      </c>
      <c r="R31" s="150">
        <f t="shared" si="3"/>
        <v>4.3055675560749185E-2</v>
      </c>
      <c r="S31" s="150">
        <f t="shared" si="5"/>
        <v>0.15728468830865006</v>
      </c>
    </row>
    <row r="32" spans="11:19" ht="14.5" x14ac:dyDescent="0.35">
      <c r="K32" s="41">
        <v>35869</v>
      </c>
      <c r="L32" s="146">
        <v>82.984773781555106</v>
      </c>
      <c r="M32" s="147">
        <f t="shared" si="0"/>
        <v>-1.7534869417835441E-2</v>
      </c>
      <c r="N32" s="147">
        <f t="shared" si="2"/>
        <v>1.7777045092566501E-2</v>
      </c>
      <c r="O32" s="147">
        <f t="shared" si="4"/>
        <v>0.14691609643127146</v>
      </c>
      <c r="P32" s="124">
        <v>79.648607097096303</v>
      </c>
      <c r="Q32" s="150">
        <f t="shared" si="1"/>
        <v>-4.2706158300975794E-4</v>
      </c>
      <c r="R32" s="150">
        <f t="shared" si="3"/>
        <v>3.0621866466168601E-2</v>
      </c>
      <c r="S32" s="150">
        <f t="shared" si="5"/>
        <v>0.15936046921889946</v>
      </c>
    </row>
    <row r="33" spans="11:19" ht="14.5" x14ac:dyDescent="0.35">
      <c r="K33" s="41">
        <v>35900</v>
      </c>
      <c r="L33" s="146">
        <v>81.088510461317099</v>
      </c>
      <c r="M33" s="147">
        <f t="shared" si="0"/>
        <v>-2.2850737958624023E-2</v>
      </c>
      <c r="N33" s="147">
        <f t="shared" si="2"/>
        <v>-5.3416773998988698E-2</v>
      </c>
      <c r="O33" s="147">
        <f t="shared" si="4"/>
        <v>0.12981930742656633</v>
      </c>
      <c r="P33" s="124">
        <v>79.507873602412801</v>
      </c>
      <c r="Q33" s="150">
        <f t="shared" si="1"/>
        <v>-1.7669297657890715E-3</v>
      </c>
      <c r="R33" s="150">
        <f t="shared" si="3"/>
        <v>1.8223089538369708E-2</v>
      </c>
      <c r="S33" s="150">
        <f t="shared" si="5"/>
        <v>0.14810478299345164</v>
      </c>
    </row>
    <row r="34" spans="11:19" ht="14.5" x14ac:dyDescent="0.35">
      <c r="K34" s="41">
        <v>35930</v>
      </c>
      <c r="L34" s="146">
        <v>83.205606322067595</v>
      </c>
      <c r="M34" s="147">
        <f t="shared" si="0"/>
        <v>2.6108456656882995E-2</v>
      </c>
      <c r="N34" s="147">
        <f t="shared" si="2"/>
        <v>-1.4920410633835979E-2</v>
      </c>
      <c r="O34" s="147">
        <f t="shared" si="4"/>
        <v>0.15553666970151148</v>
      </c>
      <c r="P34" s="124">
        <v>78.718008505570197</v>
      </c>
      <c r="Q34" s="150">
        <f t="shared" si="1"/>
        <v>-9.9344261273092149E-3</v>
      </c>
      <c r="R34" s="150">
        <f t="shared" si="3"/>
        <v>-1.210587433970356E-2</v>
      </c>
      <c r="S34" s="150">
        <f t="shared" si="5"/>
        <v>0.12708328045875295</v>
      </c>
    </row>
    <row r="35" spans="11:19" ht="14.5" x14ac:dyDescent="0.35">
      <c r="K35" s="41">
        <v>35961</v>
      </c>
      <c r="L35" s="146">
        <v>86.366580485546507</v>
      </c>
      <c r="M35" s="147">
        <f t="shared" si="0"/>
        <v>3.798991802599927E-2</v>
      </c>
      <c r="N35" s="147">
        <f t="shared" si="2"/>
        <v>4.0752134998807144E-2</v>
      </c>
      <c r="O35" s="147">
        <f t="shared" si="4"/>
        <v>0.19090826301954977</v>
      </c>
      <c r="P35" s="124">
        <v>79.120926319200805</v>
      </c>
      <c r="Q35" s="150">
        <f t="shared" si="1"/>
        <v>5.1184960249863742E-3</v>
      </c>
      <c r="R35" s="150">
        <f t="shared" si="3"/>
        <v>-6.6251099313290318E-3</v>
      </c>
      <c r="S35" s="150">
        <f t="shared" si="5"/>
        <v>0.12459788619549883</v>
      </c>
    </row>
    <row r="36" spans="11:19" ht="14.5" x14ac:dyDescent="0.35">
      <c r="K36" s="41">
        <v>35991</v>
      </c>
      <c r="L36" s="146">
        <v>87.082824824573606</v>
      </c>
      <c r="M36" s="147">
        <f t="shared" si="0"/>
        <v>8.2930727950605299E-3</v>
      </c>
      <c r="N36" s="147">
        <f t="shared" si="2"/>
        <v>7.3923103645072707E-2</v>
      </c>
      <c r="O36" s="147">
        <f t="shared" si="4"/>
        <v>0.18474721334711552</v>
      </c>
      <c r="P36" s="124">
        <v>80.300882513348</v>
      </c>
      <c r="Q36" s="150">
        <f t="shared" si="1"/>
        <v>1.4913326335271204E-2</v>
      </c>
      <c r="R36" s="150">
        <f t="shared" si="3"/>
        <v>9.9739670425689209E-3</v>
      </c>
      <c r="S36" s="150">
        <f t="shared" si="5"/>
        <v>0.12939480301408413</v>
      </c>
    </row>
    <row r="37" spans="11:19" ht="14.5" x14ac:dyDescent="0.35">
      <c r="K37" s="41">
        <v>36022</v>
      </c>
      <c r="L37" s="146">
        <v>87.161245440941101</v>
      </c>
      <c r="M37" s="147">
        <f t="shared" si="0"/>
        <v>9.0052908280680022E-4</v>
      </c>
      <c r="N37" s="147">
        <f t="shared" si="2"/>
        <v>4.7540535953337626E-2</v>
      </c>
      <c r="O37" s="147">
        <f t="shared" si="4"/>
        <v>0.18203417082080087</v>
      </c>
      <c r="P37" s="124">
        <v>81.791160736426207</v>
      </c>
      <c r="Q37" s="150">
        <f t="shared" si="1"/>
        <v>1.8558678017398966E-2</v>
      </c>
      <c r="R37" s="150">
        <f t="shared" si="3"/>
        <v>3.9040014974953907E-2</v>
      </c>
      <c r="S37" s="150">
        <f t="shared" si="5"/>
        <v>0.14393677140283834</v>
      </c>
    </row>
    <row r="38" spans="11:19" ht="14.5" x14ac:dyDescent="0.35">
      <c r="K38" s="41">
        <v>36053</v>
      </c>
      <c r="L38" s="146">
        <v>86.537972303948195</v>
      </c>
      <c r="M38" s="147">
        <f t="shared" si="0"/>
        <v>-7.1508057719898988E-3</v>
      </c>
      <c r="N38" s="147">
        <f t="shared" si="2"/>
        <v>1.9844691944284065E-3</v>
      </c>
      <c r="O38" s="147">
        <f t="shared" si="4"/>
        <v>0.15674980160021623</v>
      </c>
      <c r="P38" s="124">
        <v>81.784260330642198</v>
      </c>
      <c r="Q38" s="150">
        <f t="shared" si="1"/>
        <v>-8.4366155485238181E-5</v>
      </c>
      <c r="R38" s="150">
        <f t="shared" si="3"/>
        <v>3.3661562564328396E-2</v>
      </c>
      <c r="S38" s="150">
        <f t="shared" si="5"/>
        <v>0.1096633765174444</v>
      </c>
    </row>
    <row r="39" spans="11:19" ht="14.5" x14ac:dyDescent="0.35">
      <c r="K39" s="41">
        <v>36083</v>
      </c>
      <c r="L39" s="146">
        <v>87.745608437202606</v>
      </c>
      <c r="M39" s="147">
        <f t="shared" si="0"/>
        <v>1.3954985321505076E-2</v>
      </c>
      <c r="N39" s="147">
        <f t="shared" si="2"/>
        <v>7.6109567410584944E-3</v>
      </c>
      <c r="O39" s="147">
        <f t="shared" si="4"/>
        <v>0.15985798793627892</v>
      </c>
      <c r="P39" s="124">
        <v>80.033637041033501</v>
      </c>
      <c r="Q39" s="150">
        <f t="shared" si="1"/>
        <v>-2.1405381457644479E-2</v>
      </c>
      <c r="R39" s="150">
        <f t="shared" si="3"/>
        <v>-3.3280514976915532E-3</v>
      </c>
      <c r="S39" s="150">
        <f t="shared" si="5"/>
        <v>6.1323491667492069E-2</v>
      </c>
    </row>
    <row r="40" spans="11:19" ht="14.5" x14ac:dyDescent="0.35">
      <c r="K40" s="41">
        <v>36114</v>
      </c>
      <c r="L40" s="146">
        <v>88.018349002907698</v>
      </c>
      <c r="M40" s="147">
        <f t="shared" si="0"/>
        <v>3.1083101543514235E-3</v>
      </c>
      <c r="N40" s="147">
        <f t="shared" si="2"/>
        <v>9.833539638294253E-3</v>
      </c>
      <c r="O40" s="147">
        <f t="shared" si="4"/>
        <v>0.1129693521326891</v>
      </c>
      <c r="P40" s="124">
        <v>80.355040352783206</v>
      </c>
      <c r="Q40" s="150">
        <f t="shared" si="1"/>
        <v>4.0158528792701986E-3</v>
      </c>
      <c r="R40" s="150">
        <f t="shared" si="3"/>
        <v>-1.7558381256758682E-2</v>
      </c>
      <c r="S40" s="150">
        <f t="shared" si="5"/>
        <v>5.1857526205591364E-2</v>
      </c>
    </row>
    <row r="41" spans="11:19" ht="14.5" x14ac:dyDescent="0.35">
      <c r="K41" s="41">
        <v>36144</v>
      </c>
      <c r="L41" s="146">
        <v>88.035102206188597</v>
      </c>
      <c r="M41" s="147">
        <f t="shared" si="0"/>
        <v>1.9033762244680119E-4</v>
      </c>
      <c r="N41" s="147">
        <f t="shared" si="2"/>
        <v>1.7300265564138995E-2</v>
      </c>
      <c r="O41" s="147">
        <f t="shared" si="4"/>
        <v>7.9717424110782753E-2</v>
      </c>
      <c r="P41" s="124">
        <v>81.047521054107094</v>
      </c>
      <c r="Q41" s="150">
        <f t="shared" si="1"/>
        <v>8.6177630959263229E-3</v>
      </c>
      <c r="R41" s="150">
        <f t="shared" si="3"/>
        <v>-9.0083259731954524E-3</v>
      </c>
      <c r="S41" s="150">
        <f t="shared" si="5"/>
        <v>4.8723266678258437E-2</v>
      </c>
    </row>
    <row r="42" spans="11:19" ht="14.5" x14ac:dyDescent="0.35">
      <c r="K42" s="41">
        <v>36175</v>
      </c>
      <c r="L42" s="146">
        <v>87.595119575964603</v>
      </c>
      <c r="M42" s="147">
        <f t="shared" si="0"/>
        <v>-4.9978090465948588E-3</v>
      </c>
      <c r="N42" s="147">
        <f t="shared" si="2"/>
        <v>-1.7150586099782261E-3</v>
      </c>
      <c r="O42" s="147">
        <f t="shared" si="4"/>
        <v>2.2537846588212229E-2</v>
      </c>
      <c r="P42" s="124">
        <v>83.282769947778405</v>
      </c>
      <c r="Q42" s="150">
        <f t="shared" si="1"/>
        <v>2.7579485030505335E-2</v>
      </c>
      <c r="R42" s="150">
        <f t="shared" si="3"/>
        <v>4.0597091758794557E-2</v>
      </c>
      <c r="S42" s="150">
        <f t="shared" si="5"/>
        <v>6.6566561012478376E-2</v>
      </c>
    </row>
    <row r="43" spans="11:19" ht="14.5" x14ac:dyDescent="0.35">
      <c r="K43" s="41">
        <v>36206</v>
      </c>
      <c r="L43" s="146">
        <v>86.650436334607505</v>
      </c>
      <c r="M43" s="147">
        <f t="shared" si="0"/>
        <v>-1.078465610789936E-2</v>
      </c>
      <c r="N43" s="147">
        <f t="shared" si="2"/>
        <v>-1.5541221617949241E-2</v>
      </c>
      <c r="O43" s="147">
        <f t="shared" si="4"/>
        <v>2.5863280323885629E-2</v>
      </c>
      <c r="P43" s="124">
        <v>81.6677887105743</v>
      </c>
      <c r="Q43" s="150">
        <f t="shared" si="1"/>
        <v>-1.9391540869939439E-2</v>
      </c>
      <c r="R43" s="150">
        <f t="shared" si="3"/>
        <v>1.6336851453595536E-2</v>
      </c>
      <c r="S43" s="150">
        <f t="shared" si="5"/>
        <v>2.4913234652444993E-2</v>
      </c>
    </row>
    <row r="44" spans="11:19" ht="14.5" x14ac:dyDescent="0.35">
      <c r="K44" s="41">
        <v>36234</v>
      </c>
      <c r="L44" s="146">
        <v>84.974456727523304</v>
      </c>
      <c r="M44" s="147">
        <f t="shared" si="0"/>
        <v>-1.9341848442773868E-2</v>
      </c>
      <c r="N44" s="147">
        <f t="shared" si="2"/>
        <v>-3.476619441523332E-2</v>
      </c>
      <c r="O44" s="147">
        <f t="shared" si="4"/>
        <v>2.3976482134008492E-2</v>
      </c>
      <c r="P44" s="124">
        <v>81.076658151377998</v>
      </c>
      <c r="Q44" s="150">
        <f t="shared" si="1"/>
        <v>-7.2382339295512521E-3</v>
      </c>
      <c r="R44" s="150">
        <f t="shared" si="3"/>
        <v>3.5950633519621356E-4</v>
      </c>
      <c r="S44" s="150">
        <f t="shared" si="5"/>
        <v>1.7929391439837961E-2</v>
      </c>
    </row>
    <row r="45" spans="11:19" ht="14.5" x14ac:dyDescent="0.35">
      <c r="K45" s="41">
        <v>36265</v>
      </c>
      <c r="L45" s="146">
        <v>83.508886352404502</v>
      </c>
      <c r="M45" s="147">
        <f t="shared" si="0"/>
        <v>-1.7247187349702764E-2</v>
      </c>
      <c r="N45" s="147">
        <f t="shared" si="2"/>
        <v>-4.664909692847008E-2</v>
      </c>
      <c r="O45" s="147">
        <f t="shared" si="4"/>
        <v>2.9848567661654446E-2</v>
      </c>
      <c r="P45" s="124">
        <v>80.543557521270401</v>
      </c>
      <c r="Q45" s="150">
        <f t="shared" si="1"/>
        <v>-6.5752664486028456E-3</v>
      </c>
      <c r="R45" s="150">
        <f t="shared" si="3"/>
        <v>-3.2890505781995483E-2</v>
      </c>
      <c r="S45" s="150">
        <f t="shared" si="5"/>
        <v>1.3026180577242474E-2</v>
      </c>
    </row>
    <row r="46" spans="11:19" ht="14.5" x14ac:dyDescent="0.35">
      <c r="K46" s="41">
        <v>36295</v>
      </c>
      <c r="L46" s="146">
        <v>83.206162929288894</v>
      </c>
      <c r="M46" s="147">
        <f t="shared" si="0"/>
        <v>-3.6250444274652516E-3</v>
      </c>
      <c r="N46" s="147">
        <f t="shared" si="2"/>
        <v>-3.9749060143428272E-2</v>
      </c>
      <c r="O46" s="147">
        <f t="shared" si="4"/>
        <v>6.6895398747046642E-6</v>
      </c>
      <c r="P46" s="124">
        <v>81.643750983622994</v>
      </c>
      <c r="Q46" s="150">
        <f t="shared" si="1"/>
        <v>1.365960849273451E-2</v>
      </c>
      <c r="R46" s="150">
        <f t="shared" si="3"/>
        <v>-2.9433546972224001E-4</v>
      </c>
      <c r="S46" s="150">
        <f t="shared" si="5"/>
        <v>3.7167384358380628E-2</v>
      </c>
    </row>
    <row r="47" spans="11:19" ht="14.5" x14ac:dyDescent="0.35">
      <c r="K47" s="41">
        <v>36326</v>
      </c>
      <c r="L47" s="146">
        <v>84.895810075345096</v>
      </c>
      <c r="M47" s="147">
        <f t="shared" si="0"/>
        <v>2.0306754771183488E-2</v>
      </c>
      <c r="N47" s="147">
        <f t="shared" si="2"/>
        <v>-9.2553286254470901E-4</v>
      </c>
      <c r="O47" s="147">
        <f t="shared" si="4"/>
        <v>-1.7029392641607966E-2</v>
      </c>
      <c r="P47" s="124">
        <v>83.021892557806794</v>
      </c>
      <c r="Q47" s="150">
        <f t="shared" si="1"/>
        <v>1.6879939463587901E-2</v>
      </c>
      <c r="R47" s="150">
        <f t="shared" si="3"/>
        <v>2.3992533125833271E-2</v>
      </c>
      <c r="S47" s="150">
        <f t="shared" si="5"/>
        <v>4.9303849437608349E-2</v>
      </c>
    </row>
    <row r="48" spans="11:19" ht="14.5" x14ac:dyDescent="0.35">
      <c r="K48" s="41">
        <v>36356</v>
      </c>
      <c r="L48" s="146">
        <v>86.689936183169095</v>
      </c>
      <c r="M48" s="147">
        <f t="shared" si="0"/>
        <v>2.1133270372609703E-2</v>
      </c>
      <c r="N48" s="147">
        <f t="shared" si="2"/>
        <v>3.8092351242006384E-2</v>
      </c>
      <c r="O48" s="147">
        <f t="shared" si="4"/>
        <v>-4.5116662464266266E-3</v>
      </c>
      <c r="P48" s="124">
        <v>84.861464156466695</v>
      </c>
      <c r="Q48" s="150">
        <f t="shared" si="1"/>
        <v>2.2157668802587738E-2</v>
      </c>
      <c r="R48" s="150">
        <f t="shared" si="3"/>
        <v>5.3609584280604805E-2</v>
      </c>
      <c r="S48" s="150">
        <f t="shared" si="5"/>
        <v>5.6793667770221656E-2</v>
      </c>
    </row>
    <row r="49" spans="11:19" ht="14.5" x14ac:dyDescent="0.35">
      <c r="K49" s="41">
        <v>36387</v>
      </c>
      <c r="L49" s="146">
        <v>88.768614059620603</v>
      </c>
      <c r="M49" s="147">
        <f t="shared" si="0"/>
        <v>2.3978306686711859E-2</v>
      </c>
      <c r="N49" s="147">
        <f t="shared" si="2"/>
        <v>6.6851431847168019E-2</v>
      </c>
      <c r="O49" s="147">
        <f t="shared" si="4"/>
        <v>1.8441322293502926E-2</v>
      </c>
      <c r="P49" s="124">
        <v>88.887768480510104</v>
      </c>
      <c r="Q49" s="150">
        <f t="shared" si="1"/>
        <v>4.7445614615130305E-2</v>
      </c>
      <c r="R49" s="150">
        <f t="shared" si="3"/>
        <v>8.8727151920545477E-2</v>
      </c>
      <c r="S49" s="150">
        <f t="shared" si="5"/>
        <v>8.6764971669162083E-2</v>
      </c>
    </row>
    <row r="50" spans="11:19" ht="14.5" x14ac:dyDescent="0.35">
      <c r="K50" s="41">
        <v>36418</v>
      </c>
      <c r="L50" s="146">
        <v>89.422523186678703</v>
      </c>
      <c r="M50" s="147">
        <f t="shared" si="0"/>
        <v>7.3664451561552546E-3</v>
      </c>
      <c r="N50" s="147">
        <f t="shared" si="2"/>
        <v>5.3320807084780153E-2</v>
      </c>
      <c r="O50" s="147">
        <f t="shared" si="4"/>
        <v>3.3332776420957444E-2</v>
      </c>
      <c r="P50" s="124">
        <v>92.635261491834001</v>
      </c>
      <c r="Q50" s="150">
        <f t="shared" si="1"/>
        <v>4.2159827784917114E-2</v>
      </c>
      <c r="R50" s="150">
        <f t="shared" si="3"/>
        <v>0.11579317982101611</v>
      </c>
      <c r="S50" s="150">
        <f t="shared" si="5"/>
        <v>0.13267835543566386</v>
      </c>
    </row>
    <row r="51" spans="11:19" ht="14.5" x14ac:dyDescent="0.35">
      <c r="K51" s="41">
        <v>36448</v>
      </c>
      <c r="L51" s="146">
        <v>90.170030034953498</v>
      </c>
      <c r="M51" s="147">
        <f t="shared" si="0"/>
        <v>8.3592681310757921E-3</v>
      </c>
      <c r="N51" s="147">
        <f t="shared" si="2"/>
        <v>4.0144150578577342E-2</v>
      </c>
      <c r="O51" s="147">
        <f t="shared" si="4"/>
        <v>2.7630118941918136E-2</v>
      </c>
      <c r="P51" s="124">
        <v>94.933224237464501</v>
      </c>
      <c r="Q51" s="150">
        <f t="shared" si="1"/>
        <v>2.4806566188978474E-2</v>
      </c>
      <c r="R51" s="150">
        <f t="shared" si="3"/>
        <v>0.11868473141622449</v>
      </c>
      <c r="S51" s="150">
        <f t="shared" si="5"/>
        <v>0.186166563801067</v>
      </c>
    </row>
    <row r="52" spans="11:19" ht="14.5" x14ac:dyDescent="0.35">
      <c r="K52" s="41">
        <v>36479</v>
      </c>
      <c r="L52" s="146">
        <v>90.307717888066193</v>
      </c>
      <c r="M52" s="147">
        <f t="shared" si="0"/>
        <v>1.526980229010988E-3</v>
      </c>
      <c r="N52" s="147">
        <f t="shared" si="2"/>
        <v>1.7338378488278128E-2</v>
      </c>
      <c r="O52" s="147">
        <f t="shared" si="4"/>
        <v>2.6010132104191896E-2</v>
      </c>
      <c r="P52" s="124">
        <v>94.466999830683207</v>
      </c>
      <c r="Q52" s="150">
        <f t="shared" si="1"/>
        <v>-4.9110773443772349E-3</v>
      </c>
      <c r="R52" s="150">
        <f t="shared" si="3"/>
        <v>6.2767143843828421E-2</v>
      </c>
      <c r="S52" s="150">
        <f t="shared" si="5"/>
        <v>0.17562009073661322</v>
      </c>
    </row>
    <row r="53" spans="11:19" ht="14.5" x14ac:dyDescent="0.35">
      <c r="K53" s="41">
        <v>36509</v>
      </c>
      <c r="L53" s="146">
        <v>90.561105407483595</v>
      </c>
      <c r="M53" s="147">
        <f t="shared" si="0"/>
        <v>2.805823525863671E-3</v>
      </c>
      <c r="N53" s="147">
        <f t="shared" si="2"/>
        <v>1.2732611206105027E-2</v>
      </c>
      <c r="O53" s="147">
        <f t="shared" si="4"/>
        <v>2.8693136464802427E-2</v>
      </c>
      <c r="P53" s="124">
        <v>93.291535992757204</v>
      </c>
      <c r="Q53" s="150">
        <f t="shared" si="1"/>
        <v>-1.244311600911252E-2</v>
      </c>
      <c r="R53" s="150">
        <f t="shared" si="3"/>
        <v>7.0844999015957644E-3</v>
      </c>
      <c r="S53" s="150">
        <f t="shared" si="5"/>
        <v>0.1510720473544902</v>
      </c>
    </row>
    <row r="54" spans="11:19" ht="14.5" x14ac:dyDescent="0.35">
      <c r="K54" s="41">
        <v>36540</v>
      </c>
      <c r="L54" s="146">
        <v>91.245985812023207</v>
      </c>
      <c r="M54" s="147">
        <f t="shared" si="0"/>
        <v>7.5626330029647804E-3</v>
      </c>
      <c r="N54" s="147">
        <f t="shared" si="2"/>
        <v>1.1932521001186691E-2</v>
      </c>
      <c r="O54" s="147">
        <f t="shared" si="4"/>
        <v>4.167887724489594E-2</v>
      </c>
      <c r="P54" s="124">
        <v>93.115261261462194</v>
      </c>
      <c r="Q54" s="150">
        <f t="shared" si="1"/>
        <v>-1.8895040093315218E-3</v>
      </c>
      <c r="R54" s="150">
        <f t="shared" si="3"/>
        <v>-1.9149912905674471E-2</v>
      </c>
      <c r="S54" s="150">
        <f t="shared" si="5"/>
        <v>0.11806153085265003</v>
      </c>
    </row>
    <row r="55" spans="11:19" ht="14.5" x14ac:dyDescent="0.35">
      <c r="K55" s="41">
        <v>36571</v>
      </c>
      <c r="L55" s="146">
        <v>88.419123351634894</v>
      </c>
      <c r="M55" s="147">
        <f t="shared" si="0"/>
        <v>-3.0980677508509413E-2</v>
      </c>
      <c r="N55" s="147">
        <f t="shared" si="2"/>
        <v>-2.0912880765873831E-2</v>
      </c>
      <c r="O55" s="147">
        <f t="shared" si="4"/>
        <v>2.0411749690416592E-2</v>
      </c>
      <c r="P55" s="124">
        <v>93.450521037181105</v>
      </c>
      <c r="Q55" s="150">
        <f t="shared" si="1"/>
        <v>3.600481501926156E-3</v>
      </c>
      <c r="R55" s="150">
        <f t="shared" si="3"/>
        <v>-1.0760146880116617E-2</v>
      </c>
      <c r="S55" s="150">
        <f t="shared" si="5"/>
        <v>0.14427637276140892</v>
      </c>
    </row>
    <row r="56" spans="11:19" ht="14.5" x14ac:dyDescent="0.35">
      <c r="K56" s="41">
        <v>36600</v>
      </c>
      <c r="L56" s="146">
        <v>86.109414866796897</v>
      </c>
      <c r="M56" s="147">
        <f t="shared" si="0"/>
        <v>-2.6122273070413704E-2</v>
      </c>
      <c r="N56" s="147">
        <f t="shared" si="2"/>
        <v>-4.9156760185911197E-2</v>
      </c>
      <c r="O56" s="147">
        <f t="shared" si="4"/>
        <v>1.3356462435681227E-2</v>
      </c>
      <c r="P56" s="124">
        <v>94.721170413610494</v>
      </c>
      <c r="Q56" s="150">
        <f t="shared" si="1"/>
        <v>1.3597028270434519E-2</v>
      </c>
      <c r="R56" s="150">
        <f t="shared" si="3"/>
        <v>1.5324374345859981E-2</v>
      </c>
      <c r="S56" s="150">
        <f t="shared" si="5"/>
        <v>0.16829149811227873</v>
      </c>
    </row>
    <row r="57" spans="11:19" ht="14.5" x14ac:dyDescent="0.35">
      <c r="K57" s="41">
        <v>36631</v>
      </c>
      <c r="L57" s="146">
        <v>84.290919319333696</v>
      </c>
      <c r="M57" s="147">
        <f t="shared" si="0"/>
        <v>-2.1118428806841116E-2</v>
      </c>
      <c r="N57" s="147">
        <f t="shared" si="2"/>
        <v>-7.6223259914334318E-2</v>
      </c>
      <c r="O57" s="147">
        <f t="shared" si="4"/>
        <v>9.3646676549972163E-3</v>
      </c>
      <c r="P57" s="124">
        <v>94.602319627759996</v>
      </c>
      <c r="Q57" s="150">
        <f t="shared" si="1"/>
        <v>-1.2547436368398612E-3</v>
      </c>
      <c r="R57" s="150">
        <f t="shared" si="3"/>
        <v>1.597008209129358E-2</v>
      </c>
      <c r="S57" s="150">
        <f t="shared" si="5"/>
        <v>0.17454856153798359</v>
      </c>
    </row>
    <row r="58" spans="11:19" ht="14.5" x14ac:dyDescent="0.35">
      <c r="K58" s="41">
        <v>36661</v>
      </c>
      <c r="L58" s="146">
        <v>87.834730731394998</v>
      </c>
      <c r="M58" s="147">
        <f t="shared" si="0"/>
        <v>4.2042623816163083E-2</v>
      </c>
      <c r="N58" s="147">
        <f t="shared" si="2"/>
        <v>-6.6093464636131083E-3</v>
      </c>
      <c r="O58" s="147">
        <f t="shared" si="4"/>
        <v>5.5627703996392608E-2</v>
      </c>
      <c r="P58" s="124">
        <v>94.366704753074501</v>
      </c>
      <c r="Q58" s="150">
        <f t="shared" si="1"/>
        <v>-2.4905824255957443E-3</v>
      </c>
      <c r="R58" s="150">
        <f t="shared" si="3"/>
        <v>9.8039444373871909E-3</v>
      </c>
      <c r="S58" s="150">
        <f t="shared" si="5"/>
        <v>0.15583499797802802</v>
      </c>
    </row>
    <row r="59" spans="11:19" ht="14.5" x14ac:dyDescent="0.35">
      <c r="K59" s="41">
        <v>36692</v>
      </c>
      <c r="L59" s="146">
        <v>92.113170580041796</v>
      </c>
      <c r="M59" s="147">
        <f t="shared" si="0"/>
        <v>4.8710115156276546E-2</v>
      </c>
      <c r="N59" s="147">
        <f t="shared" si="2"/>
        <v>6.9722407503664208E-2</v>
      </c>
      <c r="O59" s="147">
        <f t="shared" si="4"/>
        <v>8.5014331075836225E-2</v>
      </c>
      <c r="P59" s="124">
        <v>93.358300775681101</v>
      </c>
      <c r="Q59" s="150">
        <f t="shared" si="1"/>
        <v>-1.0686014522092835E-2</v>
      </c>
      <c r="R59" s="150">
        <f t="shared" si="3"/>
        <v>-1.4388226327633702E-2</v>
      </c>
      <c r="S59" s="150">
        <f t="shared" si="5"/>
        <v>0.12450219935274576</v>
      </c>
    </row>
    <row r="60" spans="11:19" ht="14.5" x14ac:dyDescent="0.35">
      <c r="K60" s="41">
        <v>36722</v>
      </c>
      <c r="L60" s="146">
        <v>95.215103539271396</v>
      </c>
      <c r="M60" s="147">
        <f t="shared" si="0"/>
        <v>3.3675238184686984E-2</v>
      </c>
      <c r="N60" s="147">
        <f t="shared" si="2"/>
        <v>0.12960096186104875</v>
      </c>
      <c r="O60" s="147">
        <f t="shared" si="4"/>
        <v>9.8340911661179309E-2</v>
      </c>
      <c r="P60" s="124">
        <v>94.078219786728695</v>
      </c>
      <c r="Q60" s="150">
        <f t="shared" si="1"/>
        <v>7.711355123926289E-3</v>
      </c>
      <c r="R60" s="150">
        <f t="shared" si="3"/>
        <v>-5.5400316090928881E-3</v>
      </c>
      <c r="S60" s="150">
        <f t="shared" si="5"/>
        <v>0.10860943446919835</v>
      </c>
    </row>
    <row r="61" spans="11:19" ht="14.5" x14ac:dyDescent="0.35">
      <c r="K61" s="41">
        <v>36753</v>
      </c>
      <c r="L61" s="146">
        <v>96.749355889827399</v>
      </c>
      <c r="M61" s="147">
        <f t="shared" si="0"/>
        <v>1.6113539696180679E-2</v>
      </c>
      <c r="N61" s="147">
        <f t="shared" si="2"/>
        <v>0.10149316886612847</v>
      </c>
      <c r="O61" s="147">
        <f t="shared" si="4"/>
        <v>8.9904995304383117E-2</v>
      </c>
      <c r="P61" s="124">
        <v>94.991728995761505</v>
      </c>
      <c r="Q61" s="150">
        <f t="shared" si="1"/>
        <v>9.7101030515214237E-3</v>
      </c>
      <c r="R61" s="150">
        <f t="shared" si="3"/>
        <v>6.62335560325511E-3</v>
      </c>
      <c r="S61" s="150">
        <f t="shared" si="5"/>
        <v>6.8670421359377176E-2</v>
      </c>
    </row>
    <row r="62" spans="11:19" ht="14.5" x14ac:dyDescent="0.35">
      <c r="K62" s="41">
        <v>36784</v>
      </c>
      <c r="L62" s="146">
        <v>98.168699219287902</v>
      </c>
      <c r="M62" s="147">
        <f t="shared" si="0"/>
        <v>1.4670312958742215E-2</v>
      </c>
      <c r="N62" s="147">
        <f t="shared" si="2"/>
        <v>6.5740095592346837E-2</v>
      </c>
      <c r="O62" s="147">
        <f t="shared" si="4"/>
        <v>9.7807305373732945E-2</v>
      </c>
      <c r="P62" s="124">
        <v>96.310120220433404</v>
      </c>
      <c r="Q62" s="150">
        <f t="shared" si="1"/>
        <v>1.3879010716087992E-2</v>
      </c>
      <c r="R62" s="150">
        <f t="shared" si="3"/>
        <v>3.1618178782461648E-2</v>
      </c>
      <c r="S62" s="150">
        <f t="shared" si="5"/>
        <v>3.9670193287286715E-2</v>
      </c>
    </row>
    <row r="63" spans="11:19" ht="14.5" x14ac:dyDescent="0.35">
      <c r="K63" s="41">
        <v>36814</v>
      </c>
      <c r="L63" s="146">
        <v>99.602387394713801</v>
      </c>
      <c r="M63" s="147">
        <f t="shared" si="0"/>
        <v>1.4604330981541791E-2</v>
      </c>
      <c r="N63" s="147">
        <f t="shared" si="2"/>
        <v>4.6077604207328982E-2</v>
      </c>
      <c r="O63" s="147">
        <f t="shared" si="4"/>
        <v>0.10460634598994756</v>
      </c>
      <c r="P63" s="124">
        <v>97.511942039606893</v>
      </c>
      <c r="Q63" s="150">
        <f t="shared" si="1"/>
        <v>1.2478665963896463E-2</v>
      </c>
      <c r="R63" s="150">
        <f t="shared" si="3"/>
        <v>3.6498588734590109E-2</v>
      </c>
      <c r="S63" s="150">
        <f t="shared" si="5"/>
        <v>2.7163491210327351E-2</v>
      </c>
    </row>
    <row r="64" spans="11:19" ht="14.5" x14ac:dyDescent="0.35">
      <c r="K64" s="41">
        <v>36845</v>
      </c>
      <c r="L64" s="146">
        <v>100.396225320816</v>
      </c>
      <c r="M64" s="147">
        <f t="shared" si="0"/>
        <v>7.9700692610540358E-3</v>
      </c>
      <c r="N64" s="147">
        <f t="shared" si="2"/>
        <v>3.7693991835371365E-2</v>
      </c>
      <c r="O64" s="147">
        <f t="shared" si="4"/>
        <v>0.11171257195596751</v>
      </c>
      <c r="P64" s="124">
        <v>98.671252648702804</v>
      </c>
      <c r="Q64" s="150">
        <f t="shared" si="1"/>
        <v>1.1888909038700435E-2</v>
      </c>
      <c r="R64" s="150">
        <f t="shared" si="3"/>
        <v>3.8735200336289077E-2</v>
      </c>
      <c r="S64" s="150">
        <f t="shared" si="5"/>
        <v>4.4504989314311239E-2</v>
      </c>
    </row>
    <row r="65" spans="11:19" ht="14.5" x14ac:dyDescent="0.35">
      <c r="K65" s="41">
        <v>36875</v>
      </c>
      <c r="L65" s="146">
        <v>100</v>
      </c>
      <c r="M65" s="147">
        <f t="shared" si="0"/>
        <v>-3.9466157173724259E-3</v>
      </c>
      <c r="N65" s="147">
        <f t="shared" si="2"/>
        <v>1.8654630195530597E-2</v>
      </c>
      <c r="O65" s="147">
        <f t="shared" si="4"/>
        <v>0.10422680410144824</v>
      </c>
      <c r="P65" s="124">
        <v>100</v>
      </c>
      <c r="Q65" s="150">
        <f t="shared" si="1"/>
        <v>1.3466408053294909E-2</v>
      </c>
      <c r="R65" s="150">
        <f t="shared" si="3"/>
        <v>3.83124823343719E-2</v>
      </c>
      <c r="S65" s="150">
        <f t="shared" si="5"/>
        <v>7.1908602810051514E-2</v>
      </c>
    </row>
    <row r="66" spans="11:19" ht="14.5" x14ac:dyDescent="0.35">
      <c r="K66" s="41">
        <v>36906</v>
      </c>
      <c r="L66" s="146">
        <v>99.721399663368601</v>
      </c>
      <c r="M66" s="147">
        <f t="shared" si="0"/>
        <v>-2.7860033663139605E-3</v>
      </c>
      <c r="N66" s="147">
        <f t="shared" si="2"/>
        <v>1.1948736548168526E-3</v>
      </c>
      <c r="O66" s="147">
        <f t="shared" si="4"/>
        <v>9.2885333814088922E-2</v>
      </c>
      <c r="P66" s="124">
        <v>100.56145604583</v>
      </c>
      <c r="Q66" s="150">
        <f t="shared" si="1"/>
        <v>5.6145604582999997E-3</v>
      </c>
      <c r="R66" s="150">
        <f t="shared" si="3"/>
        <v>3.1273236307656216E-2</v>
      </c>
      <c r="S66" s="150">
        <f t="shared" si="5"/>
        <v>7.9967501390124651E-2</v>
      </c>
    </row>
    <row r="67" spans="11:19" ht="14.5" x14ac:dyDescent="0.35">
      <c r="K67" s="41">
        <v>36937</v>
      </c>
      <c r="L67" s="146">
        <v>98.982952014253797</v>
      </c>
      <c r="M67" s="147">
        <f t="shared" si="0"/>
        <v>-7.4051071445807581E-3</v>
      </c>
      <c r="N67" s="147">
        <f t="shared" si="2"/>
        <v>-1.4076956599175849E-2</v>
      </c>
      <c r="O67" s="147">
        <f t="shared" si="4"/>
        <v>0.1194744786216384</v>
      </c>
      <c r="P67" s="124">
        <v>101.103383242818</v>
      </c>
      <c r="Q67" s="150">
        <f t="shared" si="1"/>
        <v>5.3890150192437147E-3</v>
      </c>
      <c r="R67" s="150">
        <f t="shared" si="3"/>
        <v>2.4648826571344484E-2</v>
      </c>
      <c r="S67" s="150">
        <f t="shared" si="5"/>
        <v>8.1892129874717945E-2</v>
      </c>
    </row>
    <row r="68" spans="11:19" ht="14.5" x14ac:dyDescent="0.35">
      <c r="K68" s="41">
        <v>36965</v>
      </c>
      <c r="L68" s="146">
        <v>98.945770379862097</v>
      </c>
      <c r="M68" s="147">
        <f t="shared" si="0"/>
        <v>-3.7563674991569762E-4</v>
      </c>
      <c r="N68" s="147">
        <f t="shared" si="2"/>
        <v>-1.0542296201379031E-2</v>
      </c>
      <c r="O68" s="147">
        <f t="shared" si="4"/>
        <v>0.14907029077972278</v>
      </c>
      <c r="P68" s="124">
        <v>100.73341915175401</v>
      </c>
      <c r="Q68" s="150">
        <f t="shared" si="1"/>
        <v>-3.6592651917043417E-3</v>
      </c>
      <c r="R68" s="150">
        <f t="shared" si="3"/>
        <v>7.3341915175400008E-3</v>
      </c>
      <c r="S68" s="150">
        <f t="shared" si="5"/>
        <v>6.3473125510277839E-2</v>
      </c>
    </row>
    <row r="69" spans="11:19" ht="14.5" x14ac:dyDescent="0.35">
      <c r="K69" s="41">
        <v>36996</v>
      </c>
      <c r="L69" s="146">
        <v>99.034260287533996</v>
      </c>
      <c r="M69" s="147">
        <f t="shared" si="0"/>
        <v>8.9432734044292417E-4</v>
      </c>
      <c r="N69" s="147">
        <f t="shared" si="2"/>
        <v>-6.8905909679787269E-3</v>
      </c>
      <c r="O69" s="147">
        <f t="shared" si="4"/>
        <v>0.17491019302263844</v>
      </c>
      <c r="P69" s="124">
        <v>100.370491290066</v>
      </c>
      <c r="Q69" s="150">
        <f t="shared" si="1"/>
        <v>-3.6028545912976107E-3</v>
      </c>
      <c r="R69" s="150">
        <f t="shared" si="3"/>
        <v>-1.8989855882453055E-3</v>
      </c>
      <c r="S69" s="150">
        <f t="shared" si="5"/>
        <v>6.0972835391378766E-2</v>
      </c>
    </row>
    <row r="70" spans="11:19" ht="14.5" x14ac:dyDescent="0.35">
      <c r="K70" s="41">
        <v>37026</v>
      </c>
      <c r="L70" s="146">
        <v>99.509535994280995</v>
      </c>
      <c r="M70" s="147">
        <f t="shared" si="0"/>
        <v>4.7991039198667096E-3</v>
      </c>
      <c r="N70" s="147">
        <f t="shared" si="2"/>
        <v>5.3199462060029568E-3</v>
      </c>
      <c r="O70" s="147">
        <f t="shared" si="4"/>
        <v>0.13291786934018623</v>
      </c>
      <c r="P70" s="124">
        <v>100.88408441135</v>
      </c>
      <c r="Q70" s="150">
        <f t="shared" si="1"/>
        <v>5.1169732725502293E-3</v>
      </c>
      <c r="R70" s="150">
        <f t="shared" si="3"/>
        <v>-2.1690553217325048E-3</v>
      </c>
      <c r="S70" s="150">
        <f t="shared" si="5"/>
        <v>6.9064398034553109E-2</v>
      </c>
    </row>
    <row r="71" spans="11:19" ht="14.5" x14ac:dyDescent="0.35">
      <c r="K71" s="41">
        <v>37057</v>
      </c>
      <c r="L71" s="146">
        <v>99.882029305158696</v>
      </c>
      <c r="M71" s="147">
        <f t="shared" si="0"/>
        <v>3.7432926116660603E-3</v>
      </c>
      <c r="N71" s="147">
        <f t="shared" si="2"/>
        <v>9.4623440870915676E-3</v>
      </c>
      <c r="O71" s="147">
        <f t="shared" si="4"/>
        <v>8.4340368225259921E-2</v>
      </c>
      <c r="P71" s="124">
        <v>102.19076579810501</v>
      </c>
      <c r="Q71" s="150">
        <f t="shared" si="1"/>
        <v>1.29523045620068E-2</v>
      </c>
      <c r="R71" s="150">
        <f t="shared" si="3"/>
        <v>1.44673600739742E-2</v>
      </c>
      <c r="S71" s="150">
        <f t="shared" si="5"/>
        <v>9.4608245319784956E-2</v>
      </c>
    </row>
    <row r="72" spans="11:19" ht="14.5" x14ac:dyDescent="0.35">
      <c r="K72" s="41">
        <v>37087</v>
      </c>
      <c r="L72" s="146">
        <v>100.54487101704299</v>
      </c>
      <c r="M72" s="147">
        <f t="shared" ref="M72:M135" si="6">L72/L71-1</f>
        <v>6.6362459442947941E-3</v>
      </c>
      <c r="N72" s="147">
        <f t="shared" si="2"/>
        <v>1.5253415586920394E-2</v>
      </c>
      <c r="O72" s="147">
        <f t="shared" si="4"/>
        <v>5.5976071858949705E-2</v>
      </c>
      <c r="P72" s="124">
        <v>103.484373689488</v>
      </c>
      <c r="Q72" s="150">
        <f t="shared" ref="Q72:Q135" si="7">P72/P71-1</f>
        <v>1.2658755233704078E-2</v>
      </c>
      <c r="R72" s="150">
        <f t="shared" si="3"/>
        <v>3.1023883209090108E-2</v>
      </c>
      <c r="S72" s="150">
        <f t="shared" si="5"/>
        <v>9.9982269265751933E-2</v>
      </c>
    </row>
    <row r="73" spans="11:19" ht="14.5" x14ac:dyDescent="0.35">
      <c r="K73" s="41">
        <v>37118</v>
      </c>
      <c r="L73" s="146">
        <v>100.727829052294</v>
      </c>
      <c r="M73" s="147">
        <f t="shared" si="6"/>
        <v>1.8196655224709257E-3</v>
      </c>
      <c r="N73" s="147">
        <f t="shared" si="2"/>
        <v>1.2242977980351677E-2</v>
      </c>
      <c r="O73" s="147">
        <f t="shared" si="4"/>
        <v>4.1121443402652336E-2</v>
      </c>
      <c r="P73" s="124">
        <v>103.90853842464701</v>
      </c>
      <c r="Q73" s="150">
        <f t="shared" si="7"/>
        <v>4.0988288379824045E-3</v>
      </c>
      <c r="R73" s="150">
        <f t="shared" si="3"/>
        <v>2.9979496081512069E-2</v>
      </c>
      <c r="S73" s="150">
        <f t="shared" si="5"/>
        <v>9.3869324447009017E-2</v>
      </c>
    </row>
    <row r="74" spans="11:19" ht="14.5" x14ac:dyDescent="0.35">
      <c r="K74" s="41">
        <v>37149</v>
      </c>
      <c r="L74" s="146">
        <v>100.49007262671699</v>
      </c>
      <c r="M74" s="147">
        <f t="shared" si="6"/>
        <v>-2.3603846902484626E-3</v>
      </c>
      <c r="N74" s="147">
        <f t="shared" ref="N74:N137" si="8">L74/L71-1</f>
        <v>6.0876148170818656E-3</v>
      </c>
      <c r="O74" s="147">
        <f t="shared" si="4"/>
        <v>2.364677769890422E-2</v>
      </c>
      <c r="P74" s="124">
        <v>104.15903953685201</v>
      </c>
      <c r="Q74" s="150">
        <f t="shared" si="7"/>
        <v>2.4107846766285856E-3</v>
      </c>
      <c r="R74" s="150">
        <f t="shared" ref="R74:R137" si="9">P74/P71-1</f>
        <v>1.9260778832361991E-2</v>
      </c>
      <c r="S74" s="150">
        <f t="shared" si="5"/>
        <v>8.1496308990727906E-2</v>
      </c>
    </row>
    <row r="75" spans="11:19" ht="14.5" x14ac:dyDescent="0.35">
      <c r="K75" s="41">
        <v>37179</v>
      </c>
      <c r="L75" s="146">
        <v>98.684902893429097</v>
      </c>
      <c r="M75" s="147">
        <f t="shared" si="6"/>
        <v>-1.7963662340989894E-2</v>
      </c>
      <c r="N75" s="147">
        <f t="shared" si="8"/>
        <v>-1.849888616693951E-2</v>
      </c>
      <c r="O75" s="147">
        <f t="shared" si="4"/>
        <v>-9.211470982606218E-3</v>
      </c>
      <c r="P75" s="124">
        <v>104.23830409715301</v>
      </c>
      <c r="Q75" s="150">
        <f t="shared" si="7"/>
        <v>7.6099549931951671E-4</v>
      </c>
      <c r="R75" s="150">
        <f t="shared" si="9"/>
        <v>7.2854517139682162E-3</v>
      </c>
      <c r="S75" s="150">
        <f t="shared" si="5"/>
        <v>6.8979879970127556E-2</v>
      </c>
    </row>
    <row r="76" spans="11:19" ht="14.5" x14ac:dyDescent="0.35">
      <c r="K76" s="41">
        <v>37210</v>
      </c>
      <c r="L76" s="146">
        <v>96.994129290399897</v>
      </c>
      <c r="M76" s="147">
        <f t="shared" si="6"/>
        <v>-1.7133052305427943E-2</v>
      </c>
      <c r="N76" s="147">
        <f t="shared" si="8"/>
        <v>-3.7067211683433632E-2</v>
      </c>
      <c r="O76" s="147">
        <f t="shared" si="4"/>
        <v>-3.3886692647504546E-2</v>
      </c>
      <c r="P76" s="124">
        <v>104.232612436857</v>
      </c>
      <c r="Q76" s="150">
        <f t="shared" si="7"/>
        <v>-5.4602387724034251E-5</v>
      </c>
      <c r="R76" s="150">
        <f t="shared" si="9"/>
        <v>3.1188390975684932E-3</v>
      </c>
      <c r="S76" s="150">
        <f t="shared" si="5"/>
        <v>5.6362513283926718E-2</v>
      </c>
    </row>
    <row r="77" spans="11:19" ht="14.5" x14ac:dyDescent="0.35">
      <c r="K77" s="41">
        <v>37240</v>
      </c>
      <c r="L77" s="146">
        <v>95.428926536696494</v>
      </c>
      <c r="M77" s="147">
        <f t="shared" si="6"/>
        <v>-1.6137087524309757E-2</v>
      </c>
      <c r="N77" s="147">
        <f t="shared" si="8"/>
        <v>-5.0364637597792972E-2</v>
      </c>
      <c r="O77" s="147">
        <f t="shared" si="4"/>
        <v>-4.5710734633035099E-2</v>
      </c>
      <c r="P77" s="124">
        <v>104.46348481563101</v>
      </c>
      <c r="Q77" s="150">
        <f t="shared" si="7"/>
        <v>2.2149725827305122E-3</v>
      </c>
      <c r="R77" s="150">
        <f t="shared" si="9"/>
        <v>2.9228886914927088E-3</v>
      </c>
      <c r="S77" s="150">
        <f t="shared" si="5"/>
        <v>4.4634848156310136E-2</v>
      </c>
    </row>
    <row r="78" spans="11:19" ht="14.5" x14ac:dyDescent="0.35">
      <c r="K78" s="41">
        <v>37271</v>
      </c>
      <c r="L78" s="146">
        <v>96.080019319153294</v>
      </c>
      <c r="M78" s="147">
        <f t="shared" si="6"/>
        <v>6.8228031697121772E-3</v>
      </c>
      <c r="N78" s="147">
        <f t="shared" si="8"/>
        <v>-2.6395968358897237E-2</v>
      </c>
      <c r="O78" s="147">
        <f t="shared" si="4"/>
        <v>-3.65155358479482E-2</v>
      </c>
      <c r="P78" s="124">
        <v>105.70458609366599</v>
      </c>
      <c r="Q78" s="150">
        <f t="shared" si="7"/>
        <v>1.1880718704965876E-2</v>
      </c>
      <c r="R78" s="150">
        <f t="shared" si="9"/>
        <v>1.4066633270878759E-2</v>
      </c>
      <c r="S78" s="150">
        <f t="shared" si="5"/>
        <v>5.1144148564158165E-2</v>
      </c>
    </row>
    <row r="79" spans="11:19" ht="14.5" x14ac:dyDescent="0.35">
      <c r="K79" s="41">
        <v>37302</v>
      </c>
      <c r="L79" s="146">
        <v>97.192486866293507</v>
      </c>
      <c r="M79" s="147">
        <f t="shared" si="6"/>
        <v>1.157855249221873E-2</v>
      </c>
      <c r="N79" s="147">
        <f t="shared" si="8"/>
        <v>2.0450472347632864E-3</v>
      </c>
      <c r="O79" s="147">
        <f t="shared" si="4"/>
        <v>-1.8088621439603658E-2</v>
      </c>
      <c r="P79" s="124">
        <v>107.70882394294399</v>
      </c>
      <c r="Q79" s="150">
        <f t="shared" si="7"/>
        <v>1.8960746390908945E-2</v>
      </c>
      <c r="R79" s="150">
        <f t="shared" si="9"/>
        <v>3.3350516933391194E-2</v>
      </c>
      <c r="S79" s="150">
        <f t="shared" si="5"/>
        <v>6.5333527803533853E-2</v>
      </c>
    </row>
    <row r="80" spans="11:19" ht="14.5" x14ac:dyDescent="0.35">
      <c r="K80" s="41">
        <v>37330</v>
      </c>
      <c r="L80" s="146">
        <v>98.247311607216204</v>
      </c>
      <c r="M80" s="147">
        <f t="shared" si="6"/>
        <v>1.085294527316516E-2</v>
      </c>
      <c r="N80" s="147">
        <f t="shared" si="8"/>
        <v>2.9533865388666092E-2</v>
      </c>
      <c r="O80" s="147">
        <f t="shared" si="4"/>
        <v>-7.059005857091627E-3</v>
      </c>
      <c r="P80" s="124">
        <v>108.96961886520199</v>
      </c>
      <c r="Q80" s="150">
        <f t="shared" si="7"/>
        <v>1.1705586191581352E-2</v>
      </c>
      <c r="R80" s="150">
        <f t="shared" si="9"/>
        <v>4.3135972895447017E-2</v>
      </c>
      <c r="S80" s="150">
        <f t="shared" si="5"/>
        <v>8.1762336499669797E-2</v>
      </c>
    </row>
    <row r="81" spans="11:19" ht="14.5" x14ac:dyDescent="0.35">
      <c r="K81" s="41">
        <v>37361</v>
      </c>
      <c r="L81" s="146">
        <v>97.413168117970301</v>
      </c>
      <c r="M81" s="147">
        <f t="shared" si="6"/>
        <v>-8.4902423852647457E-3</v>
      </c>
      <c r="N81" s="147">
        <f t="shared" si="8"/>
        <v>1.3875401027851897E-2</v>
      </c>
      <c r="O81" s="147">
        <f t="shared" si="4"/>
        <v>-1.6369003664560622E-2</v>
      </c>
      <c r="P81" s="124">
        <v>110.612859577385</v>
      </c>
      <c r="Q81" s="150">
        <f t="shared" si="7"/>
        <v>1.5079805998181373E-2</v>
      </c>
      <c r="R81" s="150">
        <f t="shared" si="9"/>
        <v>4.6433874490267923E-2</v>
      </c>
      <c r="S81" s="150">
        <f t="shared" si="5"/>
        <v>0.10204561276599744</v>
      </c>
    </row>
    <row r="82" spans="11:19" ht="14.5" x14ac:dyDescent="0.35">
      <c r="K82" s="41">
        <v>37391</v>
      </c>
      <c r="L82" s="146">
        <v>96.926726334848496</v>
      </c>
      <c r="M82" s="147">
        <f t="shared" si="6"/>
        <v>-4.9935937052443258E-3</v>
      </c>
      <c r="N82" s="147">
        <f t="shared" si="8"/>
        <v>-2.7343732011982924E-3</v>
      </c>
      <c r="O82" s="147">
        <f t="shared" si="4"/>
        <v>-2.5955398481417258E-2</v>
      </c>
      <c r="P82" s="124">
        <v>110.74079918692701</v>
      </c>
      <c r="Q82" s="150">
        <f t="shared" si="7"/>
        <v>1.1566431790193121E-3</v>
      </c>
      <c r="R82" s="150">
        <f t="shared" si="9"/>
        <v>2.8149738647124334E-2</v>
      </c>
      <c r="S82" s="150">
        <f t="shared" si="5"/>
        <v>9.7703367514212935E-2</v>
      </c>
    </row>
    <row r="83" spans="11:19" ht="14.5" x14ac:dyDescent="0.35">
      <c r="K83" s="41">
        <v>37422</v>
      </c>
      <c r="L83" s="146">
        <v>96.913729373080201</v>
      </c>
      <c r="M83" s="147">
        <f t="shared" si="6"/>
        <v>-1.3409058842439592E-4</v>
      </c>
      <c r="N83" s="147">
        <f t="shared" si="8"/>
        <v>-1.3573727487501519E-2</v>
      </c>
      <c r="O83" s="147">
        <f t="shared" ref="O83:O146" si="10">L83/L71-1</f>
        <v>-2.9718057920206764E-2</v>
      </c>
      <c r="P83" s="124">
        <v>111.610285977046</v>
      </c>
      <c r="Q83" s="150">
        <f t="shared" si="7"/>
        <v>7.8515488104011766E-3</v>
      </c>
      <c r="R83" s="150">
        <f t="shared" si="9"/>
        <v>2.4233058161932108E-2</v>
      </c>
      <c r="S83" s="150">
        <f t="shared" ref="S83:S146" si="11">P83/P71-1</f>
        <v>9.2175844905114435E-2</v>
      </c>
    </row>
    <row r="84" spans="11:19" ht="14.5" x14ac:dyDescent="0.35">
      <c r="K84" s="41">
        <v>37452</v>
      </c>
      <c r="L84" s="146">
        <v>97.818011186749601</v>
      </c>
      <c r="M84" s="147">
        <f t="shared" si="6"/>
        <v>9.3307916176486039E-3</v>
      </c>
      <c r="N84" s="147">
        <f t="shared" si="8"/>
        <v>4.1559378121140966E-3</v>
      </c>
      <c r="O84" s="147">
        <f t="shared" si="10"/>
        <v>-2.7120824789075293E-2</v>
      </c>
      <c r="P84" s="124">
        <v>110.308347812329</v>
      </c>
      <c r="Q84" s="150">
        <f t="shared" si="7"/>
        <v>-1.1665037440946602E-2</v>
      </c>
      <c r="R84" s="150">
        <f t="shared" si="9"/>
        <v>-2.7529508433234984E-3</v>
      </c>
      <c r="S84" s="150">
        <f t="shared" si="11"/>
        <v>6.5942072986949762E-2</v>
      </c>
    </row>
    <row r="85" spans="11:19" ht="14.5" x14ac:dyDescent="0.35">
      <c r="K85" s="41">
        <v>37483</v>
      </c>
      <c r="L85" s="146">
        <v>98.278942703654494</v>
      </c>
      <c r="M85" s="147">
        <f t="shared" si="6"/>
        <v>4.7121333925395081E-3</v>
      </c>
      <c r="N85" s="147">
        <f t="shared" si="8"/>
        <v>1.3950913436759915E-2</v>
      </c>
      <c r="O85" s="147">
        <f t="shared" si="10"/>
        <v>-2.4311914310871652E-2</v>
      </c>
      <c r="P85" s="124">
        <v>109.916151489131</v>
      </c>
      <c r="Q85" s="150">
        <f t="shared" si="7"/>
        <v>-3.5554546049884062E-3</v>
      </c>
      <c r="R85" s="150">
        <f t="shared" si="9"/>
        <v>-7.4466475215158034E-3</v>
      </c>
      <c r="S85" s="150">
        <f t="shared" si="11"/>
        <v>5.7816356149024584E-2</v>
      </c>
    </row>
    <row r="86" spans="11:19" ht="14.5" x14ac:dyDescent="0.35">
      <c r="K86" s="41">
        <v>37514</v>
      </c>
      <c r="L86" s="146">
        <v>98.628365663130296</v>
      </c>
      <c r="M86" s="147">
        <f t="shared" si="6"/>
        <v>3.5554204172651982E-3</v>
      </c>
      <c r="N86" s="147">
        <f t="shared" si="8"/>
        <v>1.7692398189006031E-2</v>
      </c>
      <c r="O86" s="147">
        <f t="shared" si="10"/>
        <v>-1.8526277421474724E-2</v>
      </c>
      <c r="P86" s="124">
        <v>109.129209854786</v>
      </c>
      <c r="Q86" s="150">
        <f t="shared" si="7"/>
        <v>-7.1594722311835168E-3</v>
      </c>
      <c r="R86" s="150">
        <f t="shared" si="9"/>
        <v>-2.222981601149443E-2</v>
      </c>
      <c r="S86" s="150">
        <f t="shared" si="11"/>
        <v>4.7717128921638263E-2</v>
      </c>
    </row>
    <row r="87" spans="11:19" ht="14.5" x14ac:dyDescent="0.35">
      <c r="K87" s="41">
        <v>37544</v>
      </c>
      <c r="L87" s="146">
        <v>99.062461055564299</v>
      </c>
      <c r="M87" s="147">
        <f t="shared" si="6"/>
        <v>4.4013239955398298E-3</v>
      </c>
      <c r="N87" s="147">
        <f t="shared" si="8"/>
        <v>1.2722093341673624E-2</v>
      </c>
      <c r="O87" s="147">
        <f t="shared" si="10"/>
        <v>3.825895867201945E-3</v>
      </c>
      <c r="P87" s="124">
        <v>110.412794200363</v>
      </c>
      <c r="Q87" s="150">
        <f t="shared" si="7"/>
        <v>1.1762060288762477E-2</v>
      </c>
      <c r="R87" s="150">
        <f t="shared" si="9"/>
        <v>9.4685842101172035E-4</v>
      </c>
      <c r="S87" s="150">
        <f t="shared" si="11"/>
        <v>5.9234368370528978E-2</v>
      </c>
    </row>
    <row r="88" spans="11:19" ht="14.5" x14ac:dyDescent="0.35">
      <c r="K88" s="41">
        <v>37575</v>
      </c>
      <c r="L88" s="146">
        <v>100.581018140735</v>
      </c>
      <c r="M88" s="147">
        <f t="shared" si="6"/>
        <v>1.5329288905097327E-2</v>
      </c>
      <c r="N88" s="147">
        <f t="shared" si="8"/>
        <v>2.342389299020109E-2</v>
      </c>
      <c r="O88" s="147">
        <f t="shared" si="10"/>
        <v>3.6980473731518027E-2</v>
      </c>
      <c r="P88" s="124">
        <v>112.229354214121</v>
      </c>
      <c r="Q88" s="150">
        <f t="shared" si="7"/>
        <v>1.6452441285577324E-2</v>
      </c>
      <c r="R88" s="150">
        <f t="shared" si="9"/>
        <v>2.1045157546466298E-2</v>
      </c>
      <c r="S88" s="150">
        <f t="shared" si="11"/>
        <v>7.6720151114972213E-2</v>
      </c>
    </row>
    <row r="89" spans="11:19" ht="14.5" x14ac:dyDescent="0.35">
      <c r="K89" s="41">
        <v>37605</v>
      </c>
      <c r="L89" s="146">
        <v>102.54677712238001</v>
      </c>
      <c r="M89" s="147">
        <f t="shared" si="6"/>
        <v>1.9544035425198114E-2</v>
      </c>
      <c r="N89" s="147">
        <f t="shared" si="8"/>
        <v>3.9729051910210256E-2</v>
      </c>
      <c r="O89" s="147">
        <f t="shared" si="10"/>
        <v>7.4587977084143331E-2</v>
      </c>
      <c r="P89" s="124">
        <v>114.752011312452</v>
      </c>
      <c r="Q89" s="150">
        <f t="shared" si="7"/>
        <v>2.2477694146916694E-2</v>
      </c>
      <c r="R89" s="150">
        <f t="shared" si="9"/>
        <v>5.1524257026583919E-2</v>
      </c>
      <c r="S89" s="150">
        <f t="shared" si="11"/>
        <v>9.8489213862426261E-2</v>
      </c>
    </row>
    <row r="90" spans="11:19" ht="14.5" x14ac:dyDescent="0.35">
      <c r="K90" s="41">
        <v>37636</v>
      </c>
      <c r="L90" s="146">
        <v>105.335659198706</v>
      </c>
      <c r="M90" s="147">
        <f t="shared" si="6"/>
        <v>2.7196194308454213E-2</v>
      </c>
      <c r="N90" s="147">
        <f t="shared" si="8"/>
        <v>6.33256843843506E-2</v>
      </c>
      <c r="O90" s="147">
        <f t="shared" si="10"/>
        <v>9.6332618843547824E-2</v>
      </c>
      <c r="P90" s="124">
        <v>116.290152791335</v>
      </c>
      <c r="Q90" s="150">
        <f t="shared" si="7"/>
        <v>1.3404048097203969E-2</v>
      </c>
      <c r="R90" s="150">
        <f t="shared" si="9"/>
        <v>5.3230774871130704E-2</v>
      </c>
      <c r="S90" s="150">
        <f t="shared" si="11"/>
        <v>0.10014292746285403</v>
      </c>
    </row>
    <row r="91" spans="11:19" ht="14.5" x14ac:dyDescent="0.35">
      <c r="K91" s="41">
        <v>37667</v>
      </c>
      <c r="L91" s="146">
        <v>106.364013286315</v>
      </c>
      <c r="M91" s="147">
        <f t="shared" si="6"/>
        <v>9.7626396932599668E-3</v>
      </c>
      <c r="N91" s="147">
        <f t="shared" si="8"/>
        <v>5.7495889905273323E-2</v>
      </c>
      <c r="O91" s="147">
        <f t="shared" si="10"/>
        <v>9.4364561662452884E-2</v>
      </c>
      <c r="P91" s="124">
        <v>117.47347002023901</v>
      </c>
      <c r="Q91" s="150">
        <f t="shared" si="7"/>
        <v>1.0175558295355325E-2</v>
      </c>
      <c r="R91" s="150">
        <f t="shared" si="9"/>
        <v>4.6726775208140392E-2</v>
      </c>
      <c r="S91" s="150">
        <f t="shared" si="11"/>
        <v>9.0657809823154079E-2</v>
      </c>
    </row>
    <row r="92" spans="11:19" ht="14.5" x14ac:dyDescent="0.35">
      <c r="K92" s="41">
        <v>37695</v>
      </c>
      <c r="L92" s="146">
        <v>106.588602568299</v>
      </c>
      <c r="M92" s="147">
        <f t="shared" si="6"/>
        <v>2.1115156813369396E-3</v>
      </c>
      <c r="N92" s="147">
        <f t="shared" si="8"/>
        <v>3.9414456108117779E-2</v>
      </c>
      <c r="O92" s="147">
        <f t="shared" si="10"/>
        <v>8.4900958862167197E-2</v>
      </c>
      <c r="P92" s="124">
        <v>117.956820917464</v>
      </c>
      <c r="Q92" s="150">
        <f t="shared" si="7"/>
        <v>4.1145536702178465E-3</v>
      </c>
      <c r="R92" s="150">
        <f t="shared" si="9"/>
        <v>2.7928134490695866E-2</v>
      </c>
      <c r="S92" s="150">
        <f t="shared" si="11"/>
        <v>8.24743827302854E-2</v>
      </c>
    </row>
    <row r="93" spans="11:19" ht="14.5" x14ac:dyDescent="0.35">
      <c r="K93" s="41">
        <v>37726</v>
      </c>
      <c r="L93" s="146">
        <v>105.02896281494201</v>
      </c>
      <c r="M93" s="147">
        <f t="shared" si="6"/>
        <v>-1.4632331372930962E-2</v>
      </c>
      <c r="N93" s="147">
        <f t="shared" si="8"/>
        <v>-2.9116102381382403E-3</v>
      </c>
      <c r="O93" s="147">
        <f t="shared" si="10"/>
        <v>7.8180340955021022E-2</v>
      </c>
      <c r="P93" s="124">
        <v>118.947094841188</v>
      </c>
      <c r="Q93" s="150">
        <f t="shared" si="7"/>
        <v>8.3952239134768014E-3</v>
      </c>
      <c r="R93" s="150">
        <f t="shared" si="9"/>
        <v>2.2847523939713898E-2</v>
      </c>
      <c r="S93" s="150">
        <f t="shared" si="11"/>
        <v>7.5345988663934271E-2</v>
      </c>
    </row>
    <row r="94" spans="11:19" ht="14.5" x14ac:dyDescent="0.35">
      <c r="K94" s="41">
        <v>37756</v>
      </c>
      <c r="L94" s="146">
        <v>105.48039145760799</v>
      </c>
      <c r="M94" s="147">
        <f t="shared" si="6"/>
        <v>4.2981348245949569E-3</v>
      </c>
      <c r="N94" s="147">
        <f t="shared" si="8"/>
        <v>-8.3075262149843176E-3</v>
      </c>
      <c r="O94" s="147">
        <f t="shared" si="10"/>
        <v>8.8248777671594114E-2</v>
      </c>
      <c r="P94" s="124">
        <v>119.767732706937</v>
      </c>
      <c r="Q94" s="150">
        <f t="shared" si="7"/>
        <v>6.8991837660656863E-3</v>
      </c>
      <c r="R94" s="150">
        <f t="shared" si="9"/>
        <v>1.9530049519289161E-2</v>
      </c>
      <c r="S94" s="150">
        <f t="shared" si="11"/>
        <v>8.1514072377000035E-2</v>
      </c>
    </row>
    <row r="95" spans="11:19" ht="14.5" x14ac:dyDescent="0.35">
      <c r="K95" s="41">
        <v>37787</v>
      </c>
      <c r="L95" s="146">
        <v>105.47167513614799</v>
      </c>
      <c r="M95" s="147">
        <f t="shared" si="6"/>
        <v>-8.263451945478284E-5</v>
      </c>
      <c r="N95" s="147">
        <f t="shared" si="8"/>
        <v>-1.0478863642435887E-2</v>
      </c>
      <c r="O95" s="147">
        <f t="shared" si="10"/>
        <v>8.8304782185432362E-2</v>
      </c>
      <c r="P95" s="124">
        <v>121.11397644998701</v>
      </c>
      <c r="Q95" s="150">
        <f t="shared" si="7"/>
        <v>1.1240454441466152E-2</v>
      </c>
      <c r="R95" s="150">
        <f t="shared" si="9"/>
        <v>2.6765349455561527E-2</v>
      </c>
      <c r="S95" s="150">
        <f t="shared" si="11"/>
        <v>8.5150668594250911E-2</v>
      </c>
    </row>
    <row r="96" spans="11:19" ht="14.5" x14ac:dyDescent="0.35">
      <c r="K96" s="41">
        <v>37817</v>
      </c>
      <c r="L96" s="146">
        <v>105.94984888034401</v>
      </c>
      <c r="M96" s="147">
        <f t="shared" si="6"/>
        <v>4.5336697608979737E-3</v>
      </c>
      <c r="N96" s="147">
        <f t="shared" si="8"/>
        <v>8.7679249677499183E-3</v>
      </c>
      <c r="O96" s="147">
        <f t="shared" si="10"/>
        <v>8.3132314743850966E-2</v>
      </c>
      <c r="P96" s="124">
        <v>121.844316486967</v>
      </c>
      <c r="Q96" s="150">
        <f t="shared" si="7"/>
        <v>6.0301879137920622E-3</v>
      </c>
      <c r="R96" s="150">
        <f t="shared" si="9"/>
        <v>2.4357229150045345E-2</v>
      </c>
      <c r="S96" s="150">
        <f t="shared" si="11"/>
        <v>0.10457928981281173</v>
      </c>
    </row>
    <row r="97" spans="11:19" ht="14.5" x14ac:dyDescent="0.35">
      <c r="K97" s="41">
        <v>37848</v>
      </c>
      <c r="L97" s="146">
        <v>103.734267079707</v>
      </c>
      <c r="M97" s="147">
        <f t="shared" si="6"/>
        <v>-2.0911608879586097E-2</v>
      </c>
      <c r="N97" s="147">
        <f t="shared" si="8"/>
        <v>-1.6554018749567856E-2</v>
      </c>
      <c r="O97" s="147">
        <f t="shared" si="10"/>
        <v>5.550857819565902E-2</v>
      </c>
      <c r="P97" s="124">
        <v>122.273222920367</v>
      </c>
      <c r="Q97" s="150">
        <f t="shared" si="7"/>
        <v>3.520118506683767E-3</v>
      </c>
      <c r="R97" s="150">
        <f t="shared" si="9"/>
        <v>2.0919576223094705E-2</v>
      </c>
      <c r="S97" s="150">
        <f t="shared" si="11"/>
        <v>0.1124227082537359</v>
      </c>
    </row>
    <row r="98" spans="11:19" ht="14.5" x14ac:dyDescent="0.35">
      <c r="K98" s="41">
        <v>37879</v>
      </c>
      <c r="L98" s="146">
        <v>102.59055090315</v>
      </c>
      <c r="M98" s="147">
        <f t="shared" si="6"/>
        <v>-1.1025442303247646E-2</v>
      </c>
      <c r="N98" s="147">
        <f t="shared" si="8"/>
        <v>-2.7316568446257183E-2</v>
      </c>
      <c r="O98" s="147">
        <f t="shared" si="10"/>
        <v>4.017287738045594E-2</v>
      </c>
      <c r="P98" s="124">
        <v>121.508309173852</v>
      </c>
      <c r="Q98" s="150">
        <f t="shared" si="7"/>
        <v>-6.2557747988141177E-3</v>
      </c>
      <c r="R98" s="150">
        <f t="shared" si="9"/>
        <v>3.2558812403276072E-3</v>
      </c>
      <c r="S98" s="150">
        <f t="shared" si="11"/>
        <v>0.11343525107107788</v>
      </c>
    </row>
    <row r="99" spans="11:19" ht="14.5" x14ac:dyDescent="0.35">
      <c r="K99" s="41">
        <v>37909</v>
      </c>
      <c r="L99" s="146">
        <v>102.34267506413001</v>
      </c>
      <c r="M99" s="147">
        <f t="shared" si="6"/>
        <v>-2.4161663704681535E-3</v>
      </c>
      <c r="N99" s="147">
        <f t="shared" si="8"/>
        <v>-3.4046049657775468E-2</v>
      </c>
      <c r="O99" s="147">
        <f t="shared" si="10"/>
        <v>3.3112583451019084E-2</v>
      </c>
      <c r="P99" s="124">
        <v>120.8840245284</v>
      </c>
      <c r="Q99" s="150">
        <f t="shared" si="7"/>
        <v>-5.1377938652638067E-3</v>
      </c>
      <c r="R99" s="150">
        <f t="shared" si="9"/>
        <v>-7.8813028482105363E-3</v>
      </c>
      <c r="S99" s="150">
        <f t="shared" si="11"/>
        <v>9.4837110172532713E-2</v>
      </c>
    </row>
    <row r="100" spans="11:19" ht="14.5" x14ac:dyDescent="0.35">
      <c r="K100" s="41">
        <v>37940</v>
      </c>
      <c r="L100" s="146">
        <v>103.24307439062601</v>
      </c>
      <c r="M100" s="147">
        <f t="shared" si="6"/>
        <v>8.7978873517990941E-3</v>
      </c>
      <c r="N100" s="147">
        <f t="shared" si="8"/>
        <v>-4.7351054083561994E-3</v>
      </c>
      <c r="O100" s="147">
        <f t="shared" si="10"/>
        <v>2.6466785672881299E-2</v>
      </c>
      <c r="P100" s="124">
        <v>121.118083042346</v>
      </c>
      <c r="Q100" s="150">
        <f t="shared" si="7"/>
        <v>1.9362237058131448E-3</v>
      </c>
      <c r="R100" s="150">
        <f t="shared" si="9"/>
        <v>-9.44720234268559E-3</v>
      </c>
      <c r="S100" s="150">
        <f t="shared" si="11"/>
        <v>7.9201461065759204E-2</v>
      </c>
    </row>
    <row r="101" spans="11:19" ht="14.5" x14ac:dyDescent="0.35">
      <c r="K101" s="41">
        <v>37970</v>
      </c>
      <c r="L101" s="146">
        <v>104.36151524557</v>
      </c>
      <c r="M101" s="147">
        <f t="shared" si="6"/>
        <v>1.0833083589823378E-2</v>
      </c>
      <c r="N101" s="147">
        <f t="shared" si="8"/>
        <v>1.726245084785516E-2</v>
      </c>
      <c r="O101" s="147">
        <f t="shared" si="10"/>
        <v>1.7696686079410107E-2</v>
      </c>
      <c r="P101" s="124">
        <v>122.658112391572</v>
      </c>
      <c r="Q101" s="150">
        <f t="shared" si="7"/>
        <v>1.2715106700355916E-2</v>
      </c>
      <c r="R101" s="150">
        <f t="shared" si="9"/>
        <v>9.4627538275995349E-3</v>
      </c>
      <c r="S101" s="150">
        <f t="shared" si="11"/>
        <v>6.8897276733502322E-2</v>
      </c>
    </row>
    <row r="102" spans="11:19" ht="14.5" x14ac:dyDescent="0.35">
      <c r="K102" s="41">
        <v>38001</v>
      </c>
      <c r="L102" s="146">
        <v>104.963997728363</v>
      </c>
      <c r="M102" s="147">
        <f t="shared" si="6"/>
        <v>5.7730331087595399E-3</v>
      </c>
      <c r="N102" s="147">
        <f t="shared" si="8"/>
        <v>2.5613192762358628E-2</v>
      </c>
      <c r="O102" s="147">
        <f t="shared" si="10"/>
        <v>-3.5283537708905577E-3</v>
      </c>
      <c r="P102" s="124">
        <v>123.691596275237</v>
      </c>
      <c r="Q102" s="150">
        <f t="shared" si="7"/>
        <v>8.4257279320076872E-3</v>
      </c>
      <c r="R102" s="150">
        <f t="shared" si="9"/>
        <v>2.3225333188484409E-2</v>
      </c>
      <c r="S102" s="150">
        <f t="shared" si="11"/>
        <v>6.364634757323584E-2</v>
      </c>
    </row>
    <row r="103" spans="11:19" ht="14.5" x14ac:dyDescent="0.35">
      <c r="K103" s="41">
        <v>38032</v>
      </c>
      <c r="L103" s="146">
        <v>108.452690380124</v>
      </c>
      <c r="M103" s="147">
        <f t="shared" si="6"/>
        <v>3.323704057832666E-2</v>
      </c>
      <c r="N103" s="147">
        <f t="shared" si="8"/>
        <v>5.0459713837919251E-2</v>
      </c>
      <c r="O103" s="147">
        <f t="shared" si="10"/>
        <v>1.9637065481786786E-2</v>
      </c>
      <c r="P103" s="124">
        <v>123.917022705064</v>
      </c>
      <c r="Q103" s="150">
        <f t="shared" si="7"/>
        <v>1.8224878376165154E-3</v>
      </c>
      <c r="R103" s="150">
        <f t="shared" si="9"/>
        <v>2.3109180664124374E-2</v>
      </c>
      <c r="S103" s="150">
        <f t="shared" si="11"/>
        <v>5.4851130929518543E-2</v>
      </c>
    </row>
    <row r="104" spans="11:19" ht="14.5" x14ac:dyDescent="0.35">
      <c r="K104" s="41">
        <v>38061</v>
      </c>
      <c r="L104" s="146">
        <v>110.598722524678</v>
      </c>
      <c r="M104" s="147">
        <f t="shared" si="6"/>
        <v>1.9787726215294565E-2</v>
      </c>
      <c r="N104" s="147">
        <f t="shared" si="8"/>
        <v>5.9765395935766241E-2</v>
      </c>
      <c r="O104" s="147">
        <f t="shared" si="10"/>
        <v>3.7622408585471723E-2</v>
      </c>
      <c r="P104" s="124">
        <v>124.090315274258</v>
      </c>
      <c r="Q104" s="150">
        <f t="shared" si="7"/>
        <v>1.3984565268845284E-3</v>
      </c>
      <c r="R104" s="150">
        <f t="shared" si="9"/>
        <v>1.1676381241819911E-2</v>
      </c>
      <c r="S104" s="150">
        <f t="shared" si="11"/>
        <v>5.1997792998216719E-2</v>
      </c>
    </row>
    <row r="105" spans="11:19" ht="14.5" x14ac:dyDescent="0.35">
      <c r="K105" s="41">
        <v>38092</v>
      </c>
      <c r="L105" s="146">
        <v>113.38438786073</v>
      </c>
      <c r="M105" s="147">
        <f t="shared" si="6"/>
        <v>2.5187138444844548E-2</v>
      </c>
      <c r="N105" s="147">
        <f t="shared" si="8"/>
        <v>8.0221698054586232E-2</v>
      </c>
      <c r="O105" s="147">
        <f t="shared" si="10"/>
        <v>7.9553532871785126E-2</v>
      </c>
      <c r="P105" s="124">
        <v>125.266252479014</v>
      </c>
      <c r="Q105" s="150">
        <f t="shared" si="7"/>
        <v>9.4764623827170436E-3</v>
      </c>
      <c r="R105" s="150">
        <f t="shared" si="9"/>
        <v>1.2730502727712256E-2</v>
      </c>
      <c r="S105" s="150">
        <f t="shared" si="11"/>
        <v>5.3125783746656552E-2</v>
      </c>
    </row>
    <row r="106" spans="11:19" ht="14.5" x14ac:dyDescent="0.35">
      <c r="K106" s="41">
        <v>38122</v>
      </c>
      <c r="L106" s="146">
        <v>113.767333770093</v>
      </c>
      <c r="M106" s="147">
        <f t="shared" si="6"/>
        <v>3.3774130335595398E-3</v>
      </c>
      <c r="N106" s="147">
        <f t="shared" si="8"/>
        <v>4.9004255877298286E-2</v>
      </c>
      <c r="O106" s="147">
        <f t="shared" si="10"/>
        <v>7.8563818335993574E-2</v>
      </c>
      <c r="P106" s="124">
        <v>127.10681568045101</v>
      </c>
      <c r="Q106" s="150">
        <f t="shared" si="7"/>
        <v>1.4693208785385714E-2</v>
      </c>
      <c r="R106" s="150">
        <f t="shared" si="9"/>
        <v>2.5741362290305103E-2</v>
      </c>
      <c r="S106" s="150">
        <f t="shared" si="11"/>
        <v>6.1277631358958917E-2</v>
      </c>
    </row>
    <row r="107" spans="11:19" ht="14.5" x14ac:dyDescent="0.35">
      <c r="K107" s="41">
        <v>38153</v>
      </c>
      <c r="L107" s="146">
        <v>116.42044263387101</v>
      </c>
      <c r="M107" s="147">
        <f t="shared" si="6"/>
        <v>2.3320480280741629E-2</v>
      </c>
      <c r="N107" s="147">
        <f t="shared" si="8"/>
        <v>5.2638222000204404E-2</v>
      </c>
      <c r="O107" s="147">
        <f t="shared" si="10"/>
        <v>0.10380765720834351</v>
      </c>
      <c r="P107" s="124">
        <v>128.63410187904</v>
      </c>
      <c r="Q107" s="150">
        <f t="shared" si="7"/>
        <v>1.2015769496016793E-2</v>
      </c>
      <c r="R107" s="150">
        <f t="shared" si="9"/>
        <v>3.6616770573429269E-2</v>
      </c>
      <c r="S107" s="150">
        <f t="shared" si="11"/>
        <v>6.2091309768516734E-2</v>
      </c>
    </row>
    <row r="108" spans="11:19" ht="14.5" x14ac:dyDescent="0.35">
      <c r="K108" s="41">
        <v>38183</v>
      </c>
      <c r="L108" s="146">
        <v>119.215428952267</v>
      </c>
      <c r="M108" s="147">
        <f t="shared" si="6"/>
        <v>2.4007693624614745E-2</v>
      </c>
      <c r="N108" s="147">
        <f t="shared" si="8"/>
        <v>5.1427195591506658E-2</v>
      </c>
      <c r="O108" s="147">
        <f t="shared" si="10"/>
        <v>0.1252062198493995</v>
      </c>
      <c r="P108" s="124">
        <v>131.010405656926</v>
      </c>
      <c r="Q108" s="150">
        <f t="shared" si="7"/>
        <v>1.8473357711320748E-2</v>
      </c>
      <c r="R108" s="150">
        <f t="shared" si="9"/>
        <v>4.5855552187723747E-2</v>
      </c>
      <c r="S108" s="150">
        <f t="shared" si="11"/>
        <v>7.5227876311649178E-2</v>
      </c>
    </row>
    <row r="109" spans="11:19" ht="14.5" x14ac:dyDescent="0.35">
      <c r="K109" s="41">
        <v>38214</v>
      </c>
      <c r="L109" s="146">
        <v>121.99304212726101</v>
      </c>
      <c r="M109" s="147">
        <f t="shared" si="6"/>
        <v>2.3299108172534666E-2</v>
      </c>
      <c r="N109" s="147">
        <f t="shared" si="8"/>
        <v>7.2302901760807226E-2</v>
      </c>
      <c r="O109" s="147">
        <f t="shared" si="10"/>
        <v>0.17601488458509462</v>
      </c>
      <c r="P109" s="124">
        <v>133.662417647946</v>
      </c>
      <c r="Q109" s="150">
        <f t="shared" si="7"/>
        <v>2.024275841084533E-2</v>
      </c>
      <c r="R109" s="150">
        <f t="shared" si="9"/>
        <v>5.1575534580111659E-2</v>
      </c>
      <c r="S109" s="150">
        <f t="shared" si="11"/>
        <v>9.3145452909149551E-2</v>
      </c>
    </row>
    <row r="110" spans="11:19" ht="14.5" x14ac:dyDescent="0.35">
      <c r="K110" s="41">
        <v>38245</v>
      </c>
      <c r="L110" s="146">
        <v>123.632447314752</v>
      </c>
      <c r="M110" s="147">
        <f t="shared" si="6"/>
        <v>1.3438513860329904E-2</v>
      </c>
      <c r="N110" s="147">
        <f t="shared" si="8"/>
        <v>6.1947923558081097E-2</v>
      </c>
      <c r="O110" s="147">
        <f t="shared" si="10"/>
        <v>0.20510559916445392</v>
      </c>
      <c r="P110" s="124">
        <v>136.565946175542</v>
      </c>
      <c r="Q110" s="150">
        <f t="shared" si="7"/>
        <v>2.1722849090187957E-2</v>
      </c>
      <c r="R110" s="150">
        <f t="shared" si="9"/>
        <v>6.1662064574141029E-2</v>
      </c>
      <c r="S110" s="150">
        <f t="shared" si="11"/>
        <v>0.12392269388051314</v>
      </c>
    </row>
    <row r="111" spans="11:19" ht="14.5" x14ac:dyDescent="0.35">
      <c r="K111" s="41">
        <v>38275</v>
      </c>
      <c r="L111" s="146">
        <v>124.526401421925</v>
      </c>
      <c r="M111" s="147">
        <f t="shared" si="6"/>
        <v>7.2307402028297663E-3</v>
      </c>
      <c r="N111" s="147">
        <f t="shared" si="8"/>
        <v>4.4549371808111138E-2</v>
      </c>
      <c r="O111" s="147">
        <f t="shared" si="10"/>
        <v>0.2167592975647179</v>
      </c>
      <c r="P111" s="124">
        <v>137.203855048869</v>
      </c>
      <c r="Q111" s="150">
        <f t="shared" si="7"/>
        <v>4.6710683826480803E-3</v>
      </c>
      <c r="R111" s="150">
        <f t="shared" si="9"/>
        <v>4.727448450286964E-2</v>
      </c>
      <c r="S111" s="150">
        <f t="shared" si="11"/>
        <v>0.13500403038479969</v>
      </c>
    </row>
    <row r="112" spans="11:19" ht="14.5" x14ac:dyDescent="0.35">
      <c r="K112" s="41">
        <v>38306</v>
      </c>
      <c r="L112" s="146">
        <v>123.96593700361601</v>
      </c>
      <c r="M112" s="147">
        <f t="shared" si="6"/>
        <v>-4.5007678043309518E-3</v>
      </c>
      <c r="N112" s="147">
        <f t="shared" si="8"/>
        <v>1.6172191806618885E-2</v>
      </c>
      <c r="O112" s="147">
        <f t="shared" si="10"/>
        <v>0.20071915462904455</v>
      </c>
      <c r="P112" s="124">
        <v>137.95257112648201</v>
      </c>
      <c r="Q112" s="150">
        <f t="shared" si="7"/>
        <v>5.4569609384980122E-3</v>
      </c>
      <c r="R112" s="150">
        <f t="shared" si="9"/>
        <v>3.2096931613461166E-2</v>
      </c>
      <c r="S112" s="150">
        <f t="shared" si="11"/>
        <v>0.1389923590373392</v>
      </c>
    </row>
    <row r="113" spans="11:19" ht="14.5" x14ac:dyDescent="0.35">
      <c r="K113" s="41">
        <v>38336</v>
      </c>
      <c r="L113" s="146">
        <v>123.46791263457099</v>
      </c>
      <c r="M113" s="147">
        <f t="shared" si="6"/>
        <v>-4.017429150964924E-3</v>
      </c>
      <c r="N113" s="147">
        <f t="shared" si="8"/>
        <v>-1.3308373631245596E-3</v>
      </c>
      <c r="O113" s="147">
        <f t="shared" si="10"/>
        <v>0.18307895725778112</v>
      </c>
      <c r="P113" s="124">
        <v>138.01556363307299</v>
      </c>
      <c r="Q113" s="150">
        <f t="shared" si="7"/>
        <v>4.5662437515003873E-4</v>
      </c>
      <c r="R113" s="150">
        <f t="shared" si="9"/>
        <v>1.0614779878342917E-2</v>
      </c>
      <c r="S113" s="150">
        <f t="shared" si="11"/>
        <v>0.12520534469399025</v>
      </c>
    </row>
    <row r="114" spans="11:19" ht="14.5" x14ac:dyDescent="0.35">
      <c r="K114" s="41">
        <v>38367</v>
      </c>
      <c r="L114" s="146">
        <v>122.83803719918799</v>
      </c>
      <c r="M114" s="147">
        <f t="shared" si="6"/>
        <v>-5.101531417699201E-3</v>
      </c>
      <c r="N114" s="147">
        <f t="shared" si="8"/>
        <v>-1.3558283251247527E-2</v>
      </c>
      <c r="O114" s="147">
        <f t="shared" si="10"/>
        <v>0.17028733525452555</v>
      </c>
      <c r="P114" s="124">
        <v>140.15630129235501</v>
      </c>
      <c r="Q114" s="150">
        <f t="shared" si="7"/>
        <v>1.551084242189793E-2</v>
      </c>
      <c r="R114" s="150">
        <f t="shared" si="9"/>
        <v>2.1518682856501492E-2</v>
      </c>
      <c r="S114" s="150">
        <f t="shared" si="11"/>
        <v>0.13311094296560744</v>
      </c>
    </row>
    <row r="115" spans="11:19" ht="14.5" x14ac:dyDescent="0.35">
      <c r="K115" s="41">
        <v>38398</v>
      </c>
      <c r="L115" s="146">
        <v>126.02982063271401</v>
      </c>
      <c r="M115" s="147">
        <f t="shared" si="6"/>
        <v>2.5983673349895486E-2</v>
      </c>
      <c r="N115" s="147">
        <f t="shared" si="8"/>
        <v>1.6648796266008237E-2</v>
      </c>
      <c r="O115" s="147">
        <f t="shared" si="10"/>
        <v>0.162071869226873</v>
      </c>
      <c r="P115" s="124">
        <v>141.77661827454099</v>
      </c>
      <c r="Q115" s="150">
        <f t="shared" si="7"/>
        <v>1.1560785831570497E-2</v>
      </c>
      <c r="R115" s="150">
        <f t="shared" si="9"/>
        <v>2.7720013602014593E-2</v>
      </c>
      <c r="S115" s="150">
        <f t="shared" si="11"/>
        <v>0.14412544119934823</v>
      </c>
    </row>
    <row r="116" spans="11:19" ht="14.5" x14ac:dyDescent="0.35">
      <c r="K116" s="41">
        <v>38426</v>
      </c>
      <c r="L116" s="146">
        <v>127.99699306267701</v>
      </c>
      <c r="M116" s="147">
        <f t="shared" si="6"/>
        <v>1.5608785445278661E-2</v>
      </c>
      <c r="N116" s="147">
        <f t="shared" si="8"/>
        <v>3.6682246678218178E-2</v>
      </c>
      <c r="O116" s="147">
        <f t="shared" si="10"/>
        <v>0.15730986887409038</v>
      </c>
      <c r="P116" s="124">
        <v>144.55810735379401</v>
      </c>
      <c r="Q116" s="150">
        <f t="shared" si="7"/>
        <v>1.9618813829138215E-2</v>
      </c>
      <c r="R116" s="150">
        <f t="shared" si="9"/>
        <v>4.7404390841854438E-2</v>
      </c>
      <c r="S116" s="150">
        <f t="shared" si="11"/>
        <v>0.16494270350026241</v>
      </c>
    </row>
    <row r="117" spans="11:19" ht="14.5" x14ac:dyDescent="0.35">
      <c r="K117" s="41">
        <v>38457</v>
      </c>
      <c r="L117" s="146">
        <v>129.95076594886399</v>
      </c>
      <c r="M117" s="147">
        <f t="shared" si="6"/>
        <v>1.5264209255527295E-2</v>
      </c>
      <c r="N117" s="147">
        <f t="shared" si="8"/>
        <v>5.7903308387631913E-2</v>
      </c>
      <c r="O117" s="147">
        <f t="shared" si="10"/>
        <v>0.14610810536352203</v>
      </c>
      <c r="P117" s="124">
        <v>146.16515244420799</v>
      </c>
      <c r="Q117" s="150">
        <f t="shared" si="7"/>
        <v>1.1116948885342426E-2</v>
      </c>
      <c r="R117" s="150">
        <f t="shared" si="9"/>
        <v>4.2872500889695964E-2</v>
      </c>
      <c r="S117" s="150">
        <f t="shared" si="11"/>
        <v>0.16683583608199037</v>
      </c>
    </row>
    <row r="118" spans="11:19" ht="14.5" x14ac:dyDescent="0.35">
      <c r="K118" s="41">
        <v>38487</v>
      </c>
      <c r="L118" s="146">
        <v>129.32163678139401</v>
      </c>
      <c r="M118" s="147">
        <f t="shared" si="6"/>
        <v>-4.8412886440203362E-3</v>
      </c>
      <c r="N118" s="147">
        <f t="shared" si="8"/>
        <v>2.6119343280454732E-2</v>
      </c>
      <c r="O118" s="147">
        <f t="shared" si="10"/>
        <v>0.136720291280922</v>
      </c>
      <c r="P118" s="124">
        <v>147.485027203578</v>
      </c>
      <c r="Q118" s="150">
        <f t="shared" si="7"/>
        <v>9.0300234857538797E-3</v>
      </c>
      <c r="R118" s="150">
        <f t="shared" si="9"/>
        <v>4.0263401670246113E-2</v>
      </c>
      <c r="S118" s="150">
        <f t="shared" si="11"/>
        <v>0.16032351541524115</v>
      </c>
    </row>
    <row r="119" spans="11:19" ht="14.5" x14ac:dyDescent="0.35">
      <c r="K119" s="41">
        <v>38518</v>
      </c>
      <c r="L119" s="146">
        <v>130.12952142406701</v>
      </c>
      <c r="M119" s="147">
        <f t="shared" si="6"/>
        <v>6.2470957125191351E-3</v>
      </c>
      <c r="N119" s="147">
        <f t="shared" si="8"/>
        <v>1.6660769213115545E-2</v>
      </c>
      <c r="O119" s="147">
        <f t="shared" si="10"/>
        <v>0.11775491039240849</v>
      </c>
      <c r="P119" s="124">
        <v>149.17541820645201</v>
      </c>
      <c r="Q119" s="150">
        <f t="shared" si="7"/>
        <v>1.1461441442057074E-2</v>
      </c>
      <c r="R119" s="150">
        <f t="shared" si="9"/>
        <v>3.1940864038552341E-2</v>
      </c>
      <c r="S119" s="150">
        <f t="shared" si="11"/>
        <v>0.15968795231864608</v>
      </c>
    </row>
    <row r="120" spans="11:19" ht="14.5" x14ac:dyDescent="0.35">
      <c r="K120" s="41">
        <v>38548</v>
      </c>
      <c r="L120" s="146">
        <v>131.842782317087</v>
      </c>
      <c r="M120" s="147">
        <f t="shared" si="6"/>
        <v>1.3165812601714011E-2</v>
      </c>
      <c r="N120" s="147">
        <f t="shared" si="8"/>
        <v>1.4559486082348583E-2</v>
      </c>
      <c r="O120" s="147">
        <f t="shared" si="10"/>
        <v>0.10592046244178599</v>
      </c>
      <c r="P120" s="124">
        <v>151.92500627793001</v>
      </c>
      <c r="Q120" s="150">
        <f t="shared" si="7"/>
        <v>1.843191126618926E-2</v>
      </c>
      <c r="R120" s="150">
        <f t="shared" si="9"/>
        <v>3.9406477791760874E-2</v>
      </c>
      <c r="S120" s="150">
        <f t="shared" si="11"/>
        <v>0.15964075919108756</v>
      </c>
    </row>
    <row r="121" spans="11:19" ht="14.5" x14ac:dyDescent="0.35">
      <c r="K121" s="41">
        <v>38579</v>
      </c>
      <c r="L121" s="146">
        <v>133.63842088979001</v>
      </c>
      <c r="M121" s="147">
        <f t="shared" si="6"/>
        <v>1.3619543983715676E-2</v>
      </c>
      <c r="N121" s="147">
        <f t="shared" si="8"/>
        <v>3.3380215529541513E-2</v>
      </c>
      <c r="O121" s="147">
        <f t="shared" si="10"/>
        <v>9.5459368497268438E-2</v>
      </c>
      <c r="P121" s="124">
        <v>155.77261024245101</v>
      </c>
      <c r="Q121" s="150">
        <f t="shared" si="7"/>
        <v>2.5325679154373226E-2</v>
      </c>
      <c r="R121" s="150">
        <f t="shared" si="9"/>
        <v>5.6192707802354747E-2</v>
      </c>
      <c r="S121" s="150">
        <f t="shared" si="11"/>
        <v>0.16541817051926389</v>
      </c>
    </row>
    <row r="122" spans="11:19" ht="14.5" x14ac:dyDescent="0.35">
      <c r="K122" s="41">
        <v>38610</v>
      </c>
      <c r="L122" s="146">
        <v>135.903163264504</v>
      </c>
      <c r="M122" s="147">
        <f t="shared" si="6"/>
        <v>1.6946790897669262E-2</v>
      </c>
      <c r="N122" s="147">
        <f t="shared" si="8"/>
        <v>4.4368424453216981E-2</v>
      </c>
      <c r="O122" s="147">
        <f t="shared" si="10"/>
        <v>9.9251581734949967E-2</v>
      </c>
      <c r="P122" s="124">
        <v>159.622994797676</v>
      </c>
      <c r="Q122" s="150">
        <f t="shared" si="7"/>
        <v>2.4717981866209326E-2</v>
      </c>
      <c r="R122" s="150">
        <f t="shared" si="9"/>
        <v>7.0035510654744781E-2</v>
      </c>
      <c r="S122" s="150">
        <f t="shared" si="11"/>
        <v>0.16883453941362836</v>
      </c>
    </row>
    <row r="123" spans="11:19" ht="14.5" x14ac:dyDescent="0.35">
      <c r="K123" s="41">
        <v>38640</v>
      </c>
      <c r="L123" s="146">
        <v>138.00851814594799</v>
      </c>
      <c r="M123" s="147">
        <f t="shared" si="6"/>
        <v>1.5491581144041477E-2</v>
      </c>
      <c r="N123" s="147">
        <f t="shared" si="8"/>
        <v>4.6765820020637561E-2</v>
      </c>
      <c r="O123" s="147">
        <f t="shared" si="10"/>
        <v>0.10826713508200059</v>
      </c>
      <c r="P123" s="124">
        <v>164.14728928843101</v>
      </c>
      <c r="Q123" s="150">
        <f t="shared" si="7"/>
        <v>2.8343626157933066E-2</v>
      </c>
      <c r="R123" s="150">
        <f t="shared" si="9"/>
        <v>8.0449448776995114E-2</v>
      </c>
      <c r="S123" s="150">
        <f t="shared" si="11"/>
        <v>0.19637519827679295</v>
      </c>
    </row>
    <row r="124" spans="11:19" ht="14.5" x14ac:dyDescent="0.35">
      <c r="K124" s="41">
        <v>38671</v>
      </c>
      <c r="L124" s="146">
        <v>139.92788555953101</v>
      </c>
      <c r="M124" s="147">
        <f t="shared" si="6"/>
        <v>1.3907601062372432E-2</v>
      </c>
      <c r="N124" s="147">
        <f t="shared" si="8"/>
        <v>4.7063296826350909E-2</v>
      </c>
      <c r="O124" s="147">
        <f t="shared" si="10"/>
        <v>0.12876076236530531</v>
      </c>
      <c r="P124" s="124">
        <v>167.12671708877701</v>
      </c>
      <c r="Q124" s="150">
        <f t="shared" si="7"/>
        <v>1.8150941226392714E-2</v>
      </c>
      <c r="R124" s="150">
        <f t="shared" si="9"/>
        <v>7.2888981115832863E-2</v>
      </c>
      <c r="S124" s="150">
        <f t="shared" si="11"/>
        <v>0.21147953767057115</v>
      </c>
    </row>
    <row r="125" spans="11:19" ht="14.5" x14ac:dyDescent="0.35">
      <c r="K125" s="41">
        <v>38701</v>
      </c>
      <c r="L125" s="146">
        <v>140.29335524777099</v>
      </c>
      <c r="M125" s="147">
        <f t="shared" si="6"/>
        <v>2.6118431417625487E-3</v>
      </c>
      <c r="N125" s="147">
        <f t="shared" si="8"/>
        <v>3.2303824854484686E-2</v>
      </c>
      <c r="O125" s="147">
        <f t="shared" si="10"/>
        <v>0.13627380794067845</v>
      </c>
      <c r="P125" s="124">
        <v>168.16623733908</v>
      </c>
      <c r="Q125" s="150">
        <f t="shared" si="7"/>
        <v>6.2199525510382436E-3</v>
      </c>
      <c r="R125" s="150">
        <f t="shared" si="9"/>
        <v>5.3521377369423861E-2</v>
      </c>
      <c r="S125" s="150">
        <f t="shared" si="11"/>
        <v>0.21845850505791753</v>
      </c>
    </row>
    <row r="126" spans="11:19" ht="14.5" x14ac:dyDescent="0.35">
      <c r="K126" s="41">
        <v>38732</v>
      </c>
      <c r="L126" s="146">
        <v>140.584436665803</v>
      </c>
      <c r="M126" s="147">
        <f t="shared" si="6"/>
        <v>2.0748054497514712E-3</v>
      </c>
      <c r="N126" s="147">
        <f t="shared" si="8"/>
        <v>1.8664924125414428E-2</v>
      </c>
      <c r="O126" s="147">
        <f t="shared" si="10"/>
        <v>0.14446990420270489</v>
      </c>
      <c r="P126" s="124">
        <v>165.984914359052</v>
      </c>
      <c r="Q126" s="150">
        <f t="shared" si="7"/>
        <v>-1.2971230221615282E-2</v>
      </c>
      <c r="R126" s="150">
        <f t="shared" si="9"/>
        <v>1.1194976649245847E-2</v>
      </c>
      <c r="S126" s="150">
        <f t="shared" si="11"/>
        <v>0.18428435131732357</v>
      </c>
    </row>
    <row r="127" spans="11:19" ht="14.5" x14ac:dyDescent="0.35">
      <c r="K127" s="41">
        <v>38763</v>
      </c>
      <c r="L127" s="146">
        <v>141.90395495658299</v>
      </c>
      <c r="M127" s="147">
        <f t="shared" si="6"/>
        <v>9.3859485592757697E-3</v>
      </c>
      <c r="N127" s="147">
        <f t="shared" si="8"/>
        <v>1.4122055722847859E-2</v>
      </c>
      <c r="O127" s="147">
        <f t="shared" si="10"/>
        <v>0.12595538297345232</v>
      </c>
      <c r="P127" s="124">
        <v>165.00867044653199</v>
      </c>
      <c r="Q127" s="150">
        <f t="shared" si="7"/>
        <v>-5.8815219219755521E-3</v>
      </c>
      <c r="R127" s="150">
        <f t="shared" si="9"/>
        <v>-1.2673297717682774E-2</v>
      </c>
      <c r="S127" s="150">
        <f t="shared" si="11"/>
        <v>0.16386377707926192</v>
      </c>
    </row>
    <row r="128" spans="11:19" ht="14.5" x14ac:dyDescent="0.35">
      <c r="K128" s="41">
        <v>38791</v>
      </c>
      <c r="L128" s="146">
        <v>144.778312099141</v>
      </c>
      <c r="M128" s="147">
        <f t="shared" si="6"/>
        <v>2.0255652095372945E-2</v>
      </c>
      <c r="N128" s="147">
        <f t="shared" si="8"/>
        <v>3.1968419626497324E-2</v>
      </c>
      <c r="O128" s="147">
        <f t="shared" si="10"/>
        <v>0.13110713490157222</v>
      </c>
      <c r="P128" s="124">
        <v>164.687298146323</v>
      </c>
      <c r="Q128" s="150">
        <f t="shared" si="7"/>
        <v>-1.9476085671094046E-3</v>
      </c>
      <c r="R128" s="150">
        <f t="shared" si="9"/>
        <v>-2.0687500938385672E-2</v>
      </c>
      <c r="S128" s="150">
        <f t="shared" si="11"/>
        <v>0.13924636370109944</v>
      </c>
    </row>
    <row r="129" spans="11:19" ht="14.5" x14ac:dyDescent="0.35">
      <c r="K129" s="41">
        <v>38822</v>
      </c>
      <c r="L129" s="146">
        <v>147.38267841339999</v>
      </c>
      <c r="M129" s="147">
        <f t="shared" si="6"/>
        <v>1.7988649518690059E-2</v>
      </c>
      <c r="N129" s="147">
        <f t="shared" si="8"/>
        <v>4.8357001022508284E-2</v>
      </c>
      <c r="O129" s="147">
        <f t="shared" si="10"/>
        <v>0.13414243723192443</v>
      </c>
      <c r="P129" s="124">
        <v>165.11171540383799</v>
      </c>
      <c r="Q129" s="150">
        <f t="shared" si="7"/>
        <v>2.5771098457021413E-3</v>
      </c>
      <c r="R129" s="150">
        <f t="shared" si="9"/>
        <v>-5.2607127496245853E-3</v>
      </c>
      <c r="S129" s="150">
        <f t="shared" si="11"/>
        <v>0.12962435055689481</v>
      </c>
    </row>
    <row r="130" spans="11:19" ht="14.5" x14ac:dyDescent="0.35">
      <c r="K130" s="41">
        <v>38852</v>
      </c>
      <c r="L130" s="146">
        <v>149.246092084537</v>
      </c>
      <c r="M130" s="147">
        <f t="shared" si="6"/>
        <v>1.264336956823553E-2</v>
      </c>
      <c r="N130" s="147">
        <f t="shared" si="8"/>
        <v>5.1740186735460769E-2</v>
      </c>
      <c r="O130" s="147">
        <f t="shared" si="10"/>
        <v>0.15406900035470006</v>
      </c>
      <c r="P130" s="124">
        <v>164.227844848605</v>
      </c>
      <c r="Q130" s="150">
        <f t="shared" si="7"/>
        <v>-5.353166812368082E-3</v>
      </c>
      <c r="R130" s="150">
        <f t="shared" si="9"/>
        <v>-4.7320276917206527E-3</v>
      </c>
      <c r="S130" s="150">
        <f t="shared" si="11"/>
        <v>0.11352215179047564</v>
      </c>
    </row>
    <row r="131" spans="11:19" ht="14.5" x14ac:dyDescent="0.35">
      <c r="K131" s="41">
        <v>38883</v>
      </c>
      <c r="L131" s="146">
        <v>150.86723593044599</v>
      </c>
      <c r="M131" s="147">
        <f t="shared" si="6"/>
        <v>1.0862219728947631E-2</v>
      </c>
      <c r="N131" s="147">
        <f t="shared" si="8"/>
        <v>4.2056878154066446E-2</v>
      </c>
      <c r="O131" s="147">
        <f t="shared" si="10"/>
        <v>0.15936210538113604</v>
      </c>
      <c r="P131" s="124">
        <v>162.78346306584601</v>
      </c>
      <c r="Q131" s="150">
        <f t="shared" si="7"/>
        <v>-8.7949871356499676E-3</v>
      </c>
      <c r="R131" s="150">
        <f t="shared" si="9"/>
        <v>-1.1560303082909673E-2</v>
      </c>
      <c r="S131" s="150">
        <f t="shared" si="11"/>
        <v>9.122176443682628E-2</v>
      </c>
    </row>
    <row r="132" spans="11:19" ht="14.5" x14ac:dyDescent="0.35">
      <c r="K132" s="41">
        <v>38913</v>
      </c>
      <c r="L132" s="146">
        <v>153.010440060782</v>
      </c>
      <c r="M132" s="147">
        <f t="shared" si="6"/>
        <v>1.4205895117771483E-2</v>
      </c>
      <c r="N132" s="147">
        <f t="shared" si="8"/>
        <v>3.8184688376991405E-2</v>
      </c>
      <c r="O132" s="147">
        <f t="shared" si="10"/>
        <v>0.1605522681763949</v>
      </c>
      <c r="P132" s="124">
        <v>161.94230288780801</v>
      </c>
      <c r="Q132" s="150">
        <f t="shared" si="7"/>
        <v>-5.1673564512983994E-3</v>
      </c>
      <c r="R132" s="150">
        <f t="shared" si="9"/>
        <v>-1.9195564095970341E-2</v>
      </c>
      <c r="S132" s="150">
        <f t="shared" si="11"/>
        <v>6.5935798558089065E-2</v>
      </c>
    </row>
    <row r="133" spans="11:19" ht="14.5" x14ac:dyDescent="0.35">
      <c r="K133" s="41">
        <v>38944</v>
      </c>
      <c r="L133" s="146">
        <v>154.68364195385601</v>
      </c>
      <c r="M133" s="147">
        <f t="shared" si="6"/>
        <v>1.0935213913569219E-2</v>
      </c>
      <c r="N133" s="147">
        <f t="shared" si="8"/>
        <v>3.6433448898876675E-2</v>
      </c>
      <c r="O133" s="147">
        <f t="shared" si="10"/>
        <v>0.15747882176355366</v>
      </c>
      <c r="P133" s="124">
        <v>161.23597984273999</v>
      </c>
      <c r="Q133" s="150">
        <f t="shared" si="7"/>
        <v>-4.3615721925194251E-3</v>
      </c>
      <c r="R133" s="150">
        <f t="shared" si="9"/>
        <v>-1.821776939606734E-2</v>
      </c>
      <c r="S133" s="150">
        <f t="shared" si="11"/>
        <v>3.5072722937527834E-2</v>
      </c>
    </row>
    <row r="134" spans="11:19" ht="14.5" x14ac:dyDescent="0.35">
      <c r="K134" s="41">
        <v>38975</v>
      </c>
      <c r="L134" s="146">
        <v>154.74832267515501</v>
      </c>
      <c r="M134" s="147">
        <f t="shared" si="6"/>
        <v>4.1814842527632123E-4</v>
      </c>
      <c r="N134" s="147">
        <f t="shared" si="8"/>
        <v>2.5725179630773587E-2</v>
      </c>
      <c r="O134" s="147">
        <f t="shared" si="10"/>
        <v>0.13866608368764211</v>
      </c>
      <c r="P134" s="124">
        <v>160.89917994059601</v>
      </c>
      <c r="Q134" s="150">
        <f t="shared" si="7"/>
        <v>-2.08886318346857E-3</v>
      </c>
      <c r="R134" s="150">
        <f t="shared" si="9"/>
        <v>-1.1575396479234557E-2</v>
      </c>
      <c r="S134" s="150">
        <f t="shared" si="11"/>
        <v>7.9949956116134313E-3</v>
      </c>
    </row>
    <row r="135" spans="11:19" ht="14.5" x14ac:dyDescent="0.35">
      <c r="K135" s="41">
        <v>39005</v>
      </c>
      <c r="L135" s="146">
        <v>154.52683474843701</v>
      </c>
      <c r="M135" s="147">
        <f t="shared" si="6"/>
        <v>-1.4312783679274466E-3</v>
      </c>
      <c r="N135" s="147">
        <f t="shared" si="8"/>
        <v>9.9104001468961478E-3</v>
      </c>
      <c r="O135" s="147">
        <f t="shared" si="10"/>
        <v>0.11969055841191212</v>
      </c>
      <c r="P135" s="124">
        <v>167.51176504771601</v>
      </c>
      <c r="Q135" s="150">
        <f t="shared" si="7"/>
        <v>4.1097693037101646E-2</v>
      </c>
      <c r="R135" s="150">
        <f t="shared" si="9"/>
        <v>3.4391644805535915E-2</v>
      </c>
      <c r="S135" s="150">
        <f t="shared" si="11"/>
        <v>2.0496687906756295E-2</v>
      </c>
    </row>
    <row r="136" spans="11:19" ht="14.5" x14ac:dyDescent="0.35">
      <c r="K136" s="41">
        <v>39036</v>
      </c>
      <c r="L136" s="146">
        <v>155.23482460730301</v>
      </c>
      <c r="M136" s="147">
        <f t="shared" ref="M136:M199" si="12">L136/L135-1</f>
        <v>4.58166285498951E-3</v>
      </c>
      <c r="N136" s="147">
        <f t="shared" si="8"/>
        <v>3.5632898636523969E-3</v>
      </c>
      <c r="O136" s="147">
        <f t="shared" si="10"/>
        <v>0.10939162688383375</v>
      </c>
      <c r="P136" s="124">
        <v>174.21890200135101</v>
      </c>
      <c r="Q136" s="150">
        <f t="shared" ref="Q136:Q199" si="13">P136/P135-1</f>
        <v>4.0039796319526921E-2</v>
      </c>
      <c r="R136" s="150">
        <f t="shared" si="9"/>
        <v>8.05212470025225E-2</v>
      </c>
      <c r="S136" s="150">
        <f t="shared" si="11"/>
        <v>4.2435973350728018E-2</v>
      </c>
    </row>
    <row r="137" spans="11:19" ht="14.5" x14ac:dyDescent="0.35">
      <c r="K137" s="41">
        <v>39066</v>
      </c>
      <c r="L137" s="146">
        <v>157.98008096148899</v>
      </c>
      <c r="M137" s="147">
        <f t="shared" si="12"/>
        <v>1.7684539285116374E-2</v>
      </c>
      <c r="N137" s="147">
        <f t="shared" si="8"/>
        <v>2.0883963266716821E-2</v>
      </c>
      <c r="O137" s="147">
        <f t="shared" si="10"/>
        <v>0.1260695895574071</v>
      </c>
      <c r="P137" s="124">
        <v>181.84557519326199</v>
      </c>
      <c r="Q137" s="150">
        <f t="shared" si="13"/>
        <v>4.3776381921244445E-2</v>
      </c>
      <c r="R137" s="150">
        <f t="shared" si="9"/>
        <v>0.13018335618863563</v>
      </c>
      <c r="S137" s="150">
        <f t="shared" si="11"/>
        <v>8.1344139410099547E-2</v>
      </c>
    </row>
    <row r="138" spans="11:19" ht="14.5" x14ac:dyDescent="0.35">
      <c r="K138" s="41">
        <v>39097</v>
      </c>
      <c r="L138" s="146">
        <v>159.93401188620999</v>
      </c>
      <c r="M138" s="147">
        <f t="shared" si="12"/>
        <v>1.2368210680923086E-2</v>
      </c>
      <c r="N138" s="147">
        <f t="shared" ref="N138:N201" si="14">L138/L135-1</f>
        <v>3.4991832626194874E-2</v>
      </c>
      <c r="O138" s="147">
        <f t="shared" si="10"/>
        <v>0.13763668069748536</v>
      </c>
      <c r="P138" s="124">
        <v>177.519019522989</v>
      </c>
      <c r="Q138" s="150">
        <f t="shared" si="13"/>
        <v>-2.3792471527969927E-2</v>
      </c>
      <c r="R138" s="150">
        <f t="shared" ref="R138:R201" si="15">P138/P135-1</f>
        <v>5.9740606711548905E-2</v>
      </c>
      <c r="S138" s="150">
        <f t="shared" si="11"/>
        <v>6.9488876193814164E-2</v>
      </c>
    </row>
    <row r="139" spans="11:19" ht="14.5" x14ac:dyDescent="0.35">
      <c r="K139" s="41">
        <v>39128</v>
      </c>
      <c r="L139" s="146">
        <v>162.08065902049401</v>
      </c>
      <c r="M139" s="147">
        <f t="shared" si="12"/>
        <v>1.3422080200247377E-2</v>
      </c>
      <c r="N139" s="147">
        <f t="shared" si="14"/>
        <v>4.4099862453601313E-2</v>
      </c>
      <c r="O139" s="147">
        <f t="shared" si="10"/>
        <v>0.14218563584139909</v>
      </c>
      <c r="P139" s="124">
        <v>174.508199902104</v>
      </c>
      <c r="Q139" s="150">
        <f t="shared" si="13"/>
        <v>-1.6960546700716228E-2</v>
      </c>
      <c r="R139" s="150">
        <f t="shared" si="15"/>
        <v>1.6605425555415998E-3</v>
      </c>
      <c r="S139" s="150">
        <f t="shared" si="11"/>
        <v>5.7569880600002454E-2</v>
      </c>
    </row>
    <row r="140" spans="11:19" ht="14.5" x14ac:dyDescent="0.35">
      <c r="K140" s="41">
        <v>39156</v>
      </c>
      <c r="L140" s="146">
        <v>162.615126640277</v>
      </c>
      <c r="M140" s="147">
        <f t="shared" si="12"/>
        <v>3.2975410083655454E-3</v>
      </c>
      <c r="N140" s="147">
        <f t="shared" si="14"/>
        <v>2.9339430962298962E-2</v>
      </c>
      <c r="O140" s="147">
        <f t="shared" si="10"/>
        <v>0.12320087368418653</v>
      </c>
      <c r="P140" s="124">
        <v>170.85263730610501</v>
      </c>
      <c r="Q140" s="150">
        <f t="shared" si="13"/>
        <v>-2.0947798430387188E-2</v>
      </c>
      <c r="R140" s="150">
        <f t="shared" si="15"/>
        <v>-6.0452050458054352E-2</v>
      </c>
      <c r="S140" s="150">
        <f t="shared" si="11"/>
        <v>3.7436640403828658E-2</v>
      </c>
    </row>
    <row r="141" spans="11:19" ht="14.5" x14ac:dyDescent="0.35">
      <c r="K141" s="41">
        <v>39187</v>
      </c>
      <c r="L141" s="146">
        <v>164.928153759206</v>
      </c>
      <c r="M141" s="147">
        <f t="shared" si="12"/>
        <v>1.4223935784557495E-2</v>
      </c>
      <c r="N141" s="147">
        <f t="shared" si="14"/>
        <v>3.1226265220866578E-2</v>
      </c>
      <c r="O141" s="147">
        <f t="shared" si="10"/>
        <v>0.11904706533146281</v>
      </c>
      <c r="P141" s="124">
        <v>170.29231403605999</v>
      </c>
      <c r="Q141" s="150">
        <f t="shared" si="13"/>
        <v>-3.2795705052016677E-3</v>
      </c>
      <c r="R141" s="150">
        <f t="shared" si="15"/>
        <v>-4.0709471618015192E-2</v>
      </c>
      <c r="S141" s="150">
        <f t="shared" si="11"/>
        <v>3.137632371846566E-2</v>
      </c>
    </row>
    <row r="142" spans="11:19" ht="14.5" x14ac:dyDescent="0.35">
      <c r="K142" s="41">
        <v>39217</v>
      </c>
      <c r="L142" s="146">
        <v>166.82201129103399</v>
      </c>
      <c r="M142" s="147">
        <f t="shared" si="12"/>
        <v>1.1482924465358479E-2</v>
      </c>
      <c r="N142" s="147">
        <f t="shared" si="14"/>
        <v>2.9253041659587975E-2</v>
      </c>
      <c r="O142" s="147">
        <f t="shared" si="10"/>
        <v>0.11776468623742264</v>
      </c>
      <c r="P142" s="124">
        <v>170.68530166644899</v>
      </c>
      <c r="Q142" s="150">
        <f t="shared" si="13"/>
        <v>2.3077238254323174E-3</v>
      </c>
      <c r="R142" s="150">
        <f t="shared" si="15"/>
        <v>-2.190669686467217E-2</v>
      </c>
      <c r="S142" s="150">
        <f t="shared" si="11"/>
        <v>3.9320109350499344E-2</v>
      </c>
    </row>
    <row r="143" spans="11:19" ht="14.5" x14ac:dyDescent="0.35">
      <c r="K143" s="41">
        <v>39248</v>
      </c>
      <c r="L143" s="146">
        <v>169.70340315382401</v>
      </c>
      <c r="M143" s="147">
        <f t="shared" si="12"/>
        <v>1.727225226749729E-2</v>
      </c>
      <c r="N143" s="147">
        <f t="shared" si="14"/>
        <v>4.3589281390943979E-2</v>
      </c>
      <c r="O143" s="147">
        <f t="shared" si="10"/>
        <v>0.12485260372942752</v>
      </c>
      <c r="P143" s="124">
        <v>170.33160154940899</v>
      </c>
      <c r="Q143" s="150">
        <f t="shared" si="13"/>
        <v>-2.0722353570385987E-3</v>
      </c>
      <c r="R143" s="150">
        <f t="shared" si="15"/>
        <v>-3.0496208013606196E-3</v>
      </c>
      <c r="S143" s="150">
        <f t="shared" si="11"/>
        <v>4.6369197100259107E-2</v>
      </c>
    </row>
    <row r="144" spans="11:19" ht="14.5" x14ac:dyDescent="0.35">
      <c r="K144" s="41">
        <v>39278</v>
      </c>
      <c r="L144" s="146">
        <v>171.569551994205</v>
      </c>
      <c r="M144" s="147">
        <f t="shared" si="12"/>
        <v>1.0996531629300588E-2</v>
      </c>
      <c r="N144" s="147">
        <f t="shared" si="14"/>
        <v>4.0268432548486555E-2</v>
      </c>
      <c r="O144" s="147">
        <f t="shared" si="10"/>
        <v>0.12129310866664111</v>
      </c>
      <c r="P144" s="124">
        <v>172.52134934383</v>
      </c>
      <c r="Q144" s="150">
        <f t="shared" si="13"/>
        <v>1.2855792903384566E-2</v>
      </c>
      <c r="R144" s="150">
        <f t="shared" si="15"/>
        <v>1.3089465137563483E-2</v>
      </c>
      <c r="S144" s="150">
        <f t="shared" si="11"/>
        <v>6.532602209165228E-2</v>
      </c>
    </row>
    <row r="145" spans="11:19" ht="14.5" x14ac:dyDescent="0.35">
      <c r="K145" s="41">
        <v>39309</v>
      </c>
      <c r="L145" s="146">
        <v>172.738549429171</v>
      </c>
      <c r="M145" s="147">
        <f t="shared" si="12"/>
        <v>6.8135483328970459E-3</v>
      </c>
      <c r="N145" s="147">
        <f t="shared" si="14"/>
        <v>3.546617195386248E-2</v>
      </c>
      <c r="O145" s="147">
        <f t="shared" si="10"/>
        <v>0.11672150491970568</v>
      </c>
      <c r="P145" s="124">
        <v>170.73356445157799</v>
      </c>
      <c r="Q145" s="150">
        <f t="shared" si="13"/>
        <v>-1.0362687858932795E-2</v>
      </c>
      <c r="R145" s="150">
        <f t="shared" si="15"/>
        <v>2.8275888232776047E-4</v>
      </c>
      <c r="S145" s="150">
        <f t="shared" si="11"/>
        <v>5.8904871097017919E-2</v>
      </c>
    </row>
    <row r="146" spans="11:19" ht="14.5" x14ac:dyDescent="0.35">
      <c r="K146" s="41">
        <v>39340</v>
      </c>
      <c r="L146" s="146">
        <v>173.071775270454</v>
      </c>
      <c r="M146" s="147">
        <f t="shared" si="12"/>
        <v>1.9290762970058939E-3</v>
      </c>
      <c r="N146" s="147">
        <f t="shared" si="14"/>
        <v>1.9848583198869507E-2</v>
      </c>
      <c r="O146" s="147">
        <f t="shared" si="10"/>
        <v>0.11840808532550784</v>
      </c>
      <c r="P146" s="124">
        <v>171.10769868954</v>
      </c>
      <c r="Q146" s="150">
        <f t="shared" si="13"/>
        <v>2.191333843253318E-3</v>
      </c>
      <c r="R146" s="150">
        <f t="shared" si="15"/>
        <v>4.5563896133853365E-3</v>
      </c>
      <c r="S146" s="150">
        <f t="shared" si="11"/>
        <v>6.3446679794844085E-2</v>
      </c>
    </row>
    <row r="147" spans="11:19" ht="14.5" x14ac:dyDescent="0.35">
      <c r="K147" s="41">
        <v>39370</v>
      </c>
      <c r="L147" s="146">
        <v>172.60035707760099</v>
      </c>
      <c r="M147" s="147">
        <f t="shared" si="12"/>
        <v>-2.7238305732770751E-3</v>
      </c>
      <c r="N147" s="147">
        <f t="shared" si="14"/>
        <v>6.008088681322743E-3</v>
      </c>
      <c r="O147" s="147">
        <f t="shared" ref="O147:O210" si="16">L147/L135-1</f>
        <v>0.11696041246549105</v>
      </c>
      <c r="P147" s="124">
        <v>168.31407499820199</v>
      </c>
      <c r="Q147" s="150">
        <f t="shared" si="13"/>
        <v>-1.6326697820924996E-2</v>
      </c>
      <c r="R147" s="150">
        <f t="shared" si="15"/>
        <v>-2.43869779689877E-2</v>
      </c>
      <c r="S147" s="150">
        <f t="shared" ref="S147:S210" si="17">P147/P135-1</f>
        <v>4.7895737368501834E-3</v>
      </c>
    </row>
    <row r="148" spans="11:19" ht="14.5" x14ac:dyDescent="0.35">
      <c r="K148" s="41">
        <v>39401</v>
      </c>
      <c r="L148" s="146">
        <v>172.43241925507499</v>
      </c>
      <c r="M148" s="147">
        <f t="shared" si="12"/>
        <v>-9.7298653009447733E-4</v>
      </c>
      <c r="N148" s="147">
        <f t="shared" si="14"/>
        <v>-1.772216885620792E-3</v>
      </c>
      <c r="O148" s="147">
        <f t="shared" si="16"/>
        <v>0.11078438547070002</v>
      </c>
      <c r="P148" s="124">
        <v>167.76166111108</v>
      </c>
      <c r="Q148" s="150">
        <f t="shared" si="13"/>
        <v>-3.282042141323549E-3</v>
      </c>
      <c r="R148" s="150">
        <f t="shared" si="15"/>
        <v>-1.7406673081793778E-2</v>
      </c>
      <c r="S148" s="150">
        <f t="shared" si="17"/>
        <v>-3.7063951248073712E-2</v>
      </c>
    </row>
    <row r="149" spans="11:19" ht="14.5" x14ac:dyDescent="0.35">
      <c r="K149" s="41">
        <v>39431</v>
      </c>
      <c r="L149" s="146">
        <v>171.20217476923901</v>
      </c>
      <c r="M149" s="147">
        <f t="shared" si="12"/>
        <v>-7.1346472499240754E-3</v>
      </c>
      <c r="N149" s="147">
        <f t="shared" si="14"/>
        <v>-1.0802457525459719E-2</v>
      </c>
      <c r="O149" s="147">
        <f t="shared" si="16"/>
        <v>8.3694689401844213E-2</v>
      </c>
      <c r="P149" s="124">
        <v>165.28139187661901</v>
      </c>
      <c r="Q149" s="150">
        <f t="shared" si="13"/>
        <v>-1.478448185380532E-2</v>
      </c>
      <c r="R149" s="150">
        <f t="shared" si="15"/>
        <v>-3.40505240707627E-2</v>
      </c>
      <c r="S149" s="150">
        <f t="shared" si="17"/>
        <v>-9.1089284405402093E-2</v>
      </c>
    </row>
    <row r="150" spans="11:19" ht="14.5" x14ac:dyDescent="0.35">
      <c r="K150" s="41">
        <v>39462</v>
      </c>
      <c r="L150" s="146">
        <v>169.40235982343901</v>
      </c>
      <c r="M150" s="147">
        <f t="shared" si="12"/>
        <v>-1.0512804222410965E-2</v>
      </c>
      <c r="N150" s="147">
        <f t="shared" si="14"/>
        <v>-1.8528335099122439E-2</v>
      </c>
      <c r="O150" s="147">
        <f t="shared" si="16"/>
        <v>5.9201590865897824E-2</v>
      </c>
      <c r="P150" s="124">
        <v>164.267885278911</v>
      </c>
      <c r="Q150" s="150">
        <f t="shared" si="13"/>
        <v>-6.1320066717770461E-3</v>
      </c>
      <c r="R150" s="150">
        <f t="shared" si="15"/>
        <v>-2.4039520873903264E-2</v>
      </c>
      <c r="S150" s="150">
        <f t="shared" si="17"/>
        <v>-7.4646278915268316E-2</v>
      </c>
    </row>
    <row r="151" spans="11:19" ht="14.5" x14ac:dyDescent="0.35">
      <c r="K151" s="41">
        <v>39493</v>
      </c>
      <c r="L151" s="146">
        <v>163.35222294500201</v>
      </c>
      <c r="M151" s="147">
        <f t="shared" si="12"/>
        <v>-3.5714596211899319E-2</v>
      </c>
      <c r="N151" s="147">
        <f t="shared" si="14"/>
        <v>-5.2659449709632988E-2</v>
      </c>
      <c r="O151" s="147">
        <f t="shared" si="16"/>
        <v>7.8452539136530941E-3</v>
      </c>
      <c r="P151" s="124">
        <v>163.33843928372099</v>
      </c>
      <c r="Q151" s="150">
        <f t="shared" si="13"/>
        <v>-5.6581114051106329E-3</v>
      </c>
      <c r="R151" s="150">
        <f t="shared" si="15"/>
        <v>-2.636610652317195E-2</v>
      </c>
      <c r="S151" s="150">
        <f t="shared" si="17"/>
        <v>-6.4007081756897621E-2</v>
      </c>
    </row>
    <row r="152" spans="11:19" ht="14.5" x14ac:dyDescent="0.35">
      <c r="K152" s="41">
        <v>39522</v>
      </c>
      <c r="L152" s="146">
        <v>157.83585659692</v>
      </c>
      <c r="M152" s="147">
        <f t="shared" si="12"/>
        <v>-3.3769766022341052E-2</v>
      </c>
      <c r="N152" s="147">
        <f t="shared" si="14"/>
        <v>-7.8073296617494958E-2</v>
      </c>
      <c r="O152" s="147">
        <f t="shared" si="16"/>
        <v>-2.9390070543248381E-2</v>
      </c>
      <c r="P152" s="124">
        <v>162.94042011103099</v>
      </c>
      <c r="Q152" s="150">
        <f t="shared" si="13"/>
        <v>-2.4367759018355528E-3</v>
      </c>
      <c r="R152" s="150">
        <f t="shared" si="15"/>
        <v>-1.4163553071573465E-2</v>
      </c>
      <c r="S152" s="150">
        <f t="shared" si="17"/>
        <v>-4.6310184728949988E-2</v>
      </c>
    </row>
    <row r="153" spans="11:19" ht="14.5" x14ac:dyDescent="0.35">
      <c r="K153" s="41">
        <v>39553</v>
      </c>
      <c r="L153" s="146">
        <v>153.020092701832</v>
      </c>
      <c r="M153" s="147">
        <f t="shared" si="12"/>
        <v>-3.0511215885414833E-2</v>
      </c>
      <c r="N153" s="147">
        <f t="shared" si="14"/>
        <v>-9.6706250955899131E-2</v>
      </c>
      <c r="O153" s="147">
        <f t="shared" si="16"/>
        <v>-7.2201505843324298E-2</v>
      </c>
      <c r="P153" s="124">
        <v>161.265464224147</v>
      </c>
      <c r="Q153" s="150">
        <f t="shared" si="13"/>
        <v>-1.0279560380061836E-2</v>
      </c>
      <c r="R153" s="150">
        <f t="shared" si="15"/>
        <v>-1.8277589984592391E-2</v>
      </c>
      <c r="S153" s="150">
        <f t="shared" si="17"/>
        <v>-5.300796963744081E-2</v>
      </c>
    </row>
    <row r="154" spans="11:19" ht="14.5" x14ac:dyDescent="0.35">
      <c r="K154" s="41">
        <v>39583</v>
      </c>
      <c r="L154" s="146">
        <v>155.96083121855</v>
      </c>
      <c r="M154" s="147">
        <f t="shared" si="12"/>
        <v>1.9217989381618006E-2</v>
      </c>
      <c r="N154" s="147">
        <f t="shared" si="14"/>
        <v>-4.5248185749762193E-2</v>
      </c>
      <c r="O154" s="147">
        <f t="shared" si="16"/>
        <v>-6.5106396862317006E-2</v>
      </c>
      <c r="P154" s="124">
        <v>159.123055448569</v>
      </c>
      <c r="Q154" s="150">
        <f t="shared" si="13"/>
        <v>-1.3284981914045813E-2</v>
      </c>
      <c r="R154" s="150">
        <f t="shared" si="15"/>
        <v>-2.5807665688722614E-2</v>
      </c>
      <c r="S154" s="150">
        <f t="shared" si="17"/>
        <v>-6.7740139924144072E-2</v>
      </c>
    </row>
    <row r="155" spans="11:19" ht="14.5" x14ac:dyDescent="0.35">
      <c r="K155" s="41">
        <v>39614</v>
      </c>
      <c r="L155" s="146">
        <v>160.107194628586</v>
      </c>
      <c r="M155" s="147">
        <f t="shared" si="12"/>
        <v>2.6585927874580584E-2</v>
      </c>
      <c r="N155" s="147">
        <f t="shared" si="14"/>
        <v>1.4390507205637837E-2</v>
      </c>
      <c r="O155" s="147">
        <f t="shared" si="16"/>
        <v>-5.6546942176166848E-2</v>
      </c>
      <c r="P155" s="124">
        <v>157.01272664539599</v>
      </c>
      <c r="Q155" s="150">
        <f t="shared" si="13"/>
        <v>-1.3262244099222387E-2</v>
      </c>
      <c r="R155" s="150">
        <f t="shared" si="15"/>
        <v>-3.6379515049708044E-2</v>
      </c>
      <c r="S155" s="150">
        <f t="shared" si="17"/>
        <v>-7.8193798348978216E-2</v>
      </c>
    </row>
    <row r="156" spans="11:19" ht="14.5" x14ac:dyDescent="0.35">
      <c r="K156" s="41">
        <v>39644</v>
      </c>
      <c r="L156" s="146">
        <v>163.61598910836</v>
      </c>
      <c r="M156" s="147">
        <f t="shared" si="12"/>
        <v>2.1915282994706464E-2</v>
      </c>
      <c r="N156" s="147">
        <f t="shared" si="14"/>
        <v>6.9245131272889004E-2</v>
      </c>
      <c r="O156" s="147">
        <f t="shared" si="16"/>
        <v>-4.6357659581192201E-2</v>
      </c>
      <c r="P156" s="124">
        <v>157.283462098163</v>
      </c>
      <c r="Q156" s="150">
        <f t="shared" si="13"/>
        <v>1.7242898620470903E-3</v>
      </c>
      <c r="R156" s="150">
        <f t="shared" si="15"/>
        <v>-2.4692218790560827E-2</v>
      </c>
      <c r="S156" s="150">
        <f t="shared" si="17"/>
        <v>-8.8324646796602124E-2</v>
      </c>
    </row>
    <row r="157" spans="11:19" ht="14.5" x14ac:dyDescent="0.35">
      <c r="K157" s="41">
        <v>39675</v>
      </c>
      <c r="L157" s="146">
        <v>159.75725134491799</v>
      </c>
      <c r="M157" s="147">
        <f t="shared" si="12"/>
        <v>-2.3584111702471988E-2</v>
      </c>
      <c r="N157" s="147">
        <f t="shared" si="14"/>
        <v>2.4342138322204887E-2</v>
      </c>
      <c r="O157" s="147">
        <f t="shared" si="16"/>
        <v>-7.5149977391559708E-2</v>
      </c>
      <c r="P157" s="124">
        <v>157.417026922129</v>
      </c>
      <c r="Q157" s="150">
        <f t="shared" si="13"/>
        <v>8.4919814317574449E-4</v>
      </c>
      <c r="R157" s="150">
        <f t="shared" si="15"/>
        <v>-1.0721441475785576E-2</v>
      </c>
      <c r="S157" s="150">
        <f t="shared" si="17"/>
        <v>-7.7996014270677927E-2</v>
      </c>
    </row>
    <row r="158" spans="11:19" ht="14.5" x14ac:dyDescent="0.35">
      <c r="K158" s="41">
        <v>39706</v>
      </c>
      <c r="L158" s="146">
        <v>156.20864583032599</v>
      </c>
      <c r="M158" s="147">
        <f t="shared" si="12"/>
        <v>-2.221248478374549E-2</v>
      </c>
      <c r="N158" s="147">
        <f t="shared" si="14"/>
        <v>-2.4349616563476673E-2</v>
      </c>
      <c r="O158" s="147">
        <f t="shared" si="16"/>
        <v>-9.7434312520204402E-2</v>
      </c>
      <c r="P158" s="124">
        <v>157.03842483196499</v>
      </c>
      <c r="Q158" s="150">
        <f t="shared" si="13"/>
        <v>-2.4050898277433452E-3</v>
      </c>
      <c r="R158" s="150">
        <f t="shared" si="15"/>
        <v>1.6366944971935027E-4</v>
      </c>
      <c r="S158" s="150">
        <f t="shared" si="17"/>
        <v>-8.2224668821608615E-2</v>
      </c>
    </row>
    <row r="159" spans="11:19" ht="14.5" x14ac:dyDescent="0.35">
      <c r="K159" s="41">
        <v>39736</v>
      </c>
      <c r="L159" s="146">
        <v>153.47184341193901</v>
      </c>
      <c r="M159" s="147">
        <f t="shared" si="12"/>
        <v>-1.7520172483664553E-2</v>
      </c>
      <c r="N159" s="147">
        <f t="shared" si="14"/>
        <v>-6.1999721125682306E-2</v>
      </c>
      <c r="O159" s="147">
        <f t="shared" si="16"/>
        <v>-0.11082545824086454</v>
      </c>
      <c r="P159" s="124">
        <v>154.46531681707</v>
      </c>
      <c r="Q159" s="150">
        <f t="shared" si="13"/>
        <v>-1.6385212839776453E-2</v>
      </c>
      <c r="R159" s="150">
        <f t="shared" si="15"/>
        <v>-1.7917619840629784E-2</v>
      </c>
      <c r="S159" s="150">
        <f t="shared" si="17"/>
        <v>-8.2279263818429427E-2</v>
      </c>
    </row>
    <row r="160" spans="11:19" ht="14.5" x14ac:dyDescent="0.35">
      <c r="K160" s="41">
        <v>39767</v>
      </c>
      <c r="L160" s="146">
        <v>153.028651047957</v>
      </c>
      <c r="M160" s="147">
        <f t="shared" si="12"/>
        <v>-2.8877763772761078E-3</v>
      </c>
      <c r="N160" s="147">
        <f t="shared" si="14"/>
        <v>-4.2117651876933282E-2</v>
      </c>
      <c r="O160" s="147">
        <f t="shared" si="16"/>
        <v>-0.1125296988289336</v>
      </c>
      <c r="P160" s="124">
        <v>148.56187119999899</v>
      </c>
      <c r="Q160" s="150">
        <f t="shared" si="13"/>
        <v>-3.821858355466512E-2</v>
      </c>
      <c r="R160" s="150">
        <f t="shared" si="15"/>
        <v>-5.6252845675394902E-2</v>
      </c>
      <c r="S160" s="150">
        <f t="shared" si="17"/>
        <v>-0.11444682762391256</v>
      </c>
    </row>
    <row r="161" spans="11:19" ht="14.5" x14ac:dyDescent="0.35">
      <c r="K161" s="41">
        <v>39797</v>
      </c>
      <c r="L161" s="146">
        <v>151.74427896039001</v>
      </c>
      <c r="M161" s="147">
        <f t="shared" si="12"/>
        <v>-8.3930171165430556E-3</v>
      </c>
      <c r="N161" s="147">
        <f t="shared" si="14"/>
        <v>-2.8579512012319674E-2</v>
      </c>
      <c r="O161" s="147">
        <f t="shared" si="16"/>
        <v>-0.11365448969953817</v>
      </c>
      <c r="P161" s="124">
        <v>141.905038674677</v>
      </c>
      <c r="Q161" s="150">
        <f t="shared" si="13"/>
        <v>-4.4808485996789438E-2</v>
      </c>
      <c r="R161" s="150">
        <f t="shared" si="15"/>
        <v>-9.6367409272482774E-2</v>
      </c>
      <c r="S161" s="150">
        <f t="shared" si="17"/>
        <v>-0.1414336661648653</v>
      </c>
    </row>
    <row r="162" spans="11:19" ht="14.5" x14ac:dyDescent="0.35">
      <c r="K162" s="41">
        <v>39828</v>
      </c>
      <c r="L162" s="146">
        <v>150.95661911846099</v>
      </c>
      <c r="M162" s="147">
        <f t="shared" si="12"/>
        <v>-5.1907053585500407E-3</v>
      </c>
      <c r="N162" s="147">
        <f t="shared" si="14"/>
        <v>-1.6388832228507288E-2</v>
      </c>
      <c r="O162" s="147">
        <f t="shared" si="16"/>
        <v>-0.10888715319080111</v>
      </c>
      <c r="P162" s="124">
        <v>136.136042384511</v>
      </c>
      <c r="Q162" s="150">
        <f t="shared" si="13"/>
        <v>-4.0653921411428207E-2</v>
      </c>
      <c r="R162" s="150">
        <f t="shared" si="15"/>
        <v>-0.11866271866237765</v>
      </c>
      <c r="S162" s="150">
        <f t="shared" si="17"/>
        <v>-0.17125589001547592</v>
      </c>
    </row>
    <row r="163" spans="11:19" ht="14.5" x14ac:dyDescent="0.35">
      <c r="K163" s="41">
        <v>39859</v>
      </c>
      <c r="L163" s="146">
        <v>147.867762401753</v>
      </c>
      <c r="M163" s="147">
        <f t="shared" si="12"/>
        <v>-2.0461883253254709E-2</v>
      </c>
      <c r="N163" s="147">
        <f t="shared" si="14"/>
        <v>-3.3724982941832571E-2</v>
      </c>
      <c r="O163" s="147">
        <f t="shared" si="16"/>
        <v>-9.479185690948555E-2</v>
      </c>
      <c r="P163" s="124">
        <v>136.11405002794999</v>
      </c>
      <c r="Q163" s="150">
        <f t="shared" si="13"/>
        <v>-1.6154690687197881E-4</v>
      </c>
      <c r="R163" s="150">
        <f t="shared" si="15"/>
        <v>-8.378880173965586E-2</v>
      </c>
      <c r="S163" s="150">
        <f t="shared" si="17"/>
        <v>-0.16667472381367554</v>
      </c>
    </row>
    <row r="164" spans="11:19" ht="14.5" x14ac:dyDescent="0.35">
      <c r="K164" s="41">
        <v>39887</v>
      </c>
      <c r="L164" s="146">
        <v>142.48557020325899</v>
      </c>
      <c r="M164" s="147">
        <f t="shared" si="12"/>
        <v>-3.639868563014248E-2</v>
      </c>
      <c r="N164" s="147">
        <f t="shared" si="14"/>
        <v>-6.1015208089313377E-2</v>
      </c>
      <c r="O164" s="147">
        <f t="shared" si="16"/>
        <v>-9.7254747587947943E-2</v>
      </c>
      <c r="P164" s="124">
        <v>134.47407005836999</v>
      </c>
      <c r="Q164" s="150">
        <f t="shared" si="13"/>
        <v>-1.204857227628775E-2</v>
      </c>
      <c r="R164" s="150">
        <f t="shared" si="15"/>
        <v>-5.2365784088490352E-2</v>
      </c>
      <c r="S164" s="150">
        <f t="shared" si="17"/>
        <v>-0.17470404233193604</v>
      </c>
    </row>
    <row r="165" spans="11:19" ht="14.5" x14ac:dyDescent="0.35">
      <c r="K165" s="41">
        <v>39918</v>
      </c>
      <c r="L165" s="146">
        <v>134.966680784109</v>
      </c>
      <c r="M165" s="147">
        <f t="shared" si="12"/>
        <v>-5.276947980363289E-2</v>
      </c>
      <c r="N165" s="147">
        <f t="shared" si="14"/>
        <v>-0.10592406234140761</v>
      </c>
      <c r="O165" s="147">
        <f t="shared" si="16"/>
        <v>-0.11798066253234507</v>
      </c>
      <c r="P165" s="124">
        <v>132.04858616034099</v>
      </c>
      <c r="Q165" s="150">
        <f t="shared" si="13"/>
        <v>-1.8036814807317114E-2</v>
      </c>
      <c r="R165" s="150">
        <f t="shared" si="15"/>
        <v>-3.0024791029440556E-2</v>
      </c>
      <c r="S165" s="150">
        <f t="shared" si="17"/>
        <v>-0.1811725666395424</v>
      </c>
    </row>
    <row r="166" spans="11:19" ht="14.5" x14ac:dyDescent="0.35">
      <c r="K166" s="41">
        <v>39948</v>
      </c>
      <c r="L166" s="146">
        <v>124.917298693308</v>
      </c>
      <c r="M166" s="147">
        <f t="shared" si="12"/>
        <v>-7.4458244304576704E-2</v>
      </c>
      <c r="N166" s="147">
        <f t="shared" si="14"/>
        <v>-0.15520937989234707</v>
      </c>
      <c r="O166" s="147">
        <f t="shared" si="16"/>
        <v>-0.19904698046742442</v>
      </c>
      <c r="P166" s="124">
        <v>126.490780151679</v>
      </c>
      <c r="Q166" s="150">
        <f t="shared" si="13"/>
        <v>-4.208909894660573E-2</v>
      </c>
      <c r="R166" s="150">
        <f t="shared" si="15"/>
        <v>-7.0700048042762087E-2</v>
      </c>
      <c r="S166" s="150">
        <f t="shared" si="17"/>
        <v>-0.20507572083064507</v>
      </c>
    </row>
    <row r="167" spans="11:19" ht="14.5" x14ac:dyDescent="0.35">
      <c r="K167" s="41">
        <v>39979</v>
      </c>
      <c r="L167" s="146">
        <v>117.261487585943</v>
      </c>
      <c r="M167" s="147">
        <f t="shared" si="12"/>
        <v>-6.1287037003267542E-2</v>
      </c>
      <c r="N167" s="147">
        <f t="shared" si="14"/>
        <v>-0.17702903235277256</v>
      </c>
      <c r="O167" s="147">
        <f t="shared" si="16"/>
        <v>-0.26760638172466733</v>
      </c>
      <c r="P167" s="124">
        <v>123.974476930145</v>
      </c>
      <c r="Q167" s="150">
        <f t="shared" si="13"/>
        <v>-1.98931749690896E-2</v>
      </c>
      <c r="R167" s="150">
        <f t="shared" si="15"/>
        <v>-7.8078942086511671E-2</v>
      </c>
      <c r="S167" s="150">
        <f t="shared" si="17"/>
        <v>-0.21041765480492503</v>
      </c>
    </row>
    <row r="168" spans="11:19" ht="14.5" x14ac:dyDescent="0.35">
      <c r="K168" s="41">
        <v>40009</v>
      </c>
      <c r="L168" s="146">
        <v>111.50905986454799</v>
      </c>
      <c r="M168" s="147">
        <f t="shared" si="12"/>
        <v>-4.9056410930988337E-2</v>
      </c>
      <c r="N168" s="147">
        <f t="shared" si="14"/>
        <v>-0.17380305111810168</v>
      </c>
      <c r="O168" s="147">
        <f t="shared" si="16"/>
        <v>-0.31847088739782337</v>
      </c>
      <c r="P168" s="124">
        <v>121.380663354121</v>
      </c>
      <c r="Q168" s="150">
        <f t="shared" si="13"/>
        <v>-2.0922157852583778E-2</v>
      </c>
      <c r="R168" s="150">
        <f t="shared" si="15"/>
        <v>-8.0787860865593752E-2</v>
      </c>
      <c r="S168" s="150">
        <f t="shared" si="17"/>
        <v>-0.22826811074157638</v>
      </c>
    </row>
    <row r="169" spans="11:19" ht="14.5" x14ac:dyDescent="0.35">
      <c r="K169" s="41">
        <v>40040</v>
      </c>
      <c r="L169" s="146">
        <v>112.86296476744501</v>
      </c>
      <c r="M169" s="147">
        <f t="shared" si="12"/>
        <v>1.2141658305985459E-2</v>
      </c>
      <c r="N169" s="147">
        <f t="shared" si="14"/>
        <v>-9.6498515833730258E-2</v>
      </c>
      <c r="O169" s="147">
        <f t="shared" si="16"/>
        <v>-0.29353463572196548</v>
      </c>
      <c r="P169" s="124">
        <v>121.08380978945701</v>
      </c>
      <c r="Q169" s="150">
        <f t="shared" si="13"/>
        <v>-2.4456413110706121E-3</v>
      </c>
      <c r="R169" s="150">
        <f t="shared" si="15"/>
        <v>-4.2745964217616006E-2</v>
      </c>
      <c r="S169" s="150">
        <f t="shared" si="17"/>
        <v>-0.23080868596664128</v>
      </c>
    </row>
    <row r="170" spans="11:19" ht="14.5" x14ac:dyDescent="0.35">
      <c r="K170" s="41">
        <v>40071</v>
      </c>
      <c r="L170" s="146">
        <v>114.18797268539799</v>
      </c>
      <c r="M170" s="147">
        <f t="shared" si="12"/>
        <v>1.1739970863632543E-2</v>
      </c>
      <c r="N170" s="147">
        <f t="shared" si="14"/>
        <v>-2.6210778694858106E-2</v>
      </c>
      <c r="O170" s="147">
        <f t="shared" si="16"/>
        <v>-0.26900350439354614</v>
      </c>
      <c r="P170" s="124">
        <v>119.70501825125601</v>
      </c>
      <c r="Q170" s="150">
        <f t="shared" si="13"/>
        <v>-1.1387084207198916E-2</v>
      </c>
      <c r="R170" s="150">
        <f t="shared" si="15"/>
        <v>-3.4438206835868956E-2</v>
      </c>
      <c r="S170" s="150">
        <f t="shared" si="17"/>
        <v>-0.23773421454434895</v>
      </c>
    </row>
    <row r="171" spans="11:19" ht="14.5" x14ac:dyDescent="0.35">
      <c r="K171" s="41">
        <v>40101</v>
      </c>
      <c r="L171" s="146">
        <v>113.78776357559499</v>
      </c>
      <c r="M171" s="147">
        <f t="shared" si="12"/>
        <v>-3.5048271756749072E-3</v>
      </c>
      <c r="N171" s="147">
        <f t="shared" si="14"/>
        <v>2.0435144138198025E-2</v>
      </c>
      <c r="O171" s="147">
        <f t="shared" si="16"/>
        <v>-0.25857563807210304</v>
      </c>
      <c r="P171" s="124">
        <v>119.742096681193</v>
      </c>
      <c r="Q171" s="150">
        <f t="shared" si="13"/>
        <v>3.0974833368446753E-4</v>
      </c>
      <c r="R171" s="150">
        <f t="shared" si="15"/>
        <v>-1.3499404498619083E-2</v>
      </c>
      <c r="S171" s="150">
        <f t="shared" si="17"/>
        <v>-0.22479622514223674</v>
      </c>
    </row>
    <row r="172" spans="11:19" ht="14.5" x14ac:dyDescent="0.35">
      <c r="K172" s="41">
        <v>40132</v>
      </c>
      <c r="L172" s="146">
        <v>109.891221610385</v>
      </c>
      <c r="M172" s="147">
        <f t="shared" si="12"/>
        <v>-3.4243945418799937E-2</v>
      </c>
      <c r="N172" s="147">
        <f t="shared" si="14"/>
        <v>-2.6330543089872815E-2</v>
      </c>
      <c r="O172" s="147">
        <f t="shared" si="16"/>
        <v>-0.28189119581308564</v>
      </c>
      <c r="P172" s="124">
        <v>118.139796722913</v>
      </c>
      <c r="Q172" s="150">
        <f t="shared" si="13"/>
        <v>-1.3381258577307542E-2</v>
      </c>
      <c r="R172" s="150">
        <f t="shared" si="15"/>
        <v>-2.4313845688066049E-2</v>
      </c>
      <c r="S172" s="150">
        <f t="shared" si="17"/>
        <v>-0.20477713582464752</v>
      </c>
    </row>
    <row r="173" spans="11:19" ht="14.5" x14ac:dyDescent="0.35">
      <c r="K173" s="41">
        <v>40162</v>
      </c>
      <c r="L173" s="146">
        <v>105.915928658924</v>
      </c>
      <c r="M173" s="147">
        <f t="shared" si="12"/>
        <v>-3.617479989034289E-2</v>
      </c>
      <c r="N173" s="147">
        <f t="shared" si="14"/>
        <v>-7.244234074690592E-2</v>
      </c>
      <c r="O173" s="147">
        <f t="shared" si="16"/>
        <v>-0.30201039943936625</v>
      </c>
      <c r="P173" s="124">
        <v>117.740833483144</v>
      </c>
      <c r="Q173" s="150">
        <f t="shared" si="13"/>
        <v>-3.3770435605602334E-3</v>
      </c>
      <c r="R173" s="150">
        <f t="shared" si="15"/>
        <v>-1.6408541569988833E-2</v>
      </c>
      <c r="S173" s="150">
        <f t="shared" si="17"/>
        <v>-0.17028433533590315</v>
      </c>
    </row>
    <row r="174" spans="11:19" ht="14.5" x14ac:dyDescent="0.35">
      <c r="K174" s="41">
        <v>40193</v>
      </c>
      <c r="L174" s="146">
        <v>104.59287356262401</v>
      </c>
      <c r="M174" s="147">
        <f t="shared" si="12"/>
        <v>-1.2491559230534355E-2</v>
      </c>
      <c r="N174" s="147">
        <f t="shared" si="14"/>
        <v>-8.0807370880985441E-2</v>
      </c>
      <c r="O174" s="147">
        <f t="shared" si="16"/>
        <v>-0.30713290895481515</v>
      </c>
      <c r="P174" s="124">
        <v>117.618681323229</v>
      </c>
      <c r="Q174" s="150">
        <f t="shared" si="13"/>
        <v>-1.0374664107715148E-3</v>
      </c>
      <c r="R174" s="150">
        <f t="shared" si="15"/>
        <v>-1.7733240162125186E-2</v>
      </c>
      <c r="S174" s="150">
        <f t="shared" si="17"/>
        <v>-0.1360210032327841</v>
      </c>
    </row>
    <row r="175" spans="11:19" ht="14.5" x14ac:dyDescent="0.35">
      <c r="K175" s="41">
        <v>40224</v>
      </c>
      <c r="L175" s="146">
        <v>105.87649194176601</v>
      </c>
      <c r="M175" s="147">
        <f t="shared" si="12"/>
        <v>1.2272522356634896E-2</v>
      </c>
      <c r="N175" s="147">
        <f t="shared" si="14"/>
        <v>-3.6533670385911821E-2</v>
      </c>
      <c r="O175" s="147">
        <f t="shared" si="16"/>
        <v>-0.28397853445497989</v>
      </c>
      <c r="P175" s="124">
        <v>118.36045711074399</v>
      </c>
      <c r="Q175" s="150">
        <f t="shared" si="13"/>
        <v>6.3066154047120015E-3</v>
      </c>
      <c r="R175" s="150">
        <f t="shared" si="15"/>
        <v>1.8677904817165913E-3</v>
      </c>
      <c r="S175" s="150">
        <f t="shared" si="17"/>
        <v>-0.13043174392034051</v>
      </c>
    </row>
    <row r="176" spans="11:19" ht="14.5" x14ac:dyDescent="0.35">
      <c r="K176" s="41">
        <v>40252</v>
      </c>
      <c r="L176" s="146">
        <v>109.37904059163399</v>
      </c>
      <c r="M176" s="147">
        <f t="shared" si="12"/>
        <v>3.308145732477108E-2</v>
      </c>
      <c r="N176" s="147">
        <f t="shared" si="14"/>
        <v>3.2696799967284251E-2</v>
      </c>
      <c r="O176" s="147">
        <f t="shared" si="16"/>
        <v>-0.23235005175890977</v>
      </c>
      <c r="P176" s="124">
        <v>119.083161639989</v>
      </c>
      <c r="Q176" s="150">
        <f t="shared" si="13"/>
        <v>6.105962640620799E-3</v>
      </c>
      <c r="R176" s="150">
        <f t="shared" si="15"/>
        <v>1.1400702009105146E-2</v>
      </c>
      <c r="S176" s="150">
        <f t="shared" si="17"/>
        <v>-0.11445261091376491</v>
      </c>
    </row>
    <row r="177" spans="11:19" ht="14.5" x14ac:dyDescent="0.35">
      <c r="K177" s="41">
        <v>40283</v>
      </c>
      <c r="L177" s="146">
        <v>114.04244084506</v>
      </c>
      <c r="M177" s="147">
        <f t="shared" si="12"/>
        <v>4.2635227262934006E-2</v>
      </c>
      <c r="N177" s="147">
        <f t="shared" si="14"/>
        <v>9.0346186700551279E-2</v>
      </c>
      <c r="O177" s="147">
        <f t="shared" si="16"/>
        <v>-0.15503263336911388</v>
      </c>
      <c r="P177" s="124">
        <v>120.074431192083</v>
      </c>
      <c r="Q177" s="150">
        <f t="shared" si="13"/>
        <v>8.324178989224329E-3</v>
      </c>
      <c r="R177" s="150">
        <f t="shared" si="15"/>
        <v>2.0878910061109535E-2</v>
      </c>
      <c r="S177" s="150">
        <f t="shared" si="17"/>
        <v>-9.0679918024402673E-2</v>
      </c>
    </row>
    <row r="178" spans="11:19" ht="14.5" x14ac:dyDescent="0.35">
      <c r="K178" s="41">
        <v>40313</v>
      </c>
      <c r="L178" s="146">
        <v>117.292274948746</v>
      </c>
      <c r="M178" s="147">
        <f t="shared" si="12"/>
        <v>2.8496707713414171E-2</v>
      </c>
      <c r="N178" s="147">
        <f t="shared" si="14"/>
        <v>0.10782169674887676</v>
      </c>
      <c r="O178" s="147">
        <f t="shared" si="16"/>
        <v>-6.1040575039031708E-2</v>
      </c>
      <c r="P178" s="124">
        <v>120.907458030908</v>
      </c>
      <c r="Q178" s="150">
        <f t="shared" si="13"/>
        <v>6.9375872161527852E-3</v>
      </c>
      <c r="R178" s="150">
        <f t="shared" si="15"/>
        <v>2.1519018955637348E-2</v>
      </c>
      <c r="S178" s="150">
        <f t="shared" si="17"/>
        <v>-4.4140150879580897E-2</v>
      </c>
    </row>
    <row r="179" spans="11:19" ht="14.5" x14ac:dyDescent="0.35">
      <c r="K179" s="41">
        <v>40344</v>
      </c>
      <c r="L179" s="146">
        <v>117.837792488798</v>
      </c>
      <c r="M179" s="147">
        <f t="shared" si="12"/>
        <v>4.6509247117116903E-3</v>
      </c>
      <c r="N179" s="147">
        <f t="shared" si="14"/>
        <v>7.733430327611579E-2</v>
      </c>
      <c r="O179" s="147">
        <f t="shared" si="16"/>
        <v>4.9146988898005617E-3</v>
      </c>
      <c r="P179" s="124">
        <v>122.48219157977201</v>
      </c>
      <c r="Q179" s="150">
        <f t="shared" si="13"/>
        <v>1.3024287951380442E-2</v>
      </c>
      <c r="R179" s="150">
        <f t="shared" si="15"/>
        <v>2.854332966115658E-2</v>
      </c>
      <c r="S179" s="150">
        <f t="shared" si="17"/>
        <v>-1.2037036875048424E-2</v>
      </c>
    </row>
    <row r="180" spans="11:19" ht="14.5" x14ac:dyDescent="0.35">
      <c r="K180" s="41">
        <v>40374</v>
      </c>
      <c r="L180" s="146">
        <v>116.34982522200799</v>
      </c>
      <c r="M180" s="147">
        <f t="shared" si="12"/>
        <v>-1.2627250013457769E-2</v>
      </c>
      <c r="N180" s="147">
        <f t="shared" si="14"/>
        <v>2.0232681446049172E-2</v>
      </c>
      <c r="O180" s="147">
        <f t="shared" si="16"/>
        <v>4.3411408573797994E-2</v>
      </c>
      <c r="P180" s="124">
        <v>124.08081010594201</v>
      </c>
      <c r="Q180" s="150">
        <f t="shared" si="13"/>
        <v>1.3051844562471215E-2</v>
      </c>
      <c r="R180" s="150">
        <f t="shared" si="15"/>
        <v>3.3365795482720229E-2</v>
      </c>
      <c r="S180" s="150">
        <f t="shared" si="17"/>
        <v>2.2245279249656802E-2</v>
      </c>
    </row>
    <row r="181" spans="11:19" ht="14.5" x14ac:dyDescent="0.35">
      <c r="K181" s="41">
        <v>40405</v>
      </c>
      <c r="L181" s="146">
        <v>115.810645724628</v>
      </c>
      <c r="M181" s="147">
        <f t="shared" si="12"/>
        <v>-4.6341238274417718E-3</v>
      </c>
      <c r="N181" s="147">
        <f t="shared" si="14"/>
        <v>-1.2631942084552761E-2</v>
      </c>
      <c r="O181" s="147">
        <f t="shared" si="16"/>
        <v>2.6117344722041524E-2</v>
      </c>
      <c r="P181" s="124">
        <v>128.860035691186</v>
      </c>
      <c r="Q181" s="150">
        <f t="shared" si="13"/>
        <v>3.8517040476794273E-2</v>
      </c>
      <c r="R181" s="150">
        <f t="shared" si="15"/>
        <v>6.5774086973568346E-2</v>
      </c>
      <c r="S181" s="150">
        <f t="shared" si="17"/>
        <v>6.4221846960798912E-2</v>
      </c>
    </row>
    <row r="182" spans="11:19" ht="14.5" x14ac:dyDescent="0.35">
      <c r="K182" s="41">
        <v>40436</v>
      </c>
      <c r="L182" s="146">
        <v>116.56003416297</v>
      </c>
      <c r="M182" s="147">
        <f t="shared" si="12"/>
        <v>6.4708078748121345E-3</v>
      </c>
      <c r="N182" s="147">
        <f t="shared" si="14"/>
        <v>-1.0843366112357145E-2</v>
      </c>
      <c r="O182" s="147">
        <f t="shared" si="16"/>
        <v>2.0773304068610887E-2</v>
      </c>
      <c r="P182" s="124">
        <v>133.793843048643</v>
      </c>
      <c r="Q182" s="150">
        <f t="shared" si="13"/>
        <v>3.8288111057806162E-2</v>
      </c>
      <c r="R182" s="150">
        <f t="shared" si="15"/>
        <v>9.235343785879091E-2</v>
      </c>
      <c r="S182" s="150">
        <f t="shared" si="17"/>
        <v>0.11769619188240821</v>
      </c>
    </row>
    <row r="183" spans="11:19" ht="14.5" x14ac:dyDescent="0.35">
      <c r="K183" s="41">
        <v>40466</v>
      </c>
      <c r="L183" s="146">
        <v>118.01509510099601</v>
      </c>
      <c r="M183" s="147">
        <f t="shared" si="12"/>
        <v>1.2483360600183069E-2</v>
      </c>
      <c r="N183" s="147">
        <f t="shared" si="14"/>
        <v>1.4312611779265572E-2</v>
      </c>
      <c r="O183" s="147">
        <f t="shared" si="16"/>
        <v>3.7151020395902012E-2</v>
      </c>
      <c r="P183" s="124">
        <v>138.23642500558901</v>
      </c>
      <c r="Q183" s="150">
        <f t="shared" si="13"/>
        <v>3.3204681588605345E-2</v>
      </c>
      <c r="R183" s="150">
        <f t="shared" si="15"/>
        <v>0.11408383687663504</v>
      </c>
      <c r="S183" s="150">
        <f t="shared" si="17"/>
        <v>0.15445134866509136</v>
      </c>
    </row>
    <row r="184" spans="11:19" ht="14.5" x14ac:dyDescent="0.35">
      <c r="K184" s="41">
        <v>40497</v>
      </c>
      <c r="L184" s="146">
        <v>117.537154914179</v>
      </c>
      <c r="M184" s="147">
        <f t="shared" si="12"/>
        <v>-4.0498224943851246E-3</v>
      </c>
      <c r="N184" s="147">
        <f t="shared" si="14"/>
        <v>1.4908035256588237E-2</v>
      </c>
      <c r="O184" s="147">
        <f t="shared" si="16"/>
        <v>6.9577289175129398E-2</v>
      </c>
      <c r="P184" s="124">
        <v>139.864545335733</v>
      </c>
      <c r="Q184" s="150">
        <f t="shared" si="13"/>
        <v>1.1777795397111657E-2</v>
      </c>
      <c r="R184" s="150">
        <f t="shared" si="15"/>
        <v>8.5398933699811996E-2</v>
      </c>
      <c r="S184" s="150">
        <f t="shared" si="17"/>
        <v>0.1838901810858331</v>
      </c>
    </row>
    <row r="185" spans="11:19" ht="14.5" x14ac:dyDescent="0.35">
      <c r="K185" s="41">
        <v>40527</v>
      </c>
      <c r="L185" s="146">
        <v>118.291607012718</v>
      </c>
      <c r="M185" s="147">
        <f t="shared" si="12"/>
        <v>6.4188392095239077E-3</v>
      </c>
      <c r="N185" s="147">
        <f t="shared" si="14"/>
        <v>1.4855630938877207E-2</v>
      </c>
      <c r="O185" s="147">
        <f t="shared" si="16"/>
        <v>0.11684435486230593</v>
      </c>
      <c r="P185" s="124">
        <v>141.29096111561699</v>
      </c>
      <c r="Q185" s="150">
        <f t="shared" si="13"/>
        <v>1.0198551580459458E-2</v>
      </c>
      <c r="R185" s="150">
        <f t="shared" si="15"/>
        <v>5.6034851052512824E-2</v>
      </c>
      <c r="S185" s="150">
        <f t="shared" si="17"/>
        <v>0.20001665467948704</v>
      </c>
    </row>
    <row r="186" spans="11:19" ht="14.5" x14ac:dyDescent="0.35">
      <c r="K186" s="41">
        <v>40558</v>
      </c>
      <c r="L186" s="146">
        <v>119.36776729781199</v>
      </c>
      <c r="M186" s="147">
        <f t="shared" si="12"/>
        <v>9.0975202068079852E-3</v>
      </c>
      <c r="N186" s="147">
        <f t="shared" si="14"/>
        <v>1.1461857448476387E-2</v>
      </c>
      <c r="O186" s="147">
        <f t="shared" si="16"/>
        <v>0.14126099830636796</v>
      </c>
      <c r="P186" s="124">
        <v>143.011042566909</v>
      </c>
      <c r="Q186" s="150">
        <f t="shared" si="13"/>
        <v>1.2174037445215502E-2</v>
      </c>
      <c r="R186" s="150">
        <f t="shared" si="15"/>
        <v>3.4539504049869274E-2</v>
      </c>
      <c r="S186" s="150">
        <f t="shared" si="17"/>
        <v>0.21588714444008272</v>
      </c>
    </row>
    <row r="187" spans="11:19" ht="14.5" x14ac:dyDescent="0.35">
      <c r="K187" s="41">
        <v>40589</v>
      </c>
      <c r="L187" s="146">
        <v>122.29440039420599</v>
      </c>
      <c r="M187" s="147">
        <f t="shared" si="12"/>
        <v>2.4517783675155114E-2</v>
      </c>
      <c r="N187" s="147">
        <f t="shared" si="14"/>
        <v>4.0474397083207769E-2</v>
      </c>
      <c r="O187" s="147">
        <f t="shared" si="16"/>
        <v>0.15506660781196024</v>
      </c>
      <c r="P187" s="124">
        <v>141.795676251549</v>
      </c>
      <c r="Q187" s="150">
        <f t="shared" si="13"/>
        <v>-8.4984088888896414E-3</v>
      </c>
      <c r="R187" s="150">
        <f t="shared" si="15"/>
        <v>1.3807151134552997E-2</v>
      </c>
      <c r="S187" s="150">
        <f t="shared" si="17"/>
        <v>0.19799872113435524</v>
      </c>
    </row>
    <row r="188" spans="11:19" ht="14.5" x14ac:dyDescent="0.35">
      <c r="K188" s="41">
        <v>40617</v>
      </c>
      <c r="L188" s="146">
        <v>122.266904886956</v>
      </c>
      <c r="M188" s="147">
        <f t="shared" si="12"/>
        <v>-2.2483046780041871E-4</v>
      </c>
      <c r="N188" s="147">
        <f t="shared" si="14"/>
        <v>3.360591655340861E-2</v>
      </c>
      <c r="O188" s="147">
        <f t="shared" si="16"/>
        <v>0.11782754927828232</v>
      </c>
      <c r="P188" s="124">
        <v>139.480832450268</v>
      </c>
      <c r="Q188" s="150">
        <f t="shared" si="13"/>
        <v>-1.6325207245208362E-2</v>
      </c>
      <c r="R188" s="150">
        <f t="shared" si="15"/>
        <v>-1.2811355029765714E-2</v>
      </c>
      <c r="S188" s="150">
        <f t="shared" si="17"/>
        <v>0.17128929505537505</v>
      </c>
    </row>
    <row r="189" spans="11:19" ht="14.5" x14ac:dyDescent="0.35">
      <c r="K189" s="41">
        <v>40648</v>
      </c>
      <c r="L189" s="146">
        <v>121.349771728655</v>
      </c>
      <c r="M189" s="147">
        <f t="shared" si="12"/>
        <v>-7.5010744661357931E-3</v>
      </c>
      <c r="N189" s="147">
        <f t="shared" si="14"/>
        <v>1.6604184493943741E-2</v>
      </c>
      <c r="O189" s="147">
        <f t="shared" si="16"/>
        <v>6.4075539154084371E-2</v>
      </c>
      <c r="P189" s="124">
        <v>137.55117227800801</v>
      </c>
      <c r="Q189" s="150">
        <f t="shared" si="13"/>
        <v>-1.3834590304356076E-2</v>
      </c>
      <c r="R189" s="150">
        <f t="shared" si="15"/>
        <v>-3.817796298035192E-2</v>
      </c>
      <c r="S189" s="150">
        <f t="shared" si="17"/>
        <v>0.14554923069314807</v>
      </c>
    </row>
    <row r="190" spans="11:19" ht="14.5" x14ac:dyDescent="0.35">
      <c r="K190" s="41">
        <v>40678</v>
      </c>
      <c r="L190" s="146">
        <v>119.973945780001</v>
      </c>
      <c r="M190" s="147">
        <f t="shared" si="12"/>
        <v>-1.1337688806950741E-2</v>
      </c>
      <c r="N190" s="147">
        <f t="shared" si="14"/>
        <v>-1.8974332485585554E-2</v>
      </c>
      <c r="O190" s="147">
        <f t="shared" si="16"/>
        <v>2.2863149618564726E-2</v>
      </c>
      <c r="P190" s="124">
        <v>139.010936616973</v>
      </c>
      <c r="Q190" s="150">
        <f t="shared" si="13"/>
        <v>1.0612518343461552E-2</v>
      </c>
      <c r="R190" s="150">
        <f t="shared" si="15"/>
        <v>-1.9639101192590713E-2</v>
      </c>
      <c r="S190" s="150">
        <f t="shared" si="17"/>
        <v>0.14973004048631267</v>
      </c>
    </row>
    <row r="191" spans="11:19" ht="14.5" x14ac:dyDescent="0.35">
      <c r="K191" s="41">
        <v>40709</v>
      </c>
      <c r="L191" s="146">
        <v>119.99199299530601</v>
      </c>
      <c r="M191" s="147">
        <f t="shared" si="12"/>
        <v>1.5042612116888954E-4</v>
      </c>
      <c r="N191" s="147">
        <f t="shared" si="14"/>
        <v>-1.860611335302309E-2</v>
      </c>
      <c r="O191" s="147">
        <f t="shared" si="16"/>
        <v>1.8281066379555622E-2</v>
      </c>
      <c r="P191" s="124">
        <v>141.04807309339199</v>
      </c>
      <c r="Q191" s="150">
        <f t="shared" si="13"/>
        <v>1.4654505077050572E-2</v>
      </c>
      <c r="R191" s="150">
        <f t="shared" si="15"/>
        <v>1.1236243830726966E-2</v>
      </c>
      <c r="S191" s="150">
        <f t="shared" si="17"/>
        <v>0.15158025239553385</v>
      </c>
    </row>
    <row r="192" spans="11:19" ht="14.5" x14ac:dyDescent="0.35">
      <c r="K192" s="41">
        <v>40739</v>
      </c>
      <c r="L192" s="146">
        <v>118.55244728466199</v>
      </c>
      <c r="M192" s="147">
        <f t="shared" si="12"/>
        <v>-1.1997014756645719E-2</v>
      </c>
      <c r="N192" s="147">
        <f t="shared" si="14"/>
        <v>-2.3051748710726683E-2</v>
      </c>
      <c r="O192" s="147">
        <f t="shared" si="16"/>
        <v>1.8931030265418647E-2</v>
      </c>
      <c r="P192" s="124">
        <v>143.37548463236001</v>
      </c>
      <c r="Q192" s="150">
        <f t="shared" si="13"/>
        <v>1.6500838954580876E-2</v>
      </c>
      <c r="R192" s="150">
        <f t="shared" si="15"/>
        <v>4.2342876893701309E-2</v>
      </c>
      <c r="S192" s="150">
        <f t="shared" si="17"/>
        <v>0.15550087487294717</v>
      </c>
    </row>
    <row r="193" spans="11:19" ht="14.5" x14ac:dyDescent="0.35">
      <c r="K193" s="41">
        <v>40770</v>
      </c>
      <c r="L193" s="146">
        <v>117.87849520282499</v>
      </c>
      <c r="M193" s="147">
        <f t="shared" si="12"/>
        <v>-5.6848432678807681E-3</v>
      </c>
      <c r="N193" s="147">
        <f t="shared" si="14"/>
        <v>-1.7465880308867088E-2</v>
      </c>
      <c r="O193" s="147">
        <f t="shared" si="16"/>
        <v>1.7855435182650536E-2</v>
      </c>
      <c r="P193" s="124">
        <v>145.213920811424</v>
      </c>
      <c r="Q193" s="150">
        <f t="shared" si="13"/>
        <v>1.2822528089638574E-2</v>
      </c>
      <c r="R193" s="150">
        <f t="shared" si="15"/>
        <v>4.4622274659889216E-2</v>
      </c>
      <c r="S193" s="150">
        <f t="shared" si="17"/>
        <v>0.12691200209993903</v>
      </c>
    </row>
    <row r="194" spans="11:19" ht="14.5" x14ac:dyDescent="0.35">
      <c r="K194" s="41">
        <v>40801</v>
      </c>
      <c r="L194" s="146">
        <v>118.334918061699</v>
      </c>
      <c r="M194" s="147">
        <f t="shared" si="12"/>
        <v>3.8719773109476829E-3</v>
      </c>
      <c r="N194" s="147">
        <f t="shared" si="14"/>
        <v>-1.3809879244791157E-2</v>
      </c>
      <c r="O194" s="147">
        <f t="shared" si="16"/>
        <v>1.5227208120473179E-2</v>
      </c>
      <c r="P194" s="124">
        <v>148.85382677576101</v>
      </c>
      <c r="Q194" s="150">
        <f t="shared" si="13"/>
        <v>2.5065819750599738E-2</v>
      </c>
      <c r="R194" s="150">
        <f t="shared" si="15"/>
        <v>5.5341086986708365E-2</v>
      </c>
      <c r="S194" s="150">
        <f t="shared" si="17"/>
        <v>0.11256111181172002</v>
      </c>
    </row>
    <row r="195" spans="11:19" ht="14.5" x14ac:dyDescent="0.35">
      <c r="K195" s="41">
        <v>40831</v>
      </c>
      <c r="L195" s="146">
        <v>121.268234017599</v>
      </c>
      <c r="M195" s="147">
        <f t="shared" si="12"/>
        <v>2.4788253576772501E-2</v>
      </c>
      <c r="N195" s="147">
        <f t="shared" si="14"/>
        <v>2.2907892625919413E-2</v>
      </c>
      <c r="O195" s="147">
        <f t="shared" si="16"/>
        <v>2.7565447571084034E-2</v>
      </c>
      <c r="P195" s="124">
        <v>151.31948997951099</v>
      </c>
      <c r="Q195" s="150">
        <f t="shared" si="13"/>
        <v>1.6564325265647106E-2</v>
      </c>
      <c r="R195" s="150">
        <f t="shared" si="15"/>
        <v>5.5406999094167464E-2</v>
      </c>
      <c r="S195" s="150">
        <f t="shared" si="17"/>
        <v>9.464267448607E-2</v>
      </c>
    </row>
    <row r="196" spans="11:19" ht="14.5" x14ac:dyDescent="0.35">
      <c r="K196" s="41">
        <v>40862</v>
      </c>
      <c r="L196" s="146">
        <v>123.784370728528</v>
      </c>
      <c r="M196" s="147">
        <f t="shared" si="12"/>
        <v>2.0748522738146313E-2</v>
      </c>
      <c r="N196" s="147">
        <f t="shared" si="14"/>
        <v>5.0101382067536449E-2</v>
      </c>
      <c r="O196" s="147">
        <f t="shared" si="16"/>
        <v>5.3150987182823073E-2</v>
      </c>
      <c r="P196" s="124">
        <v>153.687298492769</v>
      </c>
      <c r="Q196" s="150">
        <f t="shared" si="13"/>
        <v>1.5647743153103466E-2</v>
      </c>
      <c r="R196" s="150">
        <f t="shared" si="15"/>
        <v>5.8351001295176008E-2</v>
      </c>
      <c r="S196" s="150">
        <f t="shared" si="17"/>
        <v>9.8829572025245227E-2</v>
      </c>
    </row>
    <row r="197" spans="11:19" ht="14.5" x14ac:dyDescent="0.35">
      <c r="K197" s="41">
        <v>40892</v>
      </c>
      <c r="L197" s="146">
        <v>125.80282763955999</v>
      </c>
      <c r="M197" s="147">
        <f t="shared" si="12"/>
        <v>1.6306233970835304E-2</v>
      </c>
      <c r="N197" s="147">
        <f t="shared" si="14"/>
        <v>6.3108249874033628E-2</v>
      </c>
      <c r="O197" s="147">
        <f t="shared" si="16"/>
        <v>6.3497494171623092E-2</v>
      </c>
      <c r="P197" s="124">
        <v>152.73323817475301</v>
      </c>
      <c r="Q197" s="150">
        <f t="shared" si="13"/>
        <v>-6.2078019938706097E-3</v>
      </c>
      <c r="R197" s="150">
        <f t="shared" si="15"/>
        <v>2.6061885562647324E-2</v>
      </c>
      <c r="S197" s="150">
        <f t="shared" si="17"/>
        <v>8.0983786710693506E-2</v>
      </c>
    </row>
    <row r="198" spans="11:19" ht="14.5" x14ac:dyDescent="0.35">
      <c r="K198" s="41">
        <v>40923</v>
      </c>
      <c r="L198" s="146">
        <v>126.474514917197</v>
      </c>
      <c r="M198" s="147">
        <f t="shared" si="12"/>
        <v>5.3392065205519756E-3</v>
      </c>
      <c r="N198" s="147">
        <f t="shared" si="14"/>
        <v>4.2931942909653076E-2</v>
      </c>
      <c r="O198" s="147">
        <f t="shared" si="16"/>
        <v>5.9536571557498474E-2</v>
      </c>
      <c r="P198" s="124">
        <v>151.64433603841499</v>
      </c>
      <c r="Q198" s="150">
        <f t="shared" si="13"/>
        <v>-7.1294378967604599E-3</v>
      </c>
      <c r="R198" s="150">
        <f t="shared" si="15"/>
        <v>2.146756237071612E-3</v>
      </c>
      <c r="S198" s="150">
        <f t="shared" si="17"/>
        <v>6.0368019955290064E-2</v>
      </c>
    </row>
    <row r="199" spans="11:19" ht="14.5" x14ac:dyDescent="0.35">
      <c r="K199" s="41">
        <v>40954</v>
      </c>
      <c r="L199" s="146">
        <v>127.135798532382</v>
      </c>
      <c r="M199" s="147">
        <f t="shared" si="12"/>
        <v>5.2285918283059285E-3</v>
      </c>
      <c r="N199" s="147">
        <f t="shared" si="14"/>
        <v>2.7074725057204763E-2</v>
      </c>
      <c r="O199" s="147">
        <f t="shared" si="16"/>
        <v>3.9588060635402433E-2</v>
      </c>
      <c r="P199" s="124">
        <v>148.198302638304</v>
      </c>
      <c r="Q199" s="150">
        <f t="shared" si="13"/>
        <v>-2.2724445173066266E-2</v>
      </c>
      <c r="R199" s="150">
        <f t="shared" si="15"/>
        <v>-3.5715351289900221E-2</v>
      </c>
      <c r="S199" s="150">
        <f t="shared" si="17"/>
        <v>4.5153890132704655E-2</v>
      </c>
    </row>
    <row r="200" spans="11:19" ht="14.5" x14ac:dyDescent="0.35">
      <c r="K200" s="41">
        <v>40983</v>
      </c>
      <c r="L200" s="146">
        <v>125.64639201964999</v>
      </c>
      <c r="M200" s="147">
        <f t="shared" ref="M200:M263" si="18">L200/L199-1</f>
        <v>-1.1715083634391554E-2</v>
      </c>
      <c r="N200" s="147">
        <f t="shared" si="14"/>
        <v>-1.2434984399413151E-3</v>
      </c>
      <c r="O200" s="147">
        <f t="shared" si="16"/>
        <v>2.7640244396621938E-2</v>
      </c>
      <c r="P200" s="124">
        <v>147.027995156054</v>
      </c>
      <c r="Q200" s="150">
        <f t="shared" ref="Q200:Q263" si="19">P200/P199-1</f>
        <v>-7.8969020657833067E-3</v>
      </c>
      <c r="R200" s="150">
        <f t="shared" si="15"/>
        <v>-3.7354298821133058E-2</v>
      </c>
      <c r="S200" s="150">
        <f t="shared" si="17"/>
        <v>5.4108959440552162E-2</v>
      </c>
    </row>
    <row r="201" spans="11:19" ht="14.5" x14ac:dyDescent="0.35">
      <c r="K201" s="41">
        <v>41014</v>
      </c>
      <c r="L201" s="146">
        <v>125.102549274862</v>
      </c>
      <c r="M201" s="147">
        <f t="shared" si="18"/>
        <v>-4.3283594223935129E-3</v>
      </c>
      <c r="N201" s="147">
        <f t="shared" si="14"/>
        <v>-1.0847763624420526E-2</v>
      </c>
      <c r="O201" s="147">
        <f t="shared" si="16"/>
        <v>3.0925295472318037E-2</v>
      </c>
      <c r="P201" s="124">
        <v>146.99508614543001</v>
      </c>
      <c r="Q201" s="150">
        <f t="shared" si="19"/>
        <v>-2.2382819400523779E-4</v>
      </c>
      <c r="R201" s="150">
        <f t="shared" si="15"/>
        <v>-3.0658908960551123E-2</v>
      </c>
      <c r="S201" s="150">
        <f t="shared" si="17"/>
        <v>6.8657458246409453E-2</v>
      </c>
    </row>
    <row r="202" spans="11:19" ht="14.5" x14ac:dyDescent="0.35">
      <c r="K202" s="41">
        <v>41044</v>
      </c>
      <c r="L202" s="146">
        <v>123.73364854278999</v>
      </c>
      <c r="M202" s="147">
        <f t="shared" si="18"/>
        <v>-1.0942228915450825E-2</v>
      </c>
      <c r="N202" s="147">
        <f t="shared" ref="N202:N265" si="20">L202/L199-1</f>
        <v>-2.6759968701698611E-2</v>
      </c>
      <c r="O202" s="147">
        <f t="shared" si="16"/>
        <v>3.1337660342381612E-2</v>
      </c>
      <c r="P202" s="124">
        <v>149.552644190405</v>
      </c>
      <c r="Q202" s="150">
        <f t="shared" si="19"/>
        <v>1.7398935651798952E-2</v>
      </c>
      <c r="R202" s="150">
        <f t="shared" ref="R202:R265" si="21">P202/P199-1</f>
        <v>9.1387116315795325E-3</v>
      </c>
      <c r="S202" s="150">
        <f t="shared" si="17"/>
        <v>7.583365618547222E-2</v>
      </c>
    </row>
    <row r="203" spans="11:19" ht="14.5" x14ac:dyDescent="0.35">
      <c r="K203" s="41">
        <v>41075</v>
      </c>
      <c r="L203" s="146">
        <v>125.064690676475</v>
      </c>
      <c r="M203" s="147">
        <f t="shared" si="18"/>
        <v>1.0757317426267399E-2</v>
      </c>
      <c r="N203" s="147">
        <f t="shared" si="20"/>
        <v>-4.6296700909965738E-3</v>
      </c>
      <c r="O203" s="147">
        <f t="shared" si="16"/>
        <v>4.2275301497554318E-2</v>
      </c>
      <c r="P203" s="124">
        <v>150.59210897833199</v>
      </c>
      <c r="Q203" s="150">
        <f t="shared" si="19"/>
        <v>6.9504942126170643E-3</v>
      </c>
      <c r="R203" s="150">
        <f t="shared" si="21"/>
        <v>2.4241055715240378E-2</v>
      </c>
      <c r="S203" s="150">
        <f t="shared" si="17"/>
        <v>6.7665127751306509E-2</v>
      </c>
    </row>
    <row r="204" spans="11:19" ht="14.5" x14ac:dyDescent="0.35">
      <c r="K204" s="41">
        <v>41105</v>
      </c>
      <c r="L204" s="146">
        <v>126.08667990598499</v>
      </c>
      <c r="M204" s="147">
        <f t="shared" si="18"/>
        <v>8.1716847815482829E-3</v>
      </c>
      <c r="N204" s="147">
        <f t="shared" si="20"/>
        <v>7.8665913430810974E-3</v>
      </c>
      <c r="O204" s="147">
        <f t="shared" si="16"/>
        <v>6.3551894489636274E-2</v>
      </c>
      <c r="P204" s="124">
        <v>153.29417549255001</v>
      </c>
      <c r="Q204" s="150">
        <f t="shared" si="19"/>
        <v>1.7942948887227583E-2</v>
      </c>
      <c r="R204" s="150">
        <f t="shared" si="21"/>
        <v>4.2852380391055878E-2</v>
      </c>
      <c r="S204" s="150">
        <f t="shared" si="17"/>
        <v>6.9179824470154472E-2</v>
      </c>
    </row>
    <row r="205" spans="11:19" ht="14.5" x14ac:dyDescent="0.35">
      <c r="K205" s="41">
        <v>41136</v>
      </c>
      <c r="L205" s="146">
        <v>127.708964722673</v>
      </c>
      <c r="M205" s="147">
        <f t="shared" si="18"/>
        <v>1.286642504900315E-2</v>
      </c>
      <c r="N205" s="147">
        <f t="shared" si="20"/>
        <v>3.2128012280412621E-2</v>
      </c>
      <c r="O205" s="147">
        <f t="shared" si="16"/>
        <v>8.3394935632096656E-2</v>
      </c>
      <c r="P205" s="124">
        <v>155.691097055374</v>
      </c>
      <c r="Q205" s="150">
        <f t="shared" si="19"/>
        <v>1.5636090250150891E-2</v>
      </c>
      <c r="R205" s="150">
        <f t="shared" si="21"/>
        <v>4.1045431849093594E-2</v>
      </c>
      <c r="S205" s="150">
        <f t="shared" si="17"/>
        <v>7.2149943926903104E-2</v>
      </c>
    </row>
    <row r="206" spans="11:19" ht="14.5" x14ac:dyDescent="0.35">
      <c r="K206" s="41">
        <v>41167</v>
      </c>
      <c r="L206" s="146">
        <v>127.575970381703</v>
      </c>
      <c r="M206" s="147">
        <f t="shared" si="18"/>
        <v>-1.0413861020548421E-3</v>
      </c>
      <c r="N206" s="147">
        <f t="shared" si="20"/>
        <v>2.0079845811351582E-2</v>
      </c>
      <c r="O206" s="147">
        <f t="shared" si="16"/>
        <v>7.8092354069031256E-2</v>
      </c>
      <c r="P206" s="124">
        <v>160.28564114615699</v>
      </c>
      <c r="Q206" s="150">
        <f t="shared" si="19"/>
        <v>2.9510641120017667E-2</v>
      </c>
      <c r="R206" s="150">
        <f t="shared" si="21"/>
        <v>6.4369456232396427E-2</v>
      </c>
      <c r="S206" s="150">
        <f t="shared" si="17"/>
        <v>7.679892830445878E-2</v>
      </c>
    </row>
    <row r="207" spans="11:19" ht="14.5" x14ac:dyDescent="0.35">
      <c r="K207" s="41">
        <v>41197</v>
      </c>
      <c r="L207" s="146">
        <v>127.978565735231</v>
      </c>
      <c r="M207" s="147">
        <f t="shared" si="18"/>
        <v>3.1557302862244008E-3</v>
      </c>
      <c r="N207" s="147">
        <f t="shared" si="20"/>
        <v>1.5004644667118372E-2</v>
      </c>
      <c r="O207" s="147">
        <f t="shared" si="16"/>
        <v>5.5334620578858074E-2</v>
      </c>
      <c r="P207" s="124">
        <v>162.41659784933</v>
      </c>
      <c r="Q207" s="150">
        <f t="shared" si="19"/>
        <v>1.3294744856339857E-2</v>
      </c>
      <c r="R207" s="150">
        <f t="shared" si="21"/>
        <v>5.9509256157115553E-2</v>
      </c>
      <c r="S207" s="150">
        <f t="shared" si="17"/>
        <v>7.3335615070613702E-2</v>
      </c>
    </row>
    <row r="208" spans="11:19" ht="14.5" x14ac:dyDescent="0.35">
      <c r="K208" s="41">
        <v>41228</v>
      </c>
      <c r="L208" s="146">
        <v>128.16379487571899</v>
      </c>
      <c r="M208" s="147">
        <f t="shared" si="18"/>
        <v>1.447345025503699E-3</v>
      </c>
      <c r="N208" s="147">
        <f t="shared" si="20"/>
        <v>3.5614583050898041E-3</v>
      </c>
      <c r="O208" s="147">
        <f t="shared" si="16"/>
        <v>3.5379459631422527E-2</v>
      </c>
      <c r="P208" s="124">
        <v>163.49780063031</v>
      </c>
      <c r="Q208" s="150">
        <f t="shared" si="19"/>
        <v>6.656972226342317E-3</v>
      </c>
      <c r="R208" s="150">
        <f t="shared" si="21"/>
        <v>5.0142260685332785E-2</v>
      </c>
      <c r="S208" s="150">
        <f t="shared" si="17"/>
        <v>6.3834176498343442E-2</v>
      </c>
    </row>
    <row r="209" spans="11:19" ht="14.5" x14ac:dyDescent="0.35">
      <c r="K209" s="41">
        <v>41258</v>
      </c>
      <c r="L209" s="146">
        <v>129.433085986328</v>
      </c>
      <c r="M209" s="147">
        <f t="shared" si="18"/>
        <v>9.9036636035929604E-3</v>
      </c>
      <c r="N209" s="147">
        <f t="shared" si="20"/>
        <v>1.4556938889577431E-2</v>
      </c>
      <c r="O209" s="147">
        <f t="shared" si="16"/>
        <v>2.8856730924754048E-2</v>
      </c>
      <c r="P209" s="124">
        <v>163.00330680600101</v>
      </c>
      <c r="Q209" s="150">
        <f t="shared" si="19"/>
        <v>-3.0244677445362411E-3</v>
      </c>
      <c r="R209" s="150">
        <f t="shared" si="21"/>
        <v>1.6955141086941738E-2</v>
      </c>
      <c r="S209" s="150">
        <f t="shared" si="17"/>
        <v>6.7241870557980699E-2</v>
      </c>
    </row>
    <row r="210" spans="11:19" ht="14.5" x14ac:dyDescent="0.35">
      <c r="K210" s="41">
        <v>41289</v>
      </c>
      <c r="L210" s="146">
        <v>129.32549503598699</v>
      </c>
      <c r="M210" s="147">
        <f t="shared" si="18"/>
        <v>-8.3124766377251635E-4</v>
      </c>
      <c r="N210" s="147">
        <f t="shared" si="20"/>
        <v>1.0524647569051471E-2</v>
      </c>
      <c r="O210" s="147">
        <f t="shared" si="16"/>
        <v>2.2541933611340825E-2</v>
      </c>
      <c r="P210" s="124">
        <v>162.204233843976</v>
      </c>
      <c r="Q210" s="150">
        <f t="shared" si="19"/>
        <v>-4.9021886591296138E-3</v>
      </c>
      <c r="R210" s="150">
        <f t="shared" si="21"/>
        <v>-1.3075264976982748E-3</v>
      </c>
      <c r="S210" s="150">
        <f t="shared" si="17"/>
        <v>6.9635952660216383E-2</v>
      </c>
    </row>
    <row r="211" spans="11:19" ht="14.5" x14ac:dyDescent="0.35">
      <c r="K211" s="41">
        <v>41320</v>
      </c>
      <c r="L211" s="146">
        <v>129.89720516381399</v>
      </c>
      <c r="M211" s="147">
        <f t="shared" si="18"/>
        <v>4.4207070513662128E-3</v>
      </c>
      <c r="N211" s="147">
        <f t="shared" si="20"/>
        <v>1.3524960694054844E-2</v>
      </c>
      <c r="O211" s="147">
        <f t="shared" ref="O211:O274" si="22">L211/L199-1</f>
        <v>2.1720134402024138E-2</v>
      </c>
      <c r="P211" s="124">
        <v>163.15482684900499</v>
      </c>
      <c r="Q211" s="150">
        <f t="shared" si="19"/>
        <v>5.8604697454651689E-3</v>
      </c>
      <c r="R211" s="150">
        <f t="shared" si="21"/>
        <v>-2.0977271864378588E-3</v>
      </c>
      <c r="S211" s="150">
        <f t="shared" ref="S211:S274" si="23">P211/P199-1</f>
        <v>0.10092237187900999</v>
      </c>
    </row>
    <row r="212" spans="11:19" ht="14.5" x14ac:dyDescent="0.35">
      <c r="K212" s="41">
        <v>41348</v>
      </c>
      <c r="L212" s="146">
        <v>130.83959182968101</v>
      </c>
      <c r="M212" s="147">
        <f t="shared" si="18"/>
        <v>7.2548648346866251E-3</v>
      </c>
      <c r="N212" s="147">
        <f t="shared" si="20"/>
        <v>1.0866663903088769E-2</v>
      </c>
      <c r="O212" s="147">
        <f t="shared" si="22"/>
        <v>4.1331865774696164E-2</v>
      </c>
      <c r="P212" s="124">
        <v>163.47379814091701</v>
      </c>
      <c r="Q212" s="150">
        <f t="shared" si="19"/>
        <v>1.9550220981645605E-3</v>
      </c>
      <c r="R212" s="150">
        <f t="shared" si="21"/>
        <v>2.8863913507961581E-3</v>
      </c>
      <c r="S212" s="150">
        <f t="shared" si="23"/>
        <v>0.1118549087703169</v>
      </c>
    </row>
    <row r="213" spans="11:19" ht="14.5" x14ac:dyDescent="0.35">
      <c r="K213" s="41">
        <v>41379</v>
      </c>
      <c r="L213" s="146">
        <v>132.372536268457</v>
      </c>
      <c r="M213" s="147">
        <f t="shared" si="18"/>
        <v>1.1716212327927966E-2</v>
      </c>
      <c r="N213" s="147">
        <f t="shared" si="20"/>
        <v>2.3561025083430831E-2</v>
      </c>
      <c r="O213" s="147">
        <f t="shared" si="22"/>
        <v>5.8112221019750443E-2</v>
      </c>
      <c r="P213" s="124">
        <v>165.19738156579601</v>
      </c>
      <c r="Q213" s="150">
        <f t="shared" si="19"/>
        <v>1.0543484304397444E-2</v>
      </c>
      <c r="R213" s="150">
        <f t="shared" si="21"/>
        <v>1.8452956811837007E-2</v>
      </c>
      <c r="S213" s="150">
        <f t="shared" si="23"/>
        <v>0.12382927822741974</v>
      </c>
    </row>
    <row r="214" spans="11:19" ht="14.5" x14ac:dyDescent="0.35">
      <c r="K214" s="41">
        <v>41409</v>
      </c>
      <c r="L214" s="146">
        <v>135.051200289251</v>
      </c>
      <c r="M214" s="147">
        <f t="shared" si="18"/>
        <v>2.0235798877204836E-2</v>
      </c>
      <c r="N214" s="147">
        <f t="shared" si="20"/>
        <v>3.9677490512111335E-2</v>
      </c>
      <c r="O214" s="147">
        <f t="shared" si="22"/>
        <v>9.1467049422268687E-2</v>
      </c>
      <c r="P214" s="124">
        <v>166.17211858629301</v>
      </c>
      <c r="Q214" s="150">
        <f t="shared" si="19"/>
        <v>5.9004386828538369E-3</v>
      </c>
      <c r="R214" s="150">
        <f t="shared" si="21"/>
        <v>1.8493426125115064E-2</v>
      </c>
      <c r="S214" s="150">
        <f t="shared" si="23"/>
        <v>0.11112792077904476</v>
      </c>
    </row>
    <row r="215" spans="11:19" ht="14.5" x14ac:dyDescent="0.35">
      <c r="K215" s="41">
        <v>41440</v>
      </c>
      <c r="L215" s="146">
        <v>137.42970145170401</v>
      </c>
      <c r="M215" s="147">
        <f t="shared" si="18"/>
        <v>1.7611847635258027E-2</v>
      </c>
      <c r="N215" s="147">
        <f t="shared" si="20"/>
        <v>5.0367855248292015E-2</v>
      </c>
      <c r="O215" s="147">
        <f t="shared" si="22"/>
        <v>9.8868919023800128E-2</v>
      </c>
      <c r="P215" s="124">
        <v>168.740216354534</v>
      </c>
      <c r="Q215" s="150">
        <f t="shared" si="19"/>
        <v>1.5454444404326306E-2</v>
      </c>
      <c r="R215" s="150">
        <f t="shared" si="21"/>
        <v>3.2215671707078508E-2</v>
      </c>
      <c r="S215" s="150">
        <f t="shared" si="23"/>
        <v>0.12051167554080311</v>
      </c>
    </row>
    <row r="216" spans="11:19" ht="14.5" x14ac:dyDescent="0.35">
      <c r="K216" s="41">
        <v>41470</v>
      </c>
      <c r="L216" s="146">
        <v>141.727861774941</v>
      </c>
      <c r="M216" s="147">
        <f t="shared" si="18"/>
        <v>3.1275337702363126E-2</v>
      </c>
      <c r="N216" s="147">
        <f t="shared" si="20"/>
        <v>7.0674218158901292E-2</v>
      </c>
      <c r="O216" s="147">
        <f t="shared" si="22"/>
        <v>0.12405102490301645</v>
      </c>
      <c r="P216" s="124">
        <v>169.727772871714</v>
      </c>
      <c r="Q216" s="150">
        <f t="shared" si="19"/>
        <v>5.8525260813051538E-3</v>
      </c>
      <c r="R216" s="150">
        <f t="shared" si="21"/>
        <v>2.7424110860459372E-2</v>
      </c>
      <c r="S216" s="150">
        <f t="shared" si="23"/>
        <v>0.10720301228902618</v>
      </c>
    </row>
    <row r="217" spans="11:19" ht="14.5" x14ac:dyDescent="0.35">
      <c r="K217" s="41">
        <v>41501</v>
      </c>
      <c r="L217" s="146">
        <v>143.61707068710601</v>
      </c>
      <c r="M217" s="147">
        <f t="shared" si="18"/>
        <v>1.3329834293027032E-2</v>
      </c>
      <c r="N217" s="147">
        <f t="shared" si="20"/>
        <v>6.3426836485042104E-2</v>
      </c>
      <c r="O217" s="147">
        <f t="shared" si="22"/>
        <v>0.12456530361026985</v>
      </c>
      <c r="P217" s="124">
        <v>170.32676560919799</v>
      </c>
      <c r="Q217" s="150">
        <f t="shared" si="19"/>
        <v>3.5291380270259243E-3</v>
      </c>
      <c r="R217" s="150">
        <f t="shared" si="21"/>
        <v>2.5002070493236772E-2</v>
      </c>
      <c r="S217" s="150">
        <f t="shared" si="23"/>
        <v>9.400453096311967E-2</v>
      </c>
    </row>
    <row r="218" spans="11:19" ht="14.5" x14ac:dyDescent="0.35">
      <c r="K218" s="41">
        <v>41532</v>
      </c>
      <c r="L218" s="146">
        <v>146.68971482600199</v>
      </c>
      <c r="M218" s="147">
        <f t="shared" si="18"/>
        <v>2.1394699976789333E-2</v>
      </c>
      <c r="N218" s="147">
        <f t="shared" si="20"/>
        <v>6.7380000658388672E-2</v>
      </c>
      <c r="O218" s="147">
        <f t="shared" si="22"/>
        <v>0.14982245000458394</v>
      </c>
      <c r="P218" s="124">
        <v>171.57424231628099</v>
      </c>
      <c r="Q218" s="150">
        <f t="shared" si="19"/>
        <v>7.3240204064299874E-3</v>
      </c>
      <c r="R218" s="150">
        <f t="shared" si="21"/>
        <v>1.6795201659529191E-2</v>
      </c>
      <c r="S218" s="150">
        <f t="shared" si="23"/>
        <v>7.0428025176818121E-2</v>
      </c>
    </row>
    <row r="219" spans="11:19" ht="14.5" x14ac:dyDescent="0.35">
      <c r="K219" s="41">
        <v>41562</v>
      </c>
      <c r="L219" s="146">
        <v>147.44367236009401</v>
      </c>
      <c r="M219" s="147">
        <f t="shared" si="18"/>
        <v>5.1398118469747622E-3</v>
      </c>
      <c r="N219" s="147">
        <f t="shared" si="20"/>
        <v>4.0329477306512374E-2</v>
      </c>
      <c r="O219" s="147">
        <f t="shared" si="22"/>
        <v>0.15209661487481796</v>
      </c>
      <c r="P219" s="124">
        <v>174.28659026260399</v>
      </c>
      <c r="Q219" s="150">
        <f t="shared" si="19"/>
        <v>1.5808596381985174E-2</v>
      </c>
      <c r="R219" s="150">
        <f t="shared" si="21"/>
        <v>2.6859584107874257E-2</v>
      </c>
      <c r="S219" s="150">
        <f t="shared" si="23"/>
        <v>7.3083616886775893E-2</v>
      </c>
    </row>
    <row r="220" spans="11:19" ht="14.5" x14ac:dyDescent="0.35">
      <c r="K220" s="41">
        <v>41593</v>
      </c>
      <c r="L220" s="146">
        <v>148.61413116189999</v>
      </c>
      <c r="M220" s="147">
        <f t="shared" si="18"/>
        <v>7.9383454241930274E-3</v>
      </c>
      <c r="N220" s="147">
        <f t="shared" si="20"/>
        <v>3.479433503890994E-2</v>
      </c>
      <c r="O220" s="147">
        <f t="shared" si="22"/>
        <v>0.15956406648236166</v>
      </c>
      <c r="P220" s="124">
        <v>177.060507543423</v>
      </c>
      <c r="Q220" s="150">
        <f t="shared" si="19"/>
        <v>1.5915838829823059E-2</v>
      </c>
      <c r="R220" s="150">
        <f t="shared" si="21"/>
        <v>3.9534255876584101E-2</v>
      </c>
      <c r="S220" s="150">
        <f t="shared" si="23"/>
        <v>8.295345173345825E-2</v>
      </c>
    </row>
    <row r="221" spans="11:19" ht="14.5" x14ac:dyDescent="0.35">
      <c r="K221" s="41">
        <v>41623</v>
      </c>
      <c r="L221" s="146">
        <v>146.947617878606</v>
      </c>
      <c r="M221" s="147">
        <f t="shared" si="18"/>
        <v>-1.1213693275765935E-2</v>
      </c>
      <c r="N221" s="147">
        <f t="shared" si="20"/>
        <v>1.7581536163591149E-3</v>
      </c>
      <c r="O221" s="147">
        <f t="shared" si="22"/>
        <v>0.13531727037805519</v>
      </c>
      <c r="P221" s="124">
        <v>177.70193462648101</v>
      </c>
      <c r="Q221" s="150">
        <f t="shared" si="19"/>
        <v>3.6226434226203086E-3</v>
      </c>
      <c r="R221" s="150">
        <f t="shared" si="21"/>
        <v>3.5714523505831375E-2</v>
      </c>
      <c r="S221" s="150">
        <f t="shared" si="23"/>
        <v>9.0173801430750267E-2</v>
      </c>
    </row>
    <row r="222" spans="11:19" ht="14.5" x14ac:dyDescent="0.35">
      <c r="K222" s="41">
        <v>41654</v>
      </c>
      <c r="L222" s="146">
        <v>145.82205313633401</v>
      </c>
      <c r="M222" s="147">
        <f t="shared" si="18"/>
        <v>-7.6596324494475621E-3</v>
      </c>
      <c r="N222" s="147">
        <f t="shared" si="20"/>
        <v>-1.0998228664568344E-2</v>
      </c>
      <c r="O222" s="147">
        <f t="shared" si="22"/>
        <v>0.12755843769054631</v>
      </c>
      <c r="P222" s="124">
        <v>178.497499259579</v>
      </c>
      <c r="Q222" s="150">
        <f t="shared" si="19"/>
        <v>4.4769610121027092E-3</v>
      </c>
      <c r="R222" s="150">
        <f t="shared" si="21"/>
        <v>2.4160831826649964E-2</v>
      </c>
      <c r="S222" s="150">
        <f t="shared" si="23"/>
        <v>0.10044907601656972</v>
      </c>
    </row>
    <row r="223" spans="11:19" ht="14.5" x14ac:dyDescent="0.35">
      <c r="K223" s="41">
        <v>41685</v>
      </c>
      <c r="L223" s="146">
        <v>143.88307157504701</v>
      </c>
      <c r="M223" s="147">
        <f t="shared" si="18"/>
        <v>-1.3296902077453043E-2</v>
      </c>
      <c r="N223" s="147">
        <f t="shared" si="20"/>
        <v>-3.183452037746648E-2</v>
      </c>
      <c r="O223" s="147">
        <f t="shared" si="22"/>
        <v>0.10766872461647936</v>
      </c>
      <c r="P223" s="124">
        <v>179.22590598477899</v>
      </c>
      <c r="Q223" s="150">
        <f t="shared" si="19"/>
        <v>4.080767115626216E-3</v>
      </c>
      <c r="R223" s="150">
        <f t="shared" si="21"/>
        <v>1.2229708766789527E-2</v>
      </c>
      <c r="S223" s="150">
        <f t="shared" si="23"/>
        <v>9.8502014596523857E-2</v>
      </c>
    </row>
    <row r="224" spans="11:19" ht="14.5" x14ac:dyDescent="0.35">
      <c r="K224" s="41">
        <v>41713</v>
      </c>
      <c r="L224" s="146">
        <v>143.933127762076</v>
      </c>
      <c r="M224" s="147">
        <f t="shared" si="18"/>
        <v>3.4789490161024617E-4</v>
      </c>
      <c r="N224" s="147">
        <f t="shared" si="20"/>
        <v>-2.0514045481297205E-2</v>
      </c>
      <c r="O224" s="147">
        <f t="shared" si="22"/>
        <v>0.10007319458348163</v>
      </c>
      <c r="P224" s="124">
        <v>180.73822246683</v>
      </c>
      <c r="Q224" s="150">
        <f t="shared" si="19"/>
        <v>8.4380462396962397E-3</v>
      </c>
      <c r="R224" s="150">
        <f t="shared" si="21"/>
        <v>1.7086408466689296E-2</v>
      </c>
      <c r="S224" s="150">
        <f t="shared" si="23"/>
        <v>0.10560973392831285</v>
      </c>
    </row>
    <row r="225" spans="11:19" ht="14.5" x14ac:dyDescent="0.35">
      <c r="K225" s="41">
        <v>41744</v>
      </c>
      <c r="L225" s="146">
        <v>144.95621553832399</v>
      </c>
      <c r="M225" s="147">
        <f t="shared" si="18"/>
        <v>7.1080771477374238E-3</v>
      </c>
      <c r="N225" s="147">
        <f t="shared" si="20"/>
        <v>-5.9376313759655908E-3</v>
      </c>
      <c r="O225" s="147">
        <f t="shared" si="22"/>
        <v>9.5062613625131132E-2</v>
      </c>
      <c r="P225" s="124">
        <v>180.29455175914299</v>
      </c>
      <c r="Q225" s="150">
        <f t="shared" si="19"/>
        <v>-2.4547696753431936E-3</v>
      </c>
      <c r="R225" s="150">
        <f t="shared" si="21"/>
        <v>1.0067662051391757E-2</v>
      </c>
      <c r="S225" s="150">
        <f t="shared" si="23"/>
        <v>9.1388677291679654E-2</v>
      </c>
    </row>
    <row r="226" spans="11:19" ht="14.5" x14ac:dyDescent="0.35">
      <c r="K226" s="41">
        <v>41774</v>
      </c>
      <c r="L226" s="146">
        <v>148.054960260109</v>
      </c>
      <c r="M226" s="147">
        <f t="shared" si="18"/>
        <v>2.1377108323897609E-2</v>
      </c>
      <c r="N226" s="147">
        <f t="shared" si="20"/>
        <v>2.8994993221881593E-2</v>
      </c>
      <c r="O226" s="147">
        <f t="shared" si="22"/>
        <v>9.6287629750840376E-2</v>
      </c>
      <c r="P226" s="124">
        <v>177.002867011858</v>
      </c>
      <c r="Q226" s="150">
        <f t="shared" si="19"/>
        <v>-1.8257261326911189E-2</v>
      </c>
      <c r="R226" s="150">
        <f t="shared" si="21"/>
        <v>-1.240355829536044E-2</v>
      </c>
      <c r="S226" s="150">
        <f t="shared" si="23"/>
        <v>6.5177892162099349E-2</v>
      </c>
    </row>
    <row r="227" spans="11:19" ht="14.5" x14ac:dyDescent="0.35">
      <c r="K227" s="41">
        <v>41805</v>
      </c>
      <c r="L227" s="146">
        <v>150.86416899469799</v>
      </c>
      <c r="M227" s="147">
        <f t="shared" si="18"/>
        <v>1.8974094009776232E-2</v>
      </c>
      <c r="N227" s="147">
        <f t="shared" si="20"/>
        <v>4.8154593319747363E-2</v>
      </c>
      <c r="O227" s="147">
        <f t="shared" si="22"/>
        <v>9.7755197028607244E-2</v>
      </c>
      <c r="P227" s="124">
        <v>174.46303548414099</v>
      </c>
      <c r="Q227" s="150">
        <f t="shared" si="19"/>
        <v>-1.4349098241142388E-2</v>
      </c>
      <c r="R227" s="150">
        <f t="shared" si="21"/>
        <v>-3.471975599317767E-2</v>
      </c>
      <c r="S227" s="150">
        <f t="shared" si="23"/>
        <v>3.3914968543023338E-2</v>
      </c>
    </row>
    <row r="228" spans="11:19" ht="14.5" x14ac:dyDescent="0.35">
      <c r="K228" s="41">
        <v>41835</v>
      </c>
      <c r="L228" s="146">
        <v>152.38784066837499</v>
      </c>
      <c r="M228" s="147">
        <f t="shared" si="18"/>
        <v>1.0099625933912337E-2</v>
      </c>
      <c r="N228" s="147">
        <f t="shared" si="20"/>
        <v>5.1268068102165776E-2</v>
      </c>
      <c r="O228" s="147">
        <f t="shared" si="22"/>
        <v>7.5214419803790289E-2</v>
      </c>
      <c r="P228" s="124">
        <v>173.77760260720899</v>
      </c>
      <c r="Q228" s="150">
        <f t="shared" si="19"/>
        <v>-3.928814347577414E-3</v>
      </c>
      <c r="R228" s="150">
        <f t="shared" si="21"/>
        <v>-3.6146123598011171E-2</v>
      </c>
      <c r="S228" s="150">
        <f t="shared" si="23"/>
        <v>2.3860736914022906E-2</v>
      </c>
    </row>
    <row r="229" spans="11:19" ht="14.5" x14ac:dyDescent="0.35">
      <c r="K229" s="41">
        <v>41866</v>
      </c>
      <c r="L229" s="146">
        <v>153.42969482197199</v>
      </c>
      <c r="M229" s="147">
        <f t="shared" si="18"/>
        <v>6.8368588269733799E-3</v>
      </c>
      <c r="N229" s="147">
        <f t="shared" si="20"/>
        <v>3.6302293097242089E-2</v>
      </c>
      <c r="O229" s="147">
        <f t="shared" si="22"/>
        <v>6.8324914913801882E-2</v>
      </c>
      <c r="P229" s="124">
        <v>179.75407259179701</v>
      </c>
      <c r="Q229" s="150">
        <f t="shared" si="19"/>
        <v>3.4391485985088011E-2</v>
      </c>
      <c r="R229" s="150">
        <f t="shared" si="21"/>
        <v>1.5543282582844764E-2</v>
      </c>
      <c r="S229" s="150">
        <f t="shared" si="23"/>
        <v>5.5348359072521003E-2</v>
      </c>
    </row>
    <row r="230" spans="11:19" ht="14.5" x14ac:dyDescent="0.35">
      <c r="K230" s="41">
        <v>41897</v>
      </c>
      <c r="L230" s="146">
        <v>153.96525685362701</v>
      </c>
      <c r="M230" s="147">
        <f t="shared" si="18"/>
        <v>3.4906022088907473E-3</v>
      </c>
      <c r="N230" s="147">
        <f t="shared" si="20"/>
        <v>2.0555496242703031E-2</v>
      </c>
      <c r="O230" s="147">
        <f t="shared" si="22"/>
        <v>4.959817418866086E-2</v>
      </c>
      <c r="P230" s="124">
        <v>184.82319797646301</v>
      </c>
      <c r="Q230" s="150">
        <f t="shared" si="19"/>
        <v>2.8200336780004109E-2</v>
      </c>
      <c r="R230" s="150">
        <f t="shared" si="21"/>
        <v>5.938313788690075E-2</v>
      </c>
      <c r="S230" s="150">
        <f t="shared" si="23"/>
        <v>7.7219957269336614E-2</v>
      </c>
    </row>
    <row r="231" spans="11:19" ht="14.5" x14ac:dyDescent="0.35">
      <c r="K231" s="41">
        <v>41927</v>
      </c>
      <c r="L231" s="146">
        <v>155.3369342325</v>
      </c>
      <c r="M231" s="147">
        <f t="shared" si="18"/>
        <v>8.9090058816128082E-3</v>
      </c>
      <c r="N231" s="147">
        <f t="shared" si="20"/>
        <v>1.9352551694349351E-2</v>
      </c>
      <c r="O231" s="147">
        <f t="shared" si="22"/>
        <v>5.3534083532107646E-2</v>
      </c>
      <c r="P231" s="124">
        <v>189.55784464897499</v>
      </c>
      <c r="Q231" s="150">
        <f t="shared" si="19"/>
        <v>2.5617166699577032E-2</v>
      </c>
      <c r="R231" s="150">
        <f t="shared" si="21"/>
        <v>9.0807110956837356E-2</v>
      </c>
      <c r="S231" s="150">
        <f t="shared" si="23"/>
        <v>8.7621511003005192E-2</v>
      </c>
    </row>
    <row r="232" spans="11:19" ht="14.5" x14ac:dyDescent="0.35">
      <c r="K232" s="41">
        <v>41958</v>
      </c>
      <c r="L232" s="146">
        <v>156.09397104983</v>
      </c>
      <c r="M232" s="147">
        <f t="shared" si="18"/>
        <v>4.8735146027596432E-3</v>
      </c>
      <c r="N232" s="147">
        <f t="shared" si="20"/>
        <v>1.7364801715531231E-2</v>
      </c>
      <c r="O232" s="147">
        <f t="shared" si="22"/>
        <v>5.0330610080285609E-2</v>
      </c>
      <c r="P232" s="124">
        <v>191.567344600886</v>
      </c>
      <c r="Q232" s="150">
        <f t="shared" si="19"/>
        <v>1.0600985443953714E-2</v>
      </c>
      <c r="R232" s="150">
        <f t="shared" si="21"/>
        <v>6.5719078509646423E-2</v>
      </c>
      <c r="S232" s="150">
        <f t="shared" si="23"/>
        <v>8.1931523063692113E-2</v>
      </c>
    </row>
    <row r="233" spans="11:19" ht="14.5" x14ac:dyDescent="0.35">
      <c r="K233" s="41">
        <v>41988</v>
      </c>
      <c r="L233" s="146">
        <v>159.35385711033501</v>
      </c>
      <c r="M233" s="147">
        <f t="shared" si="18"/>
        <v>2.0884125367432338E-2</v>
      </c>
      <c r="N233" s="147">
        <f t="shared" si="20"/>
        <v>3.4998806658250725E-2</v>
      </c>
      <c r="O233" s="147">
        <f t="shared" si="22"/>
        <v>8.442626978804002E-2</v>
      </c>
      <c r="P233" s="124">
        <v>194.41357508911801</v>
      </c>
      <c r="Q233" s="150">
        <f t="shared" si="19"/>
        <v>1.4857597437401893E-2</v>
      </c>
      <c r="R233" s="150">
        <f t="shared" si="21"/>
        <v>5.1889466353008062E-2</v>
      </c>
      <c r="S233" s="150">
        <f t="shared" si="23"/>
        <v>9.4043098054975571E-2</v>
      </c>
    </row>
    <row r="234" spans="11:19" ht="14.5" x14ac:dyDescent="0.35">
      <c r="K234" s="41">
        <v>42019</v>
      </c>
      <c r="L234" s="146">
        <v>162.56433126713901</v>
      </c>
      <c r="M234" s="147">
        <f t="shared" si="18"/>
        <v>2.0146824275367958E-2</v>
      </c>
      <c r="N234" s="147">
        <f t="shared" si="20"/>
        <v>4.6527228507171614E-2</v>
      </c>
      <c r="O234" s="147">
        <f t="shared" si="22"/>
        <v>0.11481307367927451</v>
      </c>
      <c r="P234" s="124">
        <v>196.98472619862099</v>
      </c>
      <c r="Q234" s="150">
        <f t="shared" si="19"/>
        <v>1.3225162431812487E-2</v>
      </c>
      <c r="R234" s="150">
        <f t="shared" si="21"/>
        <v>3.9180027412736074E-2</v>
      </c>
      <c r="S234" s="150">
        <f t="shared" si="23"/>
        <v>0.1035713498269073</v>
      </c>
    </row>
    <row r="235" spans="11:19" ht="14.5" x14ac:dyDescent="0.35">
      <c r="K235" s="41">
        <v>42050</v>
      </c>
      <c r="L235" s="146">
        <v>167.02023234829801</v>
      </c>
      <c r="M235" s="147">
        <f t="shared" si="18"/>
        <v>2.7410078498933954E-2</v>
      </c>
      <c r="N235" s="147">
        <f t="shared" si="20"/>
        <v>6.9997971253995539E-2</v>
      </c>
      <c r="O235" s="147">
        <f t="shared" si="22"/>
        <v>0.16080530197176834</v>
      </c>
      <c r="P235" s="124">
        <v>197.77555342504999</v>
      </c>
      <c r="Q235" s="150">
        <f t="shared" si="19"/>
        <v>4.0146626679653519E-3</v>
      </c>
      <c r="R235" s="150">
        <f t="shared" si="21"/>
        <v>3.2407448341982503E-2</v>
      </c>
      <c r="S235" s="150">
        <f t="shared" si="23"/>
        <v>0.10349869533842027</v>
      </c>
    </row>
    <row r="236" spans="11:19" ht="14.5" x14ac:dyDescent="0.35">
      <c r="K236" s="41">
        <v>42078</v>
      </c>
      <c r="L236" s="146">
        <v>165.847249837596</v>
      </c>
      <c r="M236" s="147">
        <f t="shared" si="18"/>
        <v>-7.0229965208999934E-3</v>
      </c>
      <c r="N236" s="147">
        <f t="shared" si="20"/>
        <v>4.074826204404336E-2</v>
      </c>
      <c r="O236" s="147">
        <f t="shared" si="22"/>
        <v>0.15225210774092557</v>
      </c>
      <c r="P236" s="124">
        <v>199.38644344660599</v>
      </c>
      <c r="Q236" s="150">
        <f t="shared" si="19"/>
        <v>8.1450411522496768E-3</v>
      </c>
      <c r="R236" s="150">
        <f t="shared" si="21"/>
        <v>2.5578812360240066E-2</v>
      </c>
      <c r="S236" s="150">
        <f t="shared" si="23"/>
        <v>0.10317807005764057</v>
      </c>
    </row>
    <row r="237" spans="11:19" ht="14.5" x14ac:dyDescent="0.35">
      <c r="K237" s="41">
        <v>42109</v>
      </c>
      <c r="L237" s="146">
        <v>166.451495914714</v>
      </c>
      <c r="M237" s="147">
        <f t="shared" si="18"/>
        <v>3.6433891892069248E-3</v>
      </c>
      <c r="N237" s="147">
        <f t="shared" si="20"/>
        <v>2.3911546999736855E-2</v>
      </c>
      <c r="O237" s="147">
        <f t="shared" si="22"/>
        <v>0.1482880902799717</v>
      </c>
      <c r="P237" s="124">
        <v>201.39547827050001</v>
      </c>
      <c r="Q237" s="150">
        <f t="shared" si="19"/>
        <v>1.0076085360497533E-2</v>
      </c>
      <c r="R237" s="150">
        <f t="shared" si="21"/>
        <v>2.2391340470893306E-2</v>
      </c>
      <c r="S237" s="150">
        <f t="shared" si="23"/>
        <v>0.11703585219561119</v>
      </c>
    </row>
    <row r="238" spans="11:19" ht="14.5" x14ac:dyDescent="0.35">
      <c r="K238" s="41">
        <v>42139</v>
      </c>
      <c r="L238" s="146">
        <v>166.305159556283</v>
      </c>
      <c r="M238" s="147">
        <f t="shared" si="18"/>
        <v>-8.7915315886366585E-4</v>
      </c>
      <c r="N238" s="147">
        <f t="shared" si="20"/>
        <v>-4.2813543123555453E-3</v>
      </c>
      <c r="O238" s="147">
        <f t="shared" si="22"/>
        <v>0.12326638205238982</v>
      </c>
      <c r="P238" s="124">
        <v>204.36618587839499</v>
      </c>
      <c r="Q238" s="150">
        <f t="shared" si="19"/>
        <v>1.47506172105063E-2</v>
      </c>
      <c r="R238" s="150">
        <f t="shared" si="21"/>
        <v>3.3323797300572888E-2</v>
      </c>
      <c r="S238" s="150">
        <f t="shared" si="23"/>
        <v>0.15459251778505845</v>
      </c>
    </row>
    <row r="239" spans="11:19" ht="14.5" x14ac:dyDescent="0.35">
      <c r="K239" s="41">
        <v>42170</v>
      </c>
      <c r="L239" s="146">
        <v>169.336772628516</v>
      </c>
      <c r="M239" s="147">
        <f t="shared" si="18"/>
        <v>1.8229218385777068E-2</v>
      </c>
      <c r="N239" s="147">
        <f t="shared" si="20"/>
        <v>2.1040582791316043E-2</v>
      </c>
      <c r="O239" s="147">
        <f t="shared" si="22"/>
        <v>0.12244526819663326</v>
      </c>
      <c r="P239" s="124">
        <v>205.397818805225</v>
      </c>
      <c r="Q239" s="150">
        <f t="shared" si="19"/>
        <v>5.0479629122397451E-3</v>
      </c>
      <c r="R239" s="150">
        <f t="shared" si="21"/>
        <v>3.0149368506233509E-2</v>
      </c>
      <c r="S239" s="150">
        <f t="shared" si="23"/>
        <v>0.17731425591237082</v>
      </c>
    </row>
    <row r="240" spans="11:19" ht="14.5" x14ac:dyDescent="0.35">
      <c r="K240" s="41">
        <v>42200</v>
      </c>
      <c r="L240" s="146">
        <v>169.47355632277501</v>
      </c>
      <c r="M240" s="147">
        <f t="shared" si="18"/>
        <v>8.0776131572490861E-4</v>
      </c>
      <c r="N240" s="147">
        <f t="shared" si="20"/>
        <v>1.81558020338215E-2</v>
      </c>
      <c r="O240" s="147">
        <f t="shared" si="22"/>
        <v>0.11211994066890019</v>
      </c>
      <c r="P240" s="124">
        <v>206.22072056863499</v>
      </c>
      <c r="Q240" s="150">
        <f t="shared" si="19"/>
        <v>4.0063802439418428E-3</v>
      </c>
      <c r="R240" s="150">
        <f t="shared" si="21"/>
        <v>2.3959039892911926E-2</v>
      </c>
      <c r="S240" s="150">
        <f t="shared" si="23"/>
        <v>0.18669332223875501</v>
      </c>
    </row>
    <row r="241" spans="11:19" ht="14.5" x14ac:dyDescent="0.35">
      <c r="K241" s="41">
        <v>42231</v>
      </c>
      <c r="L241" s="146">
        <v>168.89353510516699</v>
      </c>
      <c r="M241" s="147">
        <f t="shared" si="18"/>
        <v>-3.4224880281813475E-3</v>
      </c>
      <c r="N241" s="147">
        <f t="shared" si="20"/>
        <v>1.5564012299979169E-2</v>
      </c>
      <c r="O241" s="147">
        <f t="shared" si="22"/>
        <v>0.10078779274858141</v>
      </c>
      <c r="P241" s="124">
        <v>206.44179141577999</v>
      </c>
      <c r="Q241" s="150">
        <f t="shared" si="19"/>
        <v>1.0720108364252745E-3</v>
      </c>
      <c r="R241" s="150">
        <f t="shared" si="21"/>
        <v>1.0156306085880917E-2</v>
      </c>
      <c r="S241" s="150">
        <f t="shared" si="23"/>
        <v>0.14846795090194176</v>
      </c>
    </row>
    <row r="242" spans="11:19" ht="14.5" x14ac:dyDescent="0.35">
      <c r="K242" s="41">
        <v>42262</v>
      </c>
      <c r="L242" s="146">
        <v>169.200911074717</v>
      </c>
      <c r="M242" s="147">
        <f t="shared" si="18"/>
        <v>1.8199392259663494E-3</v>
      </c>
      <c r="N242" s="147">
        <f t="shared" si="20"/>
        <v>-8.0231571495137377E-4</v>
      </c>
      <c r="O242" s="147">
        <f t="shared" si="22"/>
        <v>9.8955144377632864E-2</v>
      </c>
      <c r="P242" s="124">
        <v>207.07536489305801</v>
      </c>
      <c r="Q242" s="150">
        <f t="shared" si="19"/>
        <v>3.0690175324141755E-3</v>
      </c>
      <c r="R242" s="150">
        <f t="shared" si="21"/>
        <v>8.1673023481509954E-3</v>
      </c>
      <c r="S242" s="150">
        <f t="shared" si="23"/>
        <v>0.12039704517735261</v>
      </c>
    </row>
    <row r="243" spans="11:19" ht="14.5" x14ac:dyDescent="0.35">
      <c r="K243" s="41">
        <v>42292</v>
      </c>
      <c r="L243" s="146">
        <v>168.84165186103601</v>
      </c>
      <c r="M243" s="147">
        <f t="shared" si="18"/>
        <v>-2.1232699717694814E-3</v>
      </c>
      <c r="N243" s="147">
        <f t="shared" si="20"/>
        <v>-3.7286316251928797E-3</v>
      </c>
      <c r="O243" s="147">
        <f t="shared" si="22"/>
        <v>8.6938226863180423E-2</v>
      </c>
      <c r="P243" s="124">
        <v>206.22761136074999</v>
      </c>
      <c r="Q243" s="150">
        <f t="shared" si="19"/>
        <v>-4.093937165079109E-3</v>
      </c>
      <c r="R243" s="150">
        <f t="shared" si="21"/>
        <v>3.3414644736051713E-5</v>
      </c>
      <c r="S243" s="150">
        <f t="shared" si="23"/>
        <v>8.7940262998053242E-2</v>
      </c>
    </row>
    <row r="244" spans="11:19" ht="14.5" x14ac:dyDescent="0.35">
      <c r="K244" s="41">
        <v>42323</v>
      </c>
      <c r="L244" s="146">
        <v>169.25894005363301</v>
      </c>
      <c r="M244" s="147">
        <f t="shared" si="18"/>
        <v>2.4714766054316772E-3</v>
      </c>
      <c r="N244" s="147">
        <f t="shared" si="20"/>
        <v>2.1635224121425711E-3</v>
      </c>
      <c r="O244" s="147">
        <f t="shared" si="22"/>
        <v>8.4340022329243869E-2</v>
      </c>
      <c r="P244" s="124">
        <v>206.913933807322</v>
      </c>
      <c r="Q244" s="150">
        <f t="shared" si="19"/>
        <v>3.3279852394325626E-3</v>
      </c>
      <c r="R244" s="150">
        <f t="shared" si="21"/>
        <v>2.2870485104011795E-3</v>
      </c>
      <c r="S244" s="150">
        <f t="shared" si="23"/>
        <v>8.0110674595449849E-2</v>
      </c>
    </row>
    <row r="245" spans="11:19" ht="14.5" x14ac:dyDescent="0.35">
      <c r="K245" s="41">
        <v>42353</v>
      </c>
      <c r="L245" s="146">
        <v>167.808763288047</v>
      </c>
      <c r="M245" s="147">
        <f t="shared" si="18"/>
        <v>-8.5678001122214686E-3</v>
      </c>
      <c r="N245" s="147">
        <f t="shared" si="20"/>
        <v>-8.2277794949652261E-3</v>
      </c>
      <c r="O245" s="147">
        <f t="shared" si="22"/>
        <v>5.3057430369306324E-2</v>
      </c>
      <c r="P245" s="124">
        <v>208.39981910202599</v>
      </c>
      <c r="Q245" s="150">
        <f t="shared" si="19"/>
        <v>7.1811756094088963E-3</v>
      </c>
      <c r="R245" s="150">
        <f t="shared" si="21"/>
        <v>6.3960008456436235E-3</v>
      </c>
      <c r="S245" s="150">
        <f t="shared" si="23"/>
        <v>7.1940675986729596E-2</v>
      </c>
    </row>
    <row r="246" spans="11:19" ht="14.5" x14ac:dyDescent="0.35">
      <c r="K246" s="41">
        <v>42384</v>
      </c>
      <c r="L246" s="146">
        <v>167.126934604545</v>
      </c>
      <c r="M246" s="147">
        <f t="shared" si="18"/>
        <v>-4.0631291843300499E-3</v>
      </c>
      <c r="N246" s="147">
        <f t="shared" si="20"/>
        <v>-1.015577162146164E-2</v>
      </c>
      <c r="O246" s="147">
        <f t="shared" si="22"/>
        <v>2.8066447921520687E-2</v>
      </c>
      <c r="P246" s="124">
        <v>212.24841881335399</v>
      </c>
      <c r="Q246" s="150">
        <f t="shared" si="19"/>
        <v>1.8467385086566868E-2</v>
      </c>
      <c r="R246" s="150">
        <f t="shared" si="21"/>
        <v>2.9194962851370576E-2</v>
      </c>
      <c r="S246" s="150">
        <f t="shared" si="23"/>
        <v>7.7486680867543622E-2</v>
      </c>
    </row>
    <row r="247" spans="11:19" ht="14.5" x14ac:dyDescent="0.35">
      <c r="K247" s="41">
        <v>42415</v>
      </c>
      <c r="L247" s="146">
        <v>165.04408376567699</v>
      </c>
      <c r="M247" s="147">
        <f t="shared" si="18"/>
        <v>-1.2462687979028941E-2</v>
      </c>
      <c r="N247" s="147">
        <f t="shared" si="20"/>
        <v>-2.4901823718265437E-2</v>
      </c>
      <c r="O247" s="147">
        <f t="shared" si="22"/>
        <v>-1.1831791602948005E-2</v>
      </c>
      <c r="P247" s="124">
        <v>214.23589472372601</v>
      </c>
      <c r="Q247" s="150">
        <f t="shared" si="19"/>
        <v>9.3639138585044357E-3</v>
      </c>
      <c r="R247" s="150">
        <f t="shared" si="21"/>
        <v>3.5386504821962372E-2</v>
      </c>
      <c r="S247" s="150">
        <f t="shared" si="23"/>
        <v>8.3227380804240303E-2</v>
      </c>
    </row>
    <row r="248" spans="11:19" ht="14.5" x14ac:dyDescent="0.35">
      <c r="K248" s="41">
        <v>42444</v>
      </c>
      <c r="L248" s="146">
        <v>164.20371325785101</v>
      </c>
      <c r="M248" s="147">
        <f t="shared" si="18"/>
        <v>-5.0917941961440283E-3</v>
      </c>
      <c r="N248" s="147">
        <f t="shared" si="20"/>
        <v>-2.1483085624127152E-2</v>
      </c>
      <c r="O248" s="147">
        <f t="shared" si="22"/>
        <v>-9.9099417165759984E-3</v>
      </c>
      <c r="P248" s="124">
        <v>216.605055422974</v>
      </c>
      <c r="Q248" s="150">
        <f t="shared" si="19"/>
        <v>1.1058654303954141E-2</v>
      </c>
      <c r="R248" s="150">
        <f t="shared" si="21"/>
        <v>3.9372569305978988E-2</v>
      </c>
      <c r="S248" s="150">
        <f t="shared" si="23"/>
        <v>8.6357987427460259E-2</v>
      </c>
    </row>
    <row r="249" spans="11:19" ht="14.5" x14ac:dyDescent="0.35">
      <c r="K249" s="41">
        <v>42475</v>
      </c>
      <c r="L249" s="146">
        <v>164.000960378998</v>
      </c>
      <c r="M249" s="147">
        <f t="shared" si="18"/>
        <v>-1.2347642743901766E-3</v>
      </c>
      <c r="N249" s="147">
        <f t="shared" si="20"/>
        <v>-1.8704191714780549E-2</v>
      </c>
      <c r="O249" s="147">
        <f t="shared" si="22"/>
        <v>-1.4722219961132654E-2</v>
      </c>
      <c r="P249" s="124">
        <v>217.46208512840801</v>
      </c>
      <c r="Q249" s="150">
        <f t="shared" si="19"/>
        <v>3.9566468278426914E-3</v>
      </c>
      <c r="R249" s="150">
        <f t="shared" si="21"/>
        <v>2.4563981885955988E-2</v>
      </c>
      <c r="S249" s="150">
        <f t="shared" si="23"/>
        <v>7.977640310438594E-2</v>
      </c>
    </row>
    <row r="250" spans="11:19" ht="14.5" x14ac:dyDescent="0.35">
      <c r="K250" s="41">
        <v>42505</v>
      </c>
      <c r="L250" s="146">
        <v>167.23107223442199</v>
      </c>
      <c r="M250" s="147">
        <f t="shared" si="18"/>
        <v>1.9695688659135735E-2</v>
      </c>
      <c r="N250" s="147">
        <f t="shared" si="20"/>
        <v>1.3250935258303453E-2</v>
      </c>
      <c r="O250" s="147">
        <f t="shared" si="22"/>
        <v>5.5675523273566174E-3</v>
      </c>
      <c r="P250" s="124">
        <v>219.28162316172299</v>
      </c>
      <c r="Q250" s="150">
        <f t="shared" si="19"/>
        <v>8.3671506793498995E-3</v>
      </c>
      <c r="R250" s="150">
        <f t="shared" si="21"/>
        <v>2.3552208393947449E-2</v>
      </c>
      <c r="S250" s="150">
        <f t="shared" si="23"/>
        <v>7.2983880475232965E-2</v>
      </c>
    </row>
    <row r="251" spans="11:19" ht="14.5" x14ac:dyDescent="0.35">
      <c r="K251" s="41">
        <v>42536</v>
      </c>
      <c r="L251" s="146">
        <v>170.753294876947</v>
      </c>
      <c r="M251" s="147">
        <f t="shared" si="18"/>
        <v>2.1062010758309269E-2</v>
      </c>
      <c r="N251" s="147">
        <f t="shared" si="20"/>
        <v>3.9886927580079057E-2</v>
      </c>
      <c r="O251" s="147">
        <f t="shared" si="22"/>
        <v>8.3651189664426528E-3</v>
      </c>
      <c r="P251" s="124">
        <v>220.31331258262401</v>
      </c>
      <c r="Q251" s="150">
        <f t="shared" si="19"/>
        <v>4.7048603801156386E-3</v>
      </c>
      <c r="R251" s="150">
        <f t="shared" si="21"/>
        <v>1.7119901252575787E-2</v>
      </c>
      <c r="S251" s="150">
        <f t="shared" si="23"/>
        <v>7.2617586029689596E-2</v>
      </c>
    </row>
    <row r="252" spans="11:19" ht="14.5" x14ac:dyDescent="0.35">
      <c r="K252" s="41">
        <v>42566</v>
      </c>
      <c r="L252" s="146">
        <v>174.77037964911401</v>
      </c>
      <c r="M252" s="147">
        <f t="shared" si="18"/>
        <v>2.352566476132667E-2</v>
      </c>
      <c r="N252" s="147">
        <f t="shared" si="20"/>
        <v>6.5666806128625188E-2</v>
      </c>
      <c r="O252" s="147">
        <f t="shared" si="22"/>
        <v>3.1254571163012557E-2</v>
      </c>
      <c r="P252" s="124">
        <v>222.18715839617701</v>
      </c>
      <c r="Q252" s="150">
        <f t="shared" si="19"/>
        <v>8.505368066899166E-3</v>
      </c>
      <c r="R252" s="150">
        <f t="shared" si="21"/>
        <v>2.1728262492189954E-2</v>
      </c>
      <c r="S252" s="150">
        <f t="shared" si="23"/>
        <v>7.7424023073510817E-2</v>
      </c>
    </row>
    <row r="253" spans="11:19" ht="14.5" x14ac:dyDescent="0.35">
      <c r="K253" s="41">
        <v>42597</v>
      </c>
      <c r="L253" s="146">
        <v>176.06178137264101</v>
      </c>
      <c r="M253" s="147">
        <f t="shared" si="18"/>
        <v>7.3891338230183123E-3</v>
      </c>
      <c r="N253" s="147">
        <f t="shared" si="20"/>
        <v>5.2805432747810466E-2</v>
      </c>
      <c r="O253" s="147">
        <f t="shared" si="22"/>
        <v>4.244239581467979E-2</v>
      </c>
      <c r="P253" s="124">
        <v>223.50226763549099</v>
      </c>
      <c r="Q253" s="150">
        <f t="shared" si="19"/>
        <v>5.918925507697681E-3</v>
      </c>
      <c r="R253" s="150">
        <f t="shared" si="21"/>
        <v>1.9247597737158451E-2</v>
      </c>
      <c r="S253" s="150">
        <f t="shared" si="23"/>
        <v>8.2640613137049845E-2</v>
      </c>
    </row>
    <row r="254" spans="11:19" ht="14.5" x14ac:dyDescent="0.35">
      <c r="K254" s="41">
        <v>42628</v>
      </c>
      <c r="L254" s="146">
        <v>176.394668734509</v>
      </c>
      <c r="M254" s="147">
        <f t="shared" si="18"/>
        <v>1.8907417570848128E-3</v>
      </c>
      <c r="N254" s="147">
        <f t="shared" si="20"/>
        <v>3.3038155202963715E-2</v>
      </c>
      <c r="O254" s="147">
        <f t="shared" si="22"/>
        <v>4.2516069293594638E-2</v>
      </c>
      <c r="P254" s="124">
        <v>224.83630064495301</v>
      </c>
      <c r="Q254" s="150">
        <f t="shared" si="19"/>
        <v>5.968767223595739E-3</v>
      </c>
      <c r="R254" s="150">
        <f t="shared" si="21"/>
        <v>2.0529799172406937E-2</v>
      </c>
      <c r="S254" s="150">
        <f t="shared" si="23"/>
        <v>8.5770394566574648E-2</v>
      </c>
    </row>
    <row r="255" spans="11:19" ht="14.5" x14ac:dyDescent="0.35">
      <c r="K255" s="41">
        <v>42658</v>
      </c>
      <c r="L255" s="146">
        <v>177.63380676472701</v>
      </c>
      <c r="M255" s="147">
        <f t="shared" si="18"/>
        <v>7.0248043158438467E-3</v>
      </c>
      <c r="N255" s="147">
        <f t="shared" si="20"/>
        <v>1.6383938292987121E-2</v>
      </c>
      <c r="O255" s="147">
        <f t="shared" si="22"/>
        <v>5.2073376484893297E-2</v>
      </c>
      <c r="P255" s="124">
        <v>226.119163394943</v>
      </c>
      <c r="Q255" s="150">
        <f t="shared" si="19"/>
        <v>5.7057634657304845E-3</v>
      </c>
      <c r="R255" s="150">
        <f t="shared" si="21"/>
        <v>1.7696814825611584E-2</v>
      </c>
      <c r="S255" s="150">
        <f t="shared" si="23"/>
        <v>9.6454358865637468E-2</v>
      </c>
    </row>
    <row r="256" spans="11:19" ht="14.5" x14ac:dyDescent="0.35">
      <c r="K256" s="41">
        <v>42689</v>
      </c>
      <c r="L256" s="146">
        <v>177.94811662014399</v>
      </c>
      <c r="M256" s="147">
        <f t="shared" si="18"/>
        <v>1.7694258831781884E-3</v>
      </c>
      <c r="N256" s="147">
        <f t="shared" si="20"/>
        <v>1.0714052946621644E-2</v>
      </c>
      <c r="O256" s="147">
        <f t="shared" si="22"/>
        <v>5.133658856517509E-2</v>
      </c>
      <c r="P256" s="124">
        <v>227.914345518262</v>
      </c>
      <c r="Q256" s="150">
        <f t="shared" si="19"/>
        <v>7.9390976702999883E-3</v>
      </c>
      <c r="R256" s="150">
        <f t="shared" si="21"/>
        <v>1.9740640349862781E-2</v>
      </c>
      <c r="S256" s="150">
        <f t="shared" si="23"/>
        <v>0.10149346312508634</v>
      </c>
    </row>
    <row r="257" spans="11:19" ht="14.5" x14ac:dyDescent="0.35">
      <c r="K257" s="41">
        <v>42719</v>
      </c>
      <c r="L257" s="146">
        <v>177.30940628046201</v>
      </c>
      <c r="M257" s="147">
        <f t="shared" si="18"/>
        <v>-3.5893065451509942E-3</v>
      </c>
      <c r="N257" s="147">
        <f t="shared" si="20"/>
        <v>5.1857437218230107E-3</v>
      </c>
      <c r="O257" s="147">
        <f t="shared" si="22"/>
        <v>5.6615893033589604E-2</v>
      </c>
      <c r="P257" s="124">
        <v>228.931637375219</v>
      </c>
      <c r="Q257" s="150">
        <f t="shared" si="19"/>
        <v>4.463483220609632E-3</v>
      </c>
      <c r="R257" s="150">
        <f t="shared" si="21"/>
        <v>1.8214748768407674E-2</v>
      </c>
      <c r="S257" s="150">
        <f t="shared" si="23"/>
        <v>9.8521286446708878E-2</v>
      </c>
    </row>
    <row r="258" spans="11:19" ht="14.5" x14ac:dyDescent="0.35">
      <c r="K258" s="41">
        <v>42750</v>
      </c>
      <c r="L258" s="146">
        <v>173.92747253984101</v>
      </c>
      <c r="M258" s="147">
        <f t="shared" si="18"/>
        <v>-1.9073628475590132E-2</v>
      </c>
      <c r="N258" s="147">
        <f t="shared" si="20"/>
        <v>-2.086502728500883E-2</v>
      </c>
      <c r="O258" s="147">
        <f t="shared" si="22"/>
        <v>4.0690855435046469E-2</v>
      </c>
      <c r="P258" s="124">
        <v>228.159942662313</v>
      </c>
      <c r="Q258" s="150">
        <f t="shared" si="19"/>
        <v>-3.3708521974233907E-3</v>
      </c>
      <c r="R258" s="150">
        <f t="shared" si="21"/>
        <v>9.0252380060575899E-3</v>
      </c>
      <c r="S258" s="150">
        <f t="shared" si="23"/>
        <v>7.4966513003572599E-2</v>
      </c>
    </row>
    <row r="259" spans="11:19" ht="14.5" x14ac:dyDescent="0.35">
      <c r="K259" s="41">
        <v>42781</v>
      </c>
      <c r="L259" s="146">
        <v>172.027916988838</v>
      </c>
      <c r="M259" s="147">
        <f t="shared" si="18"/>
        <v>-1.0921538289863197E-2</v>
      </c>
      <c r="N259" s="147">
        <f t="shared" si="20"/>
        <v>-3.3269245799007363E-2</v>
      </c>
      <c r="O259" s="147">
        <f t="shared" si="22"/>
        <v>4.2314956488088251E-2</v>
      </c>
      <c r="P259" s="124">
        <v>226.55268986708501</v>
      </c>
      <c r="Q259" s="150">
        <f t="shared" si="19"/>
        <v>-7.0444126890705228E-3</v>
      </c>
      <c r="R259" s="150">
        <f t="shared" si="21"/>
        <v>-5.9744183635332959E-3</v>
      </c>
      <c r="S259" s="150">
        <f t="shared" si="23"/>
        <v>5.7491743665282868E-2</v>
      </c>
    </row>
    <row r="260" spans="11:19" ht="14.5" x14ac:dyDescent="0.35">
      <c r="K260" s="41">
        <v>42809</v>
      </c>
      <c r="L260" s="146">
        <v>173.43563558455301</v>
      </c>
      <c r="M260" s="147">
        <f t="shared" si="18"/>
        <v>8.1830822598774056E-3</v>
      </c>
      <c r="N260" s="147">
        <f t="shared" si="20"/>
        <v>-2.1847519413502492E-2</v>
      </c>
      <c r="O260" s="147">
        <f t="shared" si="22"/>
        <v>5.6222372463678782E-2</v>
      </c>
      <c r="P260" s="124">
        <v>225.20824704192501</v>
      </c>
      <c r="Q260" s="150">
        <f t="shared" si="19"/>
        <v>-5.934349426390706E-3</v>
      </c>
      <c r="R260" s="150">
        <f t="shared" si="21"/>
        <v>-1.6264201732814065E-2</v>
      </c>
      <c r="S260" s="150">
        <f t="shared" si="23"/>
        <v>3.9718332529917966E-2</v>
      </c>
    </row>
    <row r="261" spans="11:19" ht="14.5" x14ac:dyDescent="0.35">
      <c r="K261" s="41">
        <v>42840</v>
      </c>
      <c r="L261" s="146">
        <v>178.38855689784299</v>
      </c>
      <c r="M261" s="147">
        <f t="shared" si="18"/>
        <v>2.8557691137674812E-2</v>
      </c>
      <c r="N261" s="147">
        <f t="shared" si="20"/>
        <v>2.5649107026379125E-2</v>
      </c>
      <c r="O261" s="147">
        <f t="shared" si="22"/>
        <v>8.772873332934128E-2</v>
      </c>
      <c r="P261" s="124">
        <v>226.098249955271</v>
      </c>
      <c r="Q261" s="150">
        <f t="shared" si="19"/>
        <v>3.9519108426802063E-3</v>
      </c>
      <c r="R261" s="150">
        <f t="shared" si="21"/>
        <v>-9.0361729714028005E-3</v>
      </c>
      <c r="S261" s="150">
        <f t="shared" si="23"/>
        <v>3.9713427845426308E-2</v>
      </c>
    </row>
    <row r="262" spans="11:19" ht="14.5" x14ac:dyDescent="0.35">
      <c r="K262" s="41">
        <v>42870</v>
      </c>
      <c r="L262" s="146">
        <v>183.46004396695301</v>
      </c>
      <c r="M262" s="147">
        <f t="shared" si="18"/>
        <v>2.8429441648627041E-2</v>
      </c>
      <c r="N262" s="147">
        <f t="shared" si="20"/>
        <v>6.6455068329733802E-2</v>
      </c>
      <c r="O262" s="147">
        <f t="shared" si="22"/>
        <v>9.7045193310615785E-2</v>
      </c>
      <c r="P262" s="124">
        <v>228.957843838695</v>
      </c>
      <c r="Q262" s="150">
        <f t="shared" si="19"/>
        <v>1.2647571947105751E-2</v>
      </c>
      <c r="R262" s="150">
        <f t="shared" si="21"/>
        <v>1.0616311697826397E-2</v>
      </c>
      <c r="S262" s="150">
        <f t="shared" si="23"/>
        <v>4.4126911035475391E-2</v>
      </c>
    </row>
    <row r="263" spans="11:19" ht="14.5" x14ac:dyDescent="0.35">
      <c r="K263" s="41">
        <v>42901</v>
      </c>
      <c r="L263" s="146">
        <v>186.73378828025099</v>
      </c>
      <c r="M263" s="147">
        <f t="shared" si="18"/>
        <v>1.7844453988508091E-2</v>
      </c>
      <c r="N263" s="147">
        <f t="shared" si="20"/>
        <v>7.6674857798845419E-2</v>
      </c>
      <c r="O263" s="147">
        <f t="shared" si="22"/>
        <v>9.3588199365759239E-2</v>
      </c>
      <c r="P263" s="124">
        <v>232.621233539006</v>
      </c>
      <c r="Q263" s="150">
        <f t="shared" si="19"/>
        <v>1.6000280396123667E-2</v>
      </c>
      <c r="R263" s="150">
        <f t="shared" si="21"/>
        <v>3.2916141368930285E-2</v>
      </c>
      <c r="S263" s="150">
        <f t="shared" si="23"/>
        <v>5.5865534461364774E-2</v>
      </c>
    </row>
    <row r="264" spans="11:19" ht="14.5" x14ac:dyDescent="0.35">
      <c r="K264" s="41">
        <v>42931</v>
      </c>
      <c r="L264" s="146">
        <v>184.597165378472</v>
      </c>
      <c r="M264" s="147">
        <f t="shared" ref="M264:M327" si="24">L264/L263-1</f>
        <v>-1.1442079772795766E-2</v>
      </c>
      <c r="N264" s="147">
        <f t="shared" si="20"/>
        <v>3.4803849465436576E-2</v>
      </c>
      <c r="O264" s="147">
        <f t="shared" si="22"/>
        <v>5.6226837460027213E-2</v>
      </c>
      <c r="P264" s="124">
        <v>235.537370254976</v>
      </c>
      <c r="Q264" s="150">
        <f t="shared" ref="Q264:Q327" si="25">P264/P263-1</f>
        <v>1.2535986812575395E-2</v>
      </c>
      <c r="R264" s="150">
        <f t="shared" si="21"/>
        <v>4.174786979365086E-2</v>
      </c>
      <c r="S264" s="150">
        <f t="shared" si="23"/>
        <v>6.0085434078033018E-2</v>
      </c>
    </row>
    <row r="265" spans="11:19" ht="14.5" x14ac:dyDescent="0.35">
      <c r="K265" s="41">
        <v>42962</v>
      </c>
      <c r="L265" s="146">
        <v>183.40084575274599</v>
      </c>
      <c r="M265" s="147">
        <f t="shared" si="24"/>
        <v>-6.4807042040609941E-3</v>
      </c>
      <c r="N265" s="147">
        <f t="shared" si="20"/>
        <v>-3.2267633282412334E-4</v>
      </c>
      <c r="O265" s="147">
        <f t="shared" si="22"/>
        <v>4.168459686643522E-2</v>
      </c>
      <c r="P265" s="124">
        <v>237.009527677515</v>
      </c>
      <c r="Q265" s="150">
        <f t="shared" si="25"/>
        <v>6.2502074339427782E-3</v>
      </c>
      <c r="R265" s="150">
        <f t="shared" si="21"/>
        <v>3.516666519838707E-2</v>
      </c>
      <c r="S265" s="150">
        <f t="shared" si="23"/>
        <v>6.0434554803054263E-2</v>
      </c>
    </row>
    <row r="266" spans="11:19" ht="14.5" x14ac:dyDescent="0.35">
      <c r="K266" s="41">
        <v>42993</v>
      </c>
      <c r="L266" s="146">
        <v>182.776237037469</v>
      </c>
      <c r="M266" s="147">
        <f t="shared" si="24"/>
        <v>-3.4057024803422209E-3</v>
      </c>
      <c r="N266" s="147">
        <f t="shared" ref="N266:N329" si="26">L266/L263-1</f>
        <v>-2.1193546595019375E-2</v>
      </c>
      <c r="O266" s="147">
        <f t="shared" si="22"/>
        <v>3.6177784446336458E-2</v>
      </c>
      <c r="P266" s="124">
        <v>238.31304923429599</v>
      </c>
      <c r="Q266" s="150">
        <f t="shared" si="25"/>
        <v>5.4998698556736336E-3</v>
      </c>
      <c r="R266" s="150">
        <f t="shared" ref="R266:R329" si="27">P266/P263-1</f>
        <v>2.4468169172250587E-2</v>
      </c>
      <c r="S266" s="150">
        <f t="shared" si="23"/>
        <v>5.9940270101777715E-2</v>
      </c>
    </row>
    <row r="267" spans="11:19" ht="14.5" x14ac:dyDescent="0.35">
      <c r="K267" s="41">
        <v>43023</v>
      </c>
      <c r="L267" s="146">
        <v>186.30076158975399</v>
      </c>
      <c r="M267" s="147">
        <f t="shared" si="24"/>
        <v>1.9283275601972516E-2</v>
      </c>
      <c r="N267" s="147">
        <f t="shared" si="26"/>
        <v>9.2287235710752924E-3</v>
      </c>
      <c r="O267" s="147">
        <f t="shared" si="22"/>
        <v>4.8791133753645299E-2</v>
      </c>
      <c r="P267" s="124">
        <v>240.00216582787601</v>
      </c>
      <c r="Q267" s="150">
        <f t="shared" si="25"/>
        <v>7.0878057202792277E-3</v>
      </c>
      <c r="R267" s="150">
        <f t="shared" si="27"/>
        <v>1.8955784248023022E-2</v>
      </c>
      <c r="S267" s="150">
        <f t="shared" si="23"/>
        <v>6.139684149054081E-2</v>
      </c>
    </row>
    <row r="268" spans="11:19" ht="14.5" x14ac:dyDescent="0.35">
      <c r="K268" s="41">
        <v>43054</v>
      </c>
      <c r="L268" s="146">
        <v>187.03949081914499</v>
      </c>
      <c r="M268" s="147">
        <f t="shared" si="24"/>
        <v>3.9652507219360977E-3</v>
      </c>
      <c r="N268" s="147">
        <f t="shared" si="26"/>
        <v>1.9839848891997303E-2</v>
      </c>
      <c r="O268" s="147">
        <f t="shared" si="22"/>
        <v>5.1090027653441616E-2</v>
      </c>
      <c r="P268" s="124">
        <v>242.42647909521699</v>
      </c>
      <c r="Q268" s="150">
        <f t="shared" si="25"/>
        <v>1.0101214124374369E-2</v>
      </c>
      <c r="R268" s="150">
        <f t="shared" si="27"/>
        <v>2.2855416281291951E-2</v>
      </c>
      <c r="S268" s="150">
        <f t="shared" si="23"/>
        <v>6.3673629424051192E-2</v>
      </c>
    </row>
    <row r="269" spans="11:19" ht="14.5" x14ac:dyDescent="0.35">
      <c r="K269" s="41">
        <v>43084</v>
      </c>
      <c r="L269" s="146">
        <v>185.52624686358399</v>
      </c>
      <c r="M269" s="147">
        <f t="shared" si="24"/>
        <v>-8.0905051063479005E-3</v>
      </c>
      <c r="N269" s="147">
        <f t="shared" si="26"/>
        <v>1.5045773294650067E-2</v>
      </c>
      <c r="O269" s="147">
        <f t="shared" si="22"/>
        <v>4.6341819960328934E-2</v>
      </c>
      <c r="P269" s="124">
        <v>244.93208470675799</v>
      </c>
      <c r="Q269" s="150">
        <f t="shared" si="25"/>
        <v>1.0335527789259613E-2</v>
      </c>
      <c r="R269" s="150">
        <f t="shared" si="27"/>
        <v>2.7774540646133605E-2</v>
      </c>
      <c r="S269" s="150">
        <f t="shared" si="23"/>
        <v>6.9891813621698162E-2</v>
      </c>
    </row>
    <row r="270" spans="11:19" ht="14.5" x14ac:dyDescent="0.35">
      <c r="K270" s="41">
        <v>43115</v>
      </c>
      <c r="L270" s="146">
        <v>182.330434205367</v>
      </c>
      <c r="M270" s="147">
        <f t="shared" si="24"/>
        <v>-1.7225663280769354E-2</v>
      </c>
      <c r="N270" s="147">
        <f t="shared" si="26"/>
        <v>-2.1311385688964068E-2</v>
      </c>
      <c r="O270" s="147">
        <f t="shared" si="22"/>
        <v>4.8313021185317107E-2</v>
      </c>
      <c r="P270" s="124">
        <v>247.297478719173</v>
      </c>
      <c r="Q270" s="150">
        <f t="shared" si="25"/>
        <v>9.657346505856701E-3</v>
      </c>
      <c r="R270" s="150">
        <f t="shared" si="27"/>
        <v>3.0396862737184671E-2</v>
      </c>
      <c r="S270" s="150">
        <f t="shared" si="23"/>
        <v>8.3877721187826548E-2</v>
      </c>
    </row>
    <row r="271" spans="11:19" ht="14.5" x14ac:dyDescent="0.35">
      <c r="K271" s="41">
        <v>43146</v>
      </c>
      <c r="L271" s="146">
        <v>183.52345665356901</v>
      </c>
      <c r="M271" s="147">
        <f t="shared" si="24"/>
        <v>6.5431887627616092E-3</v>
      </c>
      <c r="N271" s="147">
        <f t="shared" si="26"/>
        <v>-1.8798351889097842E-2</v>
      </c>
      <c r="O271" s="147">
        <f t="shared" si="22"/>
        <v>6.6823686910519875E-2</v>
      </c>
      <c r="P271" s="124">
        <v>248.73456960409899</v>
      </c>
      <c r="Q271" s="150">
        <f t="shared" si="25"/>
        <v>5.811182921755309E-3</v>
      </c>
      <c r="R271" s="150">
        <f t="shared" si="27"/>
        <v>2.6020633275808169E-2</v>
      </c>
      <c r="S271" s="150">
        <f t="shared" si="23"/>
        <v>9.7910467317901873E-2</v>
      </c>
    </row>
    <row r="272" spans="11:19" ht="14.5" x14ac:dyDescent="0.35">
      <c r="K272" s="41">
        <v>43174</v>
      </c>
      <c r="L272" s="146">
        <v>187.87644205801399</v>
      </c>
      <c r="M272" s="147">
        <f t="shared" si="24"/>
        <v>2.3718959329879885E-2</v>
      </c>
      <c r="N272" s="147">
        <f t="shared" si="26"/>
        <v>1.2667723484742766E-2</v>
      </c>
      <c r="O272" s="147">
        <f t="shared" si="22"/>
        <v>8.3263202656070234E-2</v>
      </c>
      <c r="P272" s="124">
        <v>250.370954437927</v>
      </c>
      <c r="Q272" s="150">
        <f t="shared" si="25"/>
        <v>6.5788395896579921E-3</v>
      </c>
      <c r="R272" s="150">
        <f t="shared" si="27"/>
        <v>2.2205623806618169E-2</v>
      </c>
      <c r="S272" s="150">
        <f t="shared" si="23"/>
        <v>0.11173084345937689</v>
      </c>
    </row>
    <row r="273" spans="11:19" ht="14.5" x14ac:dyDescent="0.35">
      <c r="K273" s="41">
        <v>43205</v>
      </c>
      <c r="L273" s="146">
        <v>192.99992104635999</v>
      </c>
      <c r="M273" s="147">
        <f t="shared" si="24"/>
        <v>2.7270470593454776E-2</v>
      </c>
      <c r="N273" s="147">
        <f t="shared" si="26"/>
        <v>5.8517311646257841E-2</v>
      </c>
      <c r="O273" s="147">
        <f t="shared" si="22"/>
        <v>8.1907519196337431E-2</v>
      </c>
      <c r="P273" s="124">
        <v>251.11823580289899</v>
      </c>
      <c r="Q273" s="150">
        <f t="shared" si="25"/>
        <v>2.9846967139204317E-3</v>
      </c>
      <c r="R273" s="150">
        <f t="shared" si="27"/>
        <v>1.5450044632540738E-2</v>
      </c>
      <c r="S273" s="150">
        <f t="shared" si="23"/>
        <v>0.11065979437071127</v>
      </c>
    </row>
    <row r="274" spans="11:19" ht="14.5" x14ac:dyDescent="0.35">
      <c r="K274" s="41">
        <v>43235</v>
      </c>
      <c r="L274" s="146">
        <v>191.978518782046</v>
      </c>
      <c r="M274" s="147">
        <f t="shared" si="24"/>
        <v>-5.2922418764547174E-3</v>
      </c>
      <c r="N274" s="147">
        <f t="shared" si="26"/>
        <v>4.6070743667591785E-2</v>
      </c>
      <c r="O274" s="147">
        <f t="shared" si="22"/>
        <v>4.6432316437400534E-2</v>
      </c>
      <c r="P274" s="124">
        <v>251.370215849891</v>
      </c>
      <c r="Q274" s="150">
        <f t="shared" si="25"/>
        <v>1.0034318940890241E-3</v>
      </c>
      <c r="R274" s="150">
        <f t="shared" si="27"/>
        <v>1.0596220099148512E-2</v>
      </c>
      <c r="S274" s="150">
        <f t="shared" si="23"/>
        <v>9.7888640264213622E-2</v>
      </c>
    </row>
    <row r="275" spans="11:19" ht="14.5" x14ac:dyDescent="0.35">
      <c r="K275" s="41">
        <v>43266</v>
      </c>
      <c r="L275" s="146">
        <v>188.542122000684</v>
      </c>
      <c r="M275" s="147">
        <f t="shared" si="24"/>
        <v>-1.7899902568075055E-2</v>
      </c>
      <c r="N275" s="147">
        <f t="shared" si="26"/>
        <v>3.5431794182287923E-3</v>
      </c>
      <c r="O275" s="147">
        <f t="shared" ref="O275:O338" si="28">L275/L263-1</f>
        <v>9.6840198931702481E-3</v>
      </c>
      <c r="P275" s="124">
        <v>250.92787069779001</v>
      </c>
      <c r="Q275" s="150">
        <f t="shared" si="25"/>
        <v>-1.7597357372090006E-3</v>
      </c>
      <c r="R275" s="150">
        <f t="shared" si="27"/>
        <v>2.2243644879385016E-3</v>
      </c>
      <c r="S275" s="150">
        <f t="shared" ref="S275:S338" si="29">P275/P263-1</f>
        <v>7.8697188903498638E-2</v>
      </c>
    </row>
    <row r="276" spans="11:19" ht="14.5" x14ac:dyDescent="0.35">
      <c r="K276" s="41">
        <v>43296</v>
      </c>
      <c r="L276" s="146">
        <v>186.272178189806</v>
      </c>
      <c r="M276" s="147">
        <f t="shared" si="24"/>
        <v>-1.2039451910219712E-2</v>
      </c>
      <c r="N276" s="147">
        <f t="shared" si="26"/>
        <v>-3.4858785537730586E-2</v>
      </c>
      <c r="O276" s="147">
        <f t="shared" si="28"/>
        <v>9.0738815403790252E-3</v>
      </c>
      <c r="P276" s="124">
        <v>252.52680061935601</v>
      </c>
      <c r="Q276" s="150">
        <f t="shared" si="25"/>
        <v>6.3720698586395841E-3</v>
      </c>
      <c r="R276" s="150">
        <f t="shared" si="27"/>
        <v>5.6091697679916397E-3</v>
      </c>
      <c r="S276" s="150">
        <f t="shared" si="29"/>
        <v>7.2130508827488615E-2</v>
      </c>
    </row>
    <row r="277" spans="11:19" ht="14.5" x14ac:dyDescent="0.35">
      <c r="K277" s="41">
        <v>43327</v>
      </c>
      <c r="L277" s="146">
        <v>187.63843900780699</v>
      </c>
      <c r="M277" s="147">
        <f t="shared" si="24"/>
        <v>7.3347551485054563E-3</v>
      </c>
      <c r="N277" s="147">
        <f t="shared" si="26"/>
        <v>-2.2607111471499075E-2</v>
      </c>
      <c r="O277" s="147">
        <f t="shared" si="28"/>
        <v>2.3105636387162454E-2</v>
      </c>
      <c r="P277" s="124">
        <v>255.12802290688899</v>
      </c>
      <c r="Q277" s="150">
        <f t="shared" si="25"/>
        <v>1.0300777110204162E-2</v>
      </c>
      <c r="R277" s="150">
        <f t="shared" si="27"/>
        <v>1.4949293194075119E-2</v>
      </c>
      <c r="S277" s="150">
        <f t="shared" si="29"/>
        <v>7.6446273729665393E-2</v>
      </c>
    </row>
    <row r="278" spans="11:19" ht="14.5" x14ac:dyDescent="0.35">
      <c r="K278" s="41">
        <v>43358</v>
      </c>
      <c r="L278" s="146">
        <v>189.24674081603399</v>
      </c>
      <c r="M278" s="147">
        <f t="shared" si="24"/>
        <v>8.571281112395468E-3</v>
      </c>
      <c r="N278" s="147">
        <f t="shared" si="26"/>
        <v>3.7371957410525791E-3</v>
      </c>
      <c r="O278" s="147">
        <f t="shared" si="28"/>
        <v>3.540123094469072E-2</v>
      </c>
      <c r="P278" s="124">
        <v>257.81986224279302</v>
      </c>
      <c r="Q278" s="150">
        <f t="shared" si="25"/>
        <v>1.0550935586117305E-2</v>
      </c>
      <c r="R278" s="150">
        <f t="shared" si="27"/>
        <v>2.7466026495333029E-2</v>
      </c>
      <c r="S278" s="150">
        <f t="shared" si="29"/>
        <v>8.1853734284265123E-2</v>
      </c>
    </row>
    <row r="279" spans="11:19" ht="14.5" x14ac:dyDescent="0.35">
      <c r="K279" s="41">
        <v>43388</v>
      </c>
      <c r="L279" s="146">
        <v>188.31965839155299</v>
      </c>
      <c r="M279" s="147">
        <f t="shared" si="24"/>
        <v>-4.8988025922317435E-3</v>
      </c>
      <c r="N279" s="147">
        <f t="shared" si="26"/>
        <v>1.0991873406132946E-2</v>
      </c>
      <c r="O279" s="147">
        <f t="shared" si="28"/>
        <v>1.083676086222729E-2</v>
      </c>
      <c r="P279" s="124">
        <v>258.32914765657301</v>
      </c>
      <c r="Q279" s="150">
        <f t="shared" si="25"/>
        <v>1.9753536804716365E-3</v>
      </c>
      <c r="R279" s="150">
        <f t="shared" si="27"/>
        <v>2.2977153407028439E-2</v>
      </c>
      <c r="S279" s="150">
        <f t="shared" si="29"/>
        <v>7.6361735176342815E-2</v>
      </c>
    </row>
    <row r="280" spans="11:19" ht="14.5" x14ac:dyDescent="0.35">
      <c r="K280" s="41">
        <v>43419</v>
      </c>
      <c r="L280" s="146">
        <v>187.12240072374701</v>
      </c>
      <c r="M280" s="147">
        <f t="shared" si="24"/>
        <v>-6.3575819860327565E-3</v>
      </c>
      <c r="N280" s="147">
        <f t="shared" si="26"/>
        <v>-2.750173614685214E-3</v>
      </c>
      <c r="O280" s="147">
        <f t="shared" si="28"/>
        <v>4.4327486264483795E-4</v>
      </c>
      <c r="P280" s="124">
        <v>257.91845116504197</v>
      </c>
      <c r="Q280" s="150">
        <f t="shared" si="25"/>
        <v>-1.5898186296694483E-3</v>
      </c>
      <c r="R280" s="150">
        <f t="shared" si="27"/>
        <v>1.0937364803596639E-2</v>
      </c>
      <c r="S280" s="150">
        <f t="shared" si="29"/>
        <v>6.3903795194502067E-2</v>
      </c>
    </row>
    <row r="281" spans="11:19" ht="14.5" x14ac:dyDescent="0.35">
      <c r="K281" s="41">
        <v>43449</v>
      </c>
      <c r="L281" s="146">
        <v>186.79311804020401</v>
      </c>
      <c r="M281" s="147">
        <f t="shared" si="24"/>
        <v>-1.7597181431480147E-3</v>
      </c>
      <c r="N281" s="147">
        <f t="shared" si="26"/>
        <v>-1.2965204923740981E-2</v>
      </c>
      <c r="O281" s="147">
        <f t="shared" si="28"/>
        <v>6.828528027905012E-3</v>
      </c>
      <c r="P281" s="124">
        <v>257.79853314442101</v>
      </c>
      <c r="Q281" s="150">
        <f t="shared" si="25"/>
        <v>-4.6494548986031337E-4</v>
      </c>
      <c r="R281" s="150">
        <f t="shared" si="27"/>
        <v>-8.2728685782629263E-5</v>
      </c>
      <c r="S281" s="150">
        <f t="shared" si="29"/>
        <v>5.2530677853280139E-2</v>
      </c>
    </row>
    <row r="282" spans="11:19" ht="14.5" x14ac:dyDescent="0.35">
      <c r="K282" s="41">
        <v>43480</v>
      </c>
      <c r="L282" s="146">
        <v>189.1100909269</v>
      </c>
      <c r="M282" s="147">
        <f t="shared" si="24"/>
        <v>1.2403952088841486E-2</v>
      </c>
      <c r="N282" s="147">
        <f t="shared" si="26"/>
        <v>4.1972916799983828E-3</v>
      </c>
      <c r="O282" s="147">
        <f t="shared" si="28"/>
        <v>3.7183352033795858E-2</v>
      </c>
      <c r="P282" s="124">
        <v>257.95043855587397</v>
      </c>
      <c r="Q282" s="150">
        <f t="shared" si="25"/>
        <v>5.8924079047351086E-4</v>
      </c>
      <c r="R282" s="150">
        <f t="shared" si="27"/>
        <v>-1.4659944653342416E-3</v>
      </c>
      <c r="S282" s="150">
        <f t="shared" si="29"/>
        <v>4.307751090660461E-2</v>
      </c>
    </row>
    <row r="283" spans="11:19" ht="14.5" x14ac:dyDescent="0.35">
      <c r="K283" s="41">
        <v>43511</v>
      </c>
      <c r="L283" s="146">
        <v>192.12859970428099</v>
      </c>
      <c r="M283" s="147">
        <f t="shared" si="24"/>
        <v>1.5961648384737792E-2</v>
      </c>
      <c r="N283" s="147">
        <f t="shared" si="26"/>
        <v>2.6753605988225626E-2</v>
      </c>
      <c r="O283" s="147">
        <f t="shared" si="28"/>
        <v>4.6888518817273628E-2</v>
      </c>
      <c r="P283" s="124">
        <v>259.70839027833301</v>
      </c>
      <c r="Q283" s="150">
        <f t="shared" si="25"/>
        <v>6.8150755327296419E-3</v>
      </c>
      <c r="R283" s="150">
        <f t="shared" si="27"/>
        <v>6.9399420832658709E-3</v>
      </c>
      <c r="S283" s="150">
        <f t="shared" si="29"/>
        <v>4.41185987605206E-2</v>
      </c>
    </row>
    <row r="284" spans="11:19" ht="14.5" x14ac:dyDescent="0.35">
      <c r="K284" s="41">
        <v>43539</v>
      </c>
      <c r="L284" s="146">
        <v>194.023597434506</v>
      </c>
      <c r="M284" s="147">
        <f t="shared" si="24"/>
        <v>9.8631735886367533E-3</v>
      </c>
      <c r="N284" s="147">
        <f t="shared" si="26"/>
        <v>3.8708489210752095E-2</v>
      </c>
      <c r="O284" s="147">
        <f t="shared" si="28"/>
        <v>3.2719138755000765E-2</v>
      </c>
      <c r="P284" s="124">
        <v>261.52607899706902</v>
      </c>
      <c r="Q284" s="150">
        <f t="shared" si="25"/>
        <v>6.9989603215667717E-3</v>
      </c>
      <c r="R284" s="150">
        <f t="shared" si="27"/>
        <v>1.4459142987286899E-2</v>
      </c>
      <c r="S284" s="150">
        <f t="shared" si="29"/>
        <v>4.4554387645263649E-2</v>
      </c>
    </row>
    <row r="285" spans="11:19" ht="14.5" x14ac:dyDescent="0.35">
      <c r="K285" s="41">
        <v>43570</v>
      </c>
      <c r="L285" s="146">
        <v>196.36410460128801</v>
      </c>
      <c r="M285" s="147">
        <f t="shared" si="24"/>
        <v>1.2063002633337261E-2</v>
      </c>
      <c r="N285" s="147">
        <f t="shared" si="26"/>
        <v>3.8358681119729399E-2</v>
      </c>
      <c r="O285" s="147">
        <f t="shared" si="28"/>
        <v>1.7431010006060621E-2</v>
      </c>
      <c r="P285" s="124">
        <v>265.60016734234301</v>
      </c>
      <c r="Q285" s="150">
        <f t="shared" si="25"/>
        <v>1.5578134161219337E-2</v>
      </c>
      <c r="R285" s="150">
        <f t="shared" si="27"/>
        <v>2.9655808415351981E-2</v>
      </c>
      <c r="S285" s="150">
        <f t="shared" si="29"/>
        <v>5.7669772540178244E-2</v>
      </c>
    </row>
    <row r="286" spans="11:19" ht="14.5" x14ac:dyDescent="0.35">
      <c r="K286" s="41">
        <v>43600</v>
      </c>
      <c r="L286" s="146">
        <v>199.304369198128</v>
      </c>
      <c r="M286" s="147">
        <f t="shared" si="24"/>
        <v>1.4973534001085032E-2</v>
      </c>
      <c r="N286" s="147">
        <f t="shared" si="26"/>
        <v>3.7348783600628765E-2</v>
      </c>
      <c r="O286" s="147">
        <f t="shared" si="28"/>
        <v>3.8159740280104382E-2</v>
      </c>
      <c r="P286" s="124">
        <v>268.33012668284101</v>
      </c>
      <c r="Q286" s="150">
        <f t="shared" si="25"/>
        <v>1.0278454896375244E-2</v>
      </c>
      <c r="R286" s="150">
        <f t="shared" si="27"/>
        <v>3.3197758436945168E-2</v>
      </c>
      <c r="S286" s="150">
        <f t="shared" si="29"/>
        <v>6.7469850298723655E-2</v>
      </c>
    </row>
    <row r="287" spans="11:19" ht="14.5" x14ac:dyDescent="0.35">
      <c r="K287" s="41">
        <v>43631</v>
      </c>
      <c r="L287" s="146">
        <v>204.07156288682</v>
      </c>
      <c r="M287" s="147">
        <f t="shared" si="24"/>
        <v>2.3919162976065778E-2</v>
      </c>
      <c r="N287" s="147">
        <f t="shared" si="26"/>
        <v>5.1787337134111988E-2</v>
      </c>
      <c r="O287" s="147">
        <f t="shared" si="28"/>
        <v>8.2365896391468851E-2</v>
      </c>
      <c r="P287" s="124">
        <v>270.66387117592399</v>
      </c>
      <c r="Q287" s="150">
        <f t="shared" si="25"/>
        <v>8.6972883810447765E-3</v>
      </c>
      <c r="R287" s="150">
        <f t="shared" si="27"/>
        <v>3.4940271401986633E-2</v>
      </c>
      <c r="S287" s="150">
        <f t="shared" si="29"/>
        <v>7.8652086048677461E-2</v>
      </c>
    </row>
    <row r="288" spans="11:19" ht="14.5" x14ac:dyDescent="0.35">
      <c r="K288" s="41">
        <v>43661</v>
      </c>
      <c r="L288" s="146">
        <v>205.92674390444</v>
      </c>
      <c r="M288" s="147">
        <f t="shared" si="24"/>
        <v>9.0908355450234346E-3</v>
      </c>
      <c r="N288" s="147">
        <f t="shared" si="26"/>
        <v>4.8698509957146641E-2</v>
      </c>
      <c r="O288" s="147">
        <f t="shared" si="28"/>
        <v>0.1055153051069524</v>
      </c>
      <c r="P288" s="124">
        <v>270.49901235072599</v>
      </c>
      <c r="Q288" s="150">
        <f t="shared" si="25"/>
        <v>-6.0909062033931427E-4</v>
      </c>
      <c r="R288" s="150">
        <f t="shared" si="27"/>
        <v>1.8444434946716992E-2</v>
      </c>
      <c r="S288" s="150">
        <f t="shared" si="29"/>
        <v>7.1169522154839404E-2</v>
      </c>
    </row>
    <row r="289" spans="11:19" ht="14.5" x14ac:dyDescent="0.35">
      <c r="K289" s="41">
        <v>43692</v>
      </c>
      <c r="L289" s="146">
        <v>205.059534291799</v>
      </c>
      <c r="M289" s="147">
        <f t="shared" si="24"/>
        <v>-4.2112529737440285E-3</v>
      </c>
      <c r="N289" s="147">
        <f t="shared" si="26"/>
        <v>2.8876261553251847E-2</v>
      </c>
      <c r="O289" s="147">
        <f t="shared" si="28"/>
        <v>9.2843957645944553E-2</v>
      </c>
      <c r="P289" s="124">
        <v>270.881962355658</v>
      </c>
      <c r="Q289" s="150">
        <f t="shared" si="25"/>
        <v>1.4157168323982727E-3</v>
      </c>
      <c r="R289" s="150">
        <f t="shared" si="27"/>
        <v>9.5100602543716217E-3</v>
      </c>
      <c r="S289" s="150">
        <f t="shared" si="29"/>
        <v>6.174915350054877E-2</v>
      </c>
    </row>
    <row r="290" spans="11:19" ht="14.5" x14ac:dyDescent="0.35">
      <c r="K290" s="41">
        <v>43723</v>
      </c>
      <c r="L290" s="146">
        <v>202.27534029883</v>
      </c>
      <c r="M290" s="147">
        <f t="shared" si="24"/>
        <v>-1.3577491056851354E-2</v>
      </c>
      <c r="N290" s="147">
        <f t="shared" si="26"/>
        <v>-8.8019249844536462E-3</v>
      </c>
      <c r="O290" s="147">
        <f t="shared" si="28"/>
        <v>6.8844511808322517E-2</v>
      </c>
      <c r="P290" s="124">
        <v>272.07706087927397</v>
      </c>
      <c r="Q290" s="150">
        <f t="shared" si="25"/>
        <v>4.4118793042662308E-3</v>
      </c>
      <c r="R290" s="150">
        <f t="shared" si="27"/>
        <v>5.2211981496099735E-3</v>
      </c>
      <c r="S290" s="150">
        <f t="shared" si="29"/>
        <v>5.5299070104438686E-2</v>
      </c>
    </row>
    <row r="291" spans="11:19" ht="14.5" x14ac:dyDescent="0.35">
      <c r="K291" s="41">
        <v>43753</v>
      </c>
      <c r="L291" s="146">
        <v>200.00605918468599</v>
      </c>
      <c r="M291" s="147">
        <f t="shared" si="24"/>
        <v>-1.1218772939852739E-2</v>
      </c>
      <c r="N291" s="147">
        <f t="shared" si="26"/>
        <v>-2.8751412310493718E-2</v>
      </c>
      <c r="O291" s="147">
        <f t="shared" si="28"/>
        <v>6.2056191546581374E-2</v>
      </c>
      <c r="P291" s="124">
        <v>273.90288104964702</v>
      </c>
      <c r="Q291" s="150">
        <f t="shared" si="25"/>
        <v>6.7106729412340638E-3</v>
      </c>
      <c r="R291" s="150">
        <f t="shared" si="27"/>
        <v>1.2583664056072807E-2</v>
      </c>
      <c r="S291" s="150">
        <f t="shared" si="29"/>
        <v>6.0286396383647745E-2</v>
      </c>
    </row>
    <row r="292" spans="11:19" ht="14.5" x14ac:dyDescent="0.35">
      <c r="K292" s="41">
        <v>43784</v>
      </c>
      <c r="L292" s="146">
        <v>199.225096134891</v>
      </c>
      <c r="M292" s="147">
        <f t="shared" si="24"/>
        <v>-3.9046969525751152E-3</v>
      </c>
      <c r="N292" s="147">
        <f t="shared" si="26"/>
        <v>-2.8452411037887204E-2</v>
      </c>
      <c r="O292" s="147">
        <f t="shared" si="28"/>
        <v>6.4677961400310791E-2</v>
      </c>
      <c r="P292" s="124">
        <v>276.91292170611399</v>
      </c>
      <c r="Q292" s="150">
        <f t="shared" si="25"/>
        <v>1.0989445035889833E-2</v>
      </c>
      <c r="R292" s="150">
        <f t="shared" si="27"/>
        <v>2.2264159997990474E-2</v>
      </c>
      <c r="S292" s="150">
        <f t="shared" si="29"/>
        <v>7.3645256689748972E-2</v>
      </c>
    </row>
    <row r="293" spans="11:19" ht="14.5" x14ac:dyDescent="0.35">
      <c r="K293" s="41">
        <v>43814</v>
      </c>
      <c r="L293" s="146">
        <v>199.691433735678</v>
      </c>
      <c r="M293" s="147">
        <f t="shared" si="24"/>
        <v>2.3407573133820136E-3</v>
      </c>
      <c r="N293" s="147">
        <f t="shared" si="26"/>
        <v>-1.2774204504289455E-2</v>
      </c>
      <c r="O293" s="147">
        <f t="shared" si="28"/>
        <v>6.9051343169387325E-2</v>
      </c>
      <c r="P293" s="124">
        <v>279.587878792178</v>
      </c>
      <c r="Q293" s="150">
        <f t="shared" si="25"/>
        <v>9.6599215001709204E-3</v>
      </c>
      <c r="R293" s="150">
        <f t="shared" si="27"/>
        <v>2.7605480185030062E-2</v>
      </c>
      <c r="S293" s="150">
        <f t="shared" si="29"/>
        <v>8.4520828656346136E-2</v>
      </c>
    </row>
    <row r="294" spans="11:19" ht="14.5" x14ac:dyDescent="0.35">
      <c r="K294" s="41">
        <v>43845</v>
      </c>
      <c r="L294" s="146">
        <v>200.82080806394299</v>
      </c>
      <c r="M294" s="147">
        <f t="shared" si="24"/>
        <v>5.6555972739416038E-3</v>
      </c>
      <c r="N294" s="147">
        <f t="shared" si="26"/>
        <v>4.0736209821756741E-3</v>
      </c>
      <c r="O294" s="147">
        <f t="shared" si="28"/>
        <v>6.1925395306217323E-2</v>
      </c>
      <c r="P294" s="124">
        <v>281.51608616472703</v>
      </c>
      <c r="Q294" s="150">
        <f t="shared" si="25"/>
        <v>6.8966057501451683E-3</v>
      </c>
      <c r="R294" s="150">
        <f t="shared" si="27"/>
        <v>2.7795272126765358E-2</v>
      </c>
      <c r="S294" s="150">
        <f t="shared" si="29"/>
        <v>9.1357269019523457E-2</v>
      </c>
    </row>
    <row r="295" spans="11:19" ht="14.5" x14ac:dyDescent="0.35">
      <c r="K295" s="41">
        <v>43876</v>
      </c>
      <c r="L295" s="146">
        <v>201.820152800909</v>
      </c>
      <c r="M295" s="147">
        <f t="shared" si="24"/>
        <v>4.9763007459258102E-3</v>
      </c>
      <c r="N295" s="147">
        <f t="shared" si="26"/>
        <v>1.3025751857391299E-2</v>
      </c>
      <c r="O295" s="147">
        <f t="shared" si="28"/>
        <v>5.0443052786232734E-2</v>
      </c>
      <c r="P295" s="124">
        <v>282.48523699535099</v>
      </c>
      <c r="Q295" s="150">
        <f t="shared" si="25"/>
        <v>3.4426126187931949E-3</v>
      </c>
      <c r="R295" s="150">
        <f t="shared" si="27"/>
        <v>2.0122987598068409E-2</v>
      </c>
      <c r="S295" s="150">
        <f t="shared" si="29"/>
        <v>8.7701620623837906E-2</v>
      </c>
    </row>
    <row r="296" spans="11:19" ht="14.5" x14ac:dyDescent="0.35">
      <c r="K296" s="41">
        <v>43905</v>
      </c>
      <c r="L296" s="146">
        <v>202.83926931000701</v>
      </c>
      <c r="M296" s="147">
        <f t="shared" si="24"/>
        <v>5.0496270811137833E-3</v>
      </c>
      <c r="N296" s="147">
        <f t="shared" si="26"/>
        <v>1.5763498290545908E-2</v>
      </c>
      <c r="O296" s="147">
        <f t="shared" si="28"/>
        <v>4.5436080930706391E-2</v>
      </c>
      <c r="P296" s="124">
        <v>283.02410753085502</v>
      </c>
      <c r="Q296" s="150">
        <f t="shared" si="25"/>
        <v>1.9076060088509816E-3</v>
      </c>
      <c r="R296" s="150">
        <f t="shared" si="27"/>
        <v>1.2290335165893396E-2</v>
      </c>
      <c r="S296" s="150">
        <f t="shared" si="29"/>
        <v>8.2202236259684591E-2</v>
      </c>
    </row>
    <row r="297" spans="11:19" ht="14.5" x14ac:dyDescent="0.35">
      <c r="K297" s="41">
        <v>43936</v>
      </c>
      <c r="L297" s="146">
        <v>202.22807127284599</v>
      </c>
      <c r="M297" s="147">
        <f t="shared" si="24"/>
        <v>-3.0132135618518019E-3</v>
      </c>
      <c r="N297" s="147">
        <f t="shared" si="26"/>
        <v>7.0075567490741619E-3</v>
      </c>
      <c r="O297" s="147">
        <f t="shared" si="28"/>
        <v>2.9862722025823407E-2</v>
      </c>
      <c r="P297" s="124">
        <v>287.024606066498</v>
      </c>
      <c r="Q297" s="150">
        <f t="shared" si="25"/>
        <v>1.4134833143875758E-2</v>
      </c>
      <c r="R297" s="150">
        <f t="shared" si="27"/>
        <v>1.9567336193171192E-2</v>
      </c>
      <c r="S297" s="150">
        <f t="shared" si="29"/>
        <v>8.0664251602447834E-2</v>
      </c>
    </row>
    <row r="298" spans="11:19" ht="14.5" x14ac:dyDescent="0.35">
      <c r="K298" s="41">
        <v>43966</v>
      </c>
      <c r="L298" s="146">
        <v>199.787733902463</v>
      </c>
      <c r="M298" s="147">
        <f t="shared" si="24"/>
        <v>-1.2067253349266727E-2</v>
      </c>
      <c r="N298" s="147">
        <f t="shared" si="26"/>
        <v>-1.0070445742110468E-2</v>
      </c>
      <c r="O298" s="147">
        <f t="shared" si="28"/>
        <v>2.4252589458011453E-3</v>
      </c>
      <c r="P298" s="124">
        <v>287.70253259287699</v>
      </c>
      <c r="Q298" s="150">
        <f t="shared" si="25"/>
        <v>2.3619108329058225E-3</v>
      </c>
      <c r="R298" s="150">
        <f t="shared" si="27"/>
        <v>1.8469268174930775E-2</v>
      </c>
      <c r="S298" s="150">
        <f t="shared" si="29"/>
        <v>7.2196164290317055E-2</v>
      </c>
    </row>
    <row r="299" spans="11:19" ht="14.5" x14ac:dyDescent="0.35">
      <c r="K299" s="41">
        <v>43997</v>
      </c>
      <c r="L299" s="146">
        <v>197.239473180353</v>
      </c>
      <c r="M299" s="147">
        <f t="shared" si="24"/>
        <v>-1.2754840711863058E-2</v>
      </c>
      <c r="N299" s="147">
        <f t="shared" si="26"/>
        <v>-2.7607061239683484E-2</v>
      </c>
      <c r="O299" s="147">
        <f t="shared" si="28"/>
        <v>-3.347889147228289E-2</v>
      </c>
      <c r="P299" s="124">
        <v>288.93988762177901</v>
      </c>
      <c r="Q299" s="150">
        <f t="shared" si="25"/>
        <v>4.3008138223550318E-3</v>
      </c>
      <c r="R299" s="150">
        <f t="shared" si="27"/>
        <v>2.0902036022776072E-2</v>
      </c>
      <c r="S299" s="150">
        <f t="shared" si="29"/>
        <v>6.7522925636336995E-2</v>
      </c>
    </row>
    <row r="300" spans="11:19" ht="14.5" x14ac:dyDescent="0.35">
      <c r="K300" s="41">
        <v>44027</v>
      </c>
      <c r="L300" s="146">
        <v>197.30839145735399</v>
      </c>
      <c r="M300" s="147">
        <f t="shared" si="24"/>
        <v>3.4941422165513103E-4</v>
      </c>
      <c r="N300" s="147">
        <f t="shared" si="26"/>
        <v>-2.4327383357448773E-2</v>
      </c>
      <c r="O300" s="147">
        <f t="shared" si="28"/>
        <v>-4.1851545281002211E-2</v>
      </c>
      <c r="P300" s="124">
        <v>287.31999766305199</v>
      </c>
      <c r="Q300" s="150">
        <f t="shared" si="25"/>
        <v>-5.6063216887778378E-3</v>
      </c>
      <c r="R300" s="150">
        <f t="shared" si="27"/>
        <v>1.0291507777056008E-3</v>
      </c>
      <c r="S300" s="150">
        <f t="shared" si="29"/>
        <v>6.2185015635162877E-2</v>
      </c>
    </row>
    <row r="301" spans="11:19" ht="14.5" x14ac:dyDescent="0.35">
      <c r="K301" s="41">
        <v>44058</v>
      </c>
      <c r="L301" s="146">
        <v>199.25591572849601</v>
      </c>
      <c r="M301" s="147">
        <f t="shared" si="24"/>
        <v>9.8704584065445466E-3</v>
      </c>
      <c r="N301" s="147">
        <f t="shared" si="26"/>
        <v>-2.6619160424865562E-3</v>
      </c>
      <c r="O301" s="147">
        <f t="shared" si="28"/>
        <v>-2.8302115204477452E-2</v>
      </c>
      <c r="P301" s="124">
        <v>290.96855312211898</v>
      </c>
      <c r="Q301" s="150">
        <f t="shared" si="25"/>
        <v>1.2698578201109978E-2</v>
      </c>
      <c r="R301" s="150">
        <f t="shared" si="27"/>
        <v>1.1352074310251759E-2</v>
      </c>
      <c r="S301" s="150">
        <f t="shared" si="29"/>
        <v>7.415255926154285E-2</v>
      </c>
    </row>
    <row r="302" spans="11:19" ht="14.5" x14ac:dyDescent="0.35">
      <c r="K302" s="41">
        <v>44089</v>
      </c>
      <c r="L302" s="146">
        <v>201.01391246275401</v>
      </c>
      <c r="M302" s="147">
        <f t="shared" si="24"/>
        <v>8.8228082354826487E-3</v>
      </c>
      <c r="N302" s="147">
        <f t="shared" si="26"/>
        <v>1.9136328147407511E-2</v>
      </c>
      <c r="O302" s="147">
        <f t="shared" si="28"/>
        <v>-6.236191886823339E-3</v>
      </c>
      <c r="P302" s="124">
        <v>294.37404301951199</v>
      </c>
      <c r="Q302" s="150">
        <f t="shared" si="25"/>
        <v>1.1703979213051774E-2</v>
      </c>
      <c r="R302" s="150">
        <f t="shared" si="27"/>
        <v>1.8807217800424603E-2</v>
      </c>
      <c r="S302" s="150">
        <f t="shared" si="29"/>
        <v>8.195098134396428E-2</v>
      </c>
    </row>
    <row r="303" spans="11:19" ht="14.5" x14ac:dyDescent="0.35">
      <c r="K303" s="41">
        <v>44119</v>
      </c>
      <c r="L303" s="146">
        <v>202.656577527281</v>
      </c>
      <c r="M303" s="147">
        <f t="shared" si="24"/>
        <v>8.1718973796471861E-3</v>
      </c>
      <c r="N303" s="147">
        <f t="shared" si="26"/>
        <v>2.7105720291085378E-2</v>
      </c>
      <c r="O303" s="147">
        <f t="shared" si="28"/>
        <v>1.3252190225634619E-2</v>
      </c>
      <c r="P303" s="124">
        <v>298.64676913724401</v>
      </c>
      <c r="Q303" s="150">
        <f t="shared" si="25"/>
        <v>1.4514615738211667E-2</v>
      </c>
      <c r="R303" s="150">
        <f t="shared" si="27"/>
        <v>3.9422148010300528E-2</v>
      </c>
      <c r="S303" s="150">
        <f t="shared" si="29"/>
        <v>9.0338181156670583E-2</v>
      </c>
    </row>
    <row r="304" spans="11:19" ht="14.5" x14ac:dyDescent="0.35">
      <c r="K304" s="41">
        <v>44150</v>
      </c>
      <c r="L304" s="146">
        <v>205.59342008735001</v>
      </c>
      <c r="M304" s="147">
        <f t="shared" si="24"/>
        <v>1.4491720899972638E-2</v>
      </c>
      <c r="N304" s="147">
        <f t="shared" si="26"/>
        <v>3.1805852968949777E-2</v>
      </c>
      <c r="O304" s="147">
        <f t="shared" si="28"/>
        <v>3.1965470595868961E-2</v>
      </c>
      <c r="P304" s="124">
        <v>300.18588686892502</v>
      </c>
      <c r="Q304" s="150">
        <f t="shared" si="25"/>
        <v>5.1536393182063378E-3</v>
      </c>
      <c r="R304" s="150">
        <f t="shared" si="27"/>
        <v>3.1678109706025692E-2</v>
      </c>
      <c r="S304" s="150">
        <f t="shared" si="29"/>
        <v>8.4044345129948406E-2</v>
      </c>
    </row>
    <row r="305" spans="11:19" ht="14.5" x14ac:dyDescent="0.35">
      <c r="K305" s="41">
        <v>44180</v>
      </c>
      <c r="L305" s="146">
        <v>206.096698633176</v>
      </c>
      <c r="M305" s="147">
        <f t="shared" si="24"/>
        <v>2.4479311916314472E-3</v>
      </c>
      <c r="N305" s="147">
        <f t="shared" si="26"/>
        <v>2.5285743201300948E-2</v>
      </c>
      <c r="O305" s="147">
        <f t="shared" si="28"/>
        <v>3.2075812054994435E-2</v>
      </c>
      <c r="P305" s="124">
        <v>301.87338054436202</v>
      </c>
      <c r="Q305" s="150">
        <f t="shared" si="25"/>
        <v>5.6214957106688335E-3</v>
      </c>
      <c r="R305" s="150">
        <f t="shared" si="27"/>
        <v>2.5475539378154277E-2</v>
      </c>
      <c r="S305" s="150">
        <f t="shared" si="29"/>
        <v>7.9708397404270714E-2</v>
      </c>
    </row>
    <row r="306" spans="11:19" ht="14.5" x14ac:dyDescent="0.35">
      <c r="K306" s="41">
        <v>44211</v>
      </c>
      <c r="L306" s="146">
        <v>205.966267178436</v>
      </c>
      <c r="M306" s="147">
        <f t="shared" si="24"/>
        <v>-6.3286532780493232E-4</v>
      </c>
      <c r="N306" s="147">
        <f t="shared" si="26"/>
        <v>1.6331518530206424E-2</v>
      </c>
      <c r="O306" s="147">
        <f t="shared" si="28"/>
        <v>2.5622141271608889E-2</v>
      </c>
      <c r="P306" s="124">
        <v>302.507193930695</v>
      </c>
      <c r="Q306" s="150">
        <f t="shared" si="25"/>
        <v>2.0996001210509263E-3</v>
      </c>
      <c r="R306" s="150">
        <f t="shared" si="27"/>
        <v>1.2926390613912542E-2</v>
      </c>
      <c r="S306" s="150">
        <f t="shared" si="29"/>
        <v>7.456450553836258E-2</v>
      </c>
    </row>
    <row r="307" spans="11:19" ht="14.5" x14ac:dyDescent="0.35">
      <c r="K307" s="41">
        <v>44242</v>
      </c>
      <c r="L307" s="146">
        <v>204.11621252176201</v>
      </c>
      <c r="M307" s="147">
        <f t="shared" si="24"/>
        <v>-8.9823187166431229E-3</v>
      </c>
      <c r="N307" s="147">
        <f t="shared" si="26"/>
        <v>-7.1850916481683846E-3</v>
      </c>
      <c r="O307" s="147">
        <f t="shared" si="28"/>
        <v>1.1376761383775191E-2</v>
      </c>
      <c r="P307" s="124">
        <v>304.76051918919399</v>
      </c>
      <c r="Q307" s="150">
        <f t="shared" si="25"/>
        <v>7.4488319739438591E-3</v>
      </c>
      <c r="R307" s="150">
        <f t="shared" si="27"/>
        <v>1.5239331762010755E-2</v>
      </c>
      <c r="S307" s="150">
        <f t="shared" si="29"/>
        <v>7.8854677259504236E-2</v>
      </c>
    </row>
    <row r="308" spans="11:19" ht="14.5" x14ac:dyDescent="0.35">
      <c r="K308" s="41">
        <v>44270</v>
      </c>
      <c r="L308" s="146">
        <v>208.11537540378001</v>
      </c>
      <c r="M308" s="147">
        <f t="shared" si="24"/>
        <v>1.9592578328836208E-2</v>
      </c>
      <c r="N308" s="147">
        <f t="shared" si="26"/>
        <v>9.7948040118631674E-3</v>
      </c>
      <c r="O308" s="147">
        <f t="shared" si="28"/>
        <v>2.6011265529207295E-2</v>
      </c>
      <c r="P308" s="124">
        <v>307.35842082897102</v>
      </c>
      <c r="Q308" s="150">
        <f t="shared" si="25"/>
        <v>8.5244035109557359E-3</v>
      </c>
      <c r="R308" s="150">
        <f t="shared" si="27"/>
        <v>1.8170003180532079E-2</v>
      </c>
      <c r="S308" s="150">
        <f t="shared" si="29"/>
        <v>8.5979648555072563E-2</v>
      </c>
    </row>
    <row r="309" spans="11:19" ht="14.5" x14ac:dyDescent="0.35">
      <c r="K309" s="41">
        <v>44301</v>
      </c>
      <c r="L309" s="146">
        <v>210.67816816479299</v>
      </c>
      <c r="M309" s="147">
        <f t="shared" si="24"/>
        <v>1.2314288437558885E-2</v>
      </c>
      <c r="N309" s="147">
        <f t="shared" si="26"/>
        <v>2.2877051911976087E-2</v>
      </c>
      <c r="O309" s="147">
        <f t="shared" si="28"/>
        <v>4.178498483796611E-2</v>
      </c>
      <c r="P309" s="124">
        <v>311.31995053120102</v>
      </c>
      <c r="Q309" s="150">
        <f t="shared" si="25"/>
        <v>1.2888957756697961E-2</v>
      </c>
      <c r="R309" s="150">
        <f t="shared" si="27"/>
        <v>2.9132386856641324E-2</v>
      </c>
      <c r="S309" s="150">
        <f t="shared" si="29"/>
        <v>8.4645511050973399E-2</v>
      </c>
    </row>
    <row r="310" spans="11:19" ht="14.5" x14ac:dyDescent="0.35">
      <c r="K310" s="41">
        <v>44331</v>
      </c>
      <c r="L310" s="146">
        <v>212.49668208257799</v>
      </c>
      <c r="M310" s="147">
        <f t="shared" si="24"/>
        <v>8.6317150639099172E-3</v>
      </c>
      <c r="N310" s="147">
        <f t="shared" si="26"/>
        <v>4.1057344035924981E-2</v>
      </c>
      <c r="O310" s="147">
        <f t="shared" si="28"/>
        <v>6.3612254525693412E-2</v>
      </c>
      <c r="P310" s="124">
        <v>317.92232440058899</v>
      </c>
      <c r="Q310" s="150">
        <f t="shared" si="25"/>
        <v>2.12076799386689E-2</v>
      </c>
      <c r="R310" s="150">
        <f t="shared" si="27"/>
        <v>4.3187369697399003E-2</v>
      </c>
      <c r="S310" s="150">
        <f t="shared" si="29"/>
        <v>0.10503832390824153</v>
      </c>
    </row>
    <row r="311" spans="11:19" ht="14.5" x14ac:dyDescent="0.35">
      <c r="K311" s="41">
        <v>44362</v>
      </c>
      <c r="L311" s="146">
        <v>212.81244346653301</v>
      </c>
      <c r="M311" s="147">
        <f t="shared" si="24"/>
        <v>1.4859591258573612E-3</v>
      </c>
      <c r="N311" s="147">
        <f t="shared" si="26"/>
        <v>2.2569538909078091E-2</v>
      </c>
      <c r="O311" s="147">
        <f t="shared" si="28"/>
        <v>7.8954633345325931E-2</v>
      </c>
      <c r="P311" s="124">
        <v>327.80735845903001</v>
      </c>
      <c r="Q311" s="150">
        <f t="shared" si="25"/>
        <v>3.109260753260501E-2</v>
      </c>
      <c r="R311" s="150">
        <f t="shared" si="27"/>
        <v>6.6531242498274468E-2</v>
      </c>
      <c r="S311" s="150">
        <f t="shared" si="29"/>
        <v>0.13451749828368564</v>
      </c>
    </row>
    <row r="312" spans="11:19" ht="14.5" x14ac:dyDescent="0.35">
      <c r="K312" s="41">
        <v>44392</v>
      </c>
      <c r="L312" s="146">
        <v>217.298063816991</v>
      </c>
      <c r="M312" s="147">
        <f t="shared" si="24"/>
        <v>2.1077810476638703E-2</v>
      </c>
      <c r="N312" s="147">
        <f t="shared" si="26"/>
        <v>3.1421839813130958E-2</v>
      </c>
      <c r="O312" s="147">
        <f t="shared" si="28"/>
        <v>0.10131182060727273</v>
      </c>
      <c r="P312" s="124">
        <v>338.67148430335999</v>
      </c>
      <c r="Q312" s="150">
        <f t="shared" si="25"/>
        <v>3.3141799791805981E-2</v>
      </c>
      <c r="R312" s="150">
        <f t="shared" si="27"/>
        <v>8.7856668759870526E-2</v>
      </c>
      <c r="S312" s="150">
        <f t="shared" si="29"/>
        <v>0.1787257658985828</v>
      </c>
    </row>
    <row r="313" spans="11:19" ht="14.5" x14ac:dyDescent="0.35">
      <c r="K313" s="41">
        <v>44423</v>
      </c>
      <c r="L313" s="146">
        <v>224.726278181656</v>
      </c>
      <c r="M313" s="147">
        <f t="shared" si="24"/>
        <v>3.4184448007420265E-2</v>
      </c>
      <c r="N313" s="147">
        <f t="shared" si="26"/>
        <v>5.7551939066632141E-2</v>
      </c>
      <c r="O313" s="147">
        <f t="shared" si="28"/>
        <v>0.12782738399529192</v>
      </c>
      <c r="P313" s="124">
        <v>346.78062318925203</v>
      </c>
      <c r="Q313" s="150">
        <f t="shared" si="25"/>
        <v>2.3943967123693177E-2</v>
      </c>
      <c r="R313" s="150">
        <f t="shared" si="27"/>
        <v>9.0771539378596611E-2</v>
      </c>
      <c r="S313" s="150">
        <f t="shared" si="29"/>
        <v>0.19181478365364391</v>
      </c>
    </row>
    <row r="314" spans="11:19" ht="14.5" x14ac:dyDescent="0.35">
      <c r="K314" s="41">
        <v>44454</v>
      </c>
      <c r="L314" s="146">
        <v>230.31019475733899</v>
      </c>
      <c r="M314" s="147">
        <f t="shared" si="24"/>
        <v>2.4847635180293759E-2</v>
      </c>
      <c r="N314" s="147">
        <f t="shared" si="26"/>
        <v>8.2221466967732582E-2</v>
      </c>
      <c r="O314" s="147">
        <f t="shared" si="28"/>
        <v>0.14574256048079914</v>
      </c>
      <c r="P314" s="124">
        <v>353.15045542428601</v>
      </c>
      <c r="Q314" s="150">
        <f t="shared" si="25"/>
        <v>1.8368477962962038E-2</v>
      </c>
      <c r="R314" s="150">
        <f t="shared" si="27"/>
        <v>7.7310945929920161E-2</v>
      </c>
      <c r="S314" s="150">
        <f t="shared" si="29"/>
        <v>0.1996657443091141</v>
      </c>
    </row>
    <row r="315" spans="11:19" ht="14.5" x14ac:dyDescent="0.35">
      <c r="K315" s="41">
        <v>44484</v>
      </c>
      <c r="L315" s="146">
        <v>232.47330126941799</v>
      </c>
      <c r="M315" s="147">
        <f t="shared" si="24"/>
        <v>9.3921439924016248E-3</v>
      </c>
      <c r="N315" s="147">
        <f t="shared" si="26"/>
        <v>6.9836045410913705E-2</v>
      </c>
      <c r="O315" s="147">
        <f t="shared" si="28"/>
        <v>0.14712931653118022</v>
      </c>
      <c r="P315" s="124">
        <v>360.12210059935001</v>
      </c>
      <c r="Q315" s="150">
        <f t="shared" si="25"/>
        <v>1.9741288926522937E-2</v>
      </c>
      <c r="R315" s="150">
        <f t="shared" si="27"/>
        <v>6.3337532949115705E-2</v>
      </c>
      <c r="S315" s="150">
        <f t="shared" si="29"/>
        <v>0.20584629674615651</v>
      </c>
    </row>
    <row r="316" spans="11:19" ht="14.5" x14ac:dyDescent="0.35">
      <c r="K316" s="41">
        <v>44515</v>
      </c>
      <c r="L316" s="146">
        <v>235.19076501076</v>
      </c>
      <c r="M316" s="147">
        <f t="shared" si="24"/>
        <v>1.1689358418809137E-2</v>
      </c>
      <c r="N316" s="147">
        <f t="shared" si="26"/>
        <v>4.6565479185505465E-2</v>
      </c>
      <c r="O316" s="147">
        <f t="shared" si="28"/>
        <v>0.14396056503576338</v>
      </c>
      <c r="P316" s="124">
        <v>369.774609668057</v>
      </c>
      <c r="Q316" s="150">
        <f t="shared" si="25"/>
        <v>2.6803434314756958E-2</v>
      </c>
      <c r="R316" s="150">
        <f t="shared" si="27"/>
        <v>6.6307010660904941E-2</v>
      </c>
      <c r="S316" s="150">
        <f t="shared" si="29"/>
        <v>0.23181876911327826</v>
      </c>
    </row>
    <row r="317" spans="11:19" ht="14.5" x14ac:dyDescent="0.35">
      <c r="K317" s="41">
        <v>44545</v>
      </c>
      <c r="L317" s="146">
        <v>238.44372728377201</v>
      </c>
      <c r="M317" s="147">
        <f t="shared" si="24"/>
        <v>1.3831164981597643E-2</v>
      </c>
      <c r="N317" s="147">
        <f t="shared" si="26"/>
        <v>3.5315555766008311E-2</v>
      </c>
      <c r="O317" s="147">
        <f t="shared" si="28"/>
        <v>0.15695073654803804</v>
      </c>
      <c r="P317" s="124">
        <v>377.606031272005</v>
      </c>
      <c r="Q317" s="150">
        <f t="shared" si="25"/>
        <v>2.1178905742009091E-2</v>
      </c>
      <c r="R317" s="150">
        <f t="shared" si="27"/>
        <v>6.9249736116968386E-2</v>
      </c>
      <c r="S317" s="150">
        <f t="shared" si="29"/>
        <v>0.25087555117008287</v>
      </c>
    </row>
    <row r="318" spans="11:19" ht="14.5" x14ac:dyDescent="0.35">
      <c r="K318" s="41">
        <v>44576</v>
      </c>
      <c r="L318" s="146">
        <v>241.11943084523699</v>
      </c>
      <c r="M318" s="147">
        <f t="shared" si="24"/>
        <v>1.1221530513489286E-2</v>
      </c>
      <c r="N318" s="147">
        <f t="shared" si="26"/>
        <v>3.7191924959154132E-2</v>
      </c>
      <c r="O318" s="147">
        <f t="shared" si="28"/>
        <v>0.17067437376211969</v>
      </c>
      <c r="P318" s="124">
        <v>383.926586128304</v>
      </c>
      <c r="Q318" s="150">
        <f t="shared" si="25"/>
        <v>1.6738490206333667E-2</v>
      </c>
      <c r="R318" s="150">
        <f t="shared" si="27"/>
        <v>6.610115149649598E-2</v>
      </c>
      <c r="S318" s="150">
        <f t="shared" si="29"/>
        <v>0.26914861474753016</v>
      </c>
    </row>
    <row r="319" spans="11:19" ht="14.5" x14ac:dyDescent="0.35">
      <c r="K319" s="41">
        <v>44607</v>
      </c>
      <c r="L319" s="146">
        <v>237.66482168363501</v>
      </c>
      <c r="M319" s="147">
        <f t="shared" si="24"/>
        <v>-1.4327377721040313E-2</v>
      </c>
      <c r="N319" s="147">
        <f t="shared" si="26"/>
        <v>1.0519361475616718E-2</v>
      </c>
      <c r="O319" s="147">
        <f t="shared" si="28"/>
        <v>0.16436033545496143</v>
      </c>
      <c r="P319" s="124">
        <v>384.80484089789599</v>
      </c>
      <c r="Q319" s="150">
        <f t="shared" si="25"/>
        <v>2.2875591358459957E-3</v>
      </c>
      <c r="R319" s="150">
        <f t="shared" si="27"/>
        <v>4.0647007222403664E-2</v>
      </c>
      <c r="S319" s="150">
        <f t="shared" si="29"/>
        <v>0.2626466247060395</v>
      </c>
    </row>
    <row r="320" spans="11:19" ht="14.5" x14ac:dyDescent="0.35">
      <c r="K320" s="41">
        <v>44635</v>
      </c>
      <c r="L320" s="146">
        <v>233.29105963087301</v>
      </c>
      <c r="M320" s="147">
        <f t="shared" si="24"/>
        <v>-1.840306874941755E-2</v>
      </c>
      <c r="N320" s="147">
        <f t="shared" si="26"/>
        <v>-2.1609575188223817E-2</v>
      </c>
      <c r="O320" s="147">
        <f t="shared" si="28"/>
        <v>0.12096984270502742</v>
      </c>
      <c r="P320" s="124">
        <v>389.03096645446499</v>
      </c>
      <c r="Q320" s="150">
        <f t="shared" si="25"/>
        <v>1.0982516609478798E-2</v>
      </c>
      <c r="R320" s="150">
        <f t="shared" si="27"/>
        <v>3.0256230664467809E-2</v>
      </c>
      <c r="S320" s="150">
        <f t="shared" si="29"/>
        <v>0.26572411910894256</v>
      </c>
    </row>
    <row r="321" spans="11:19" ht="14.5" x14ac:dyDescent="0.35">
      <c r="K321" s="41">
        <v>44666</v>
      </c>
      <c r="L321" s="146">
        <v>231.215462883127</v>
      </c>
      <c r="M321" s="147">
        <f t="shared" si="24"/>
        <v>-8.897026534279262E-3</v>
      </c>
      <c r="N321" s="147">
        <f t="shared" si="26"/>
        <v>-4.1074947495487679E-2</v>
      </c>
      <c r="O321" s="147">
        <f t="shared" si="28"/>
        <v>9.7481836382162124E-2</v>
      </c>
      <c r="P321" s="124">
        <v>396.33025267925501</v>
      </c>
      <c r="Q321" s="150">
        <f t="shared" si="25"/>
        <v>1.8762738327269934E-2</v>
      </c>
      <c r="R321" s="150">
        <f t="shared" si="27"/>
        <v>3.2307391566797738E-2</v>
      </c>
      <c r="S321" s="150">
        <f t="shared" si="29"/>
        <v>0.27306410014199889</v>
      </c>
    </row>
    <row r="322" spans="11:19" ht="14.5" x14ac:dyDescent="0.35">
      <c r="K322" s="41">
        <v>44696</v>
      </c>
      <c r="L322" s="146">
        <v>232.92942596579701</v>
      </c>
      <c r="M322" s="147">
        <f t="shared" si="24"/>
        <v>7.412839354677514E-3</v>
      </c>
      <c r="N322" s="147">
        <f t="shared" si="26"/>
        <v>-1.9924680835355035E-2</v>
      </c>
      <c r="O322" s="147">
        <f t="shared" si="28"/>
        <v>9.6155590209538788E-2</v>
      </c>
      <c r="P322" s="124">
        <v>407.26901742302601</v>
      </c>
      <c r="Q322" s="150">
        <f t="shared" si="25"/>
        <v>2.7600125576645373E-2</v>
      </c>
      <c r="R322" s="150">
        <f t="shared" si="27"/>
        <v>5.8378102709707447E-2</v>
      </c>
      <c r="S322" s="150">
        <f t="shared" si="29"/>
        <v>0.28103308942173633</v>
      </c>
    </row>
    <row r="323" spans="11:19" ht="14.5" x14ac:dyDescent="0.35">
      <c r="K323" s="41">
        <v>44727</v>
      </c>
      <c r="L323" s="146">
        <v>234.17616253562699</v>
      </c>
      <c r="M323" s="147">
        <f t="shared" si="24"/>
        <v>5.3524219392231398E-3</v>
      </c>
      <c r="N323" s="147">
        <f t="shared" si="26"/>
        <v>3.7939855310118453E-3</v>
      </c>
      <c r="O323" s="147">
        <f t="shared" si="28"/>
        <v>0.10038754652264337</v>
      </c>
      <c r="P323" s="124">
        <v>414.016707754538</v>
      </c>
      <c r="Q323" s="150">
        <f t="shared" si="25"/>
        <v>1.6568140572557288E-2</v>
      </c>
      <c r="R323" s="150">
        <f t="shared" si="27"/>
        <v>6.4225584733747842E-2</v>
      </c>
      <c r="S323" s="150">
        <f t="shared" si="29"/>
        <v>0.26298784048278945</v>
      </c>
    </row>
    <row r="324" spans="11:19" ht="14.5" x14ac:dyDescent="0.35">
      <c r="K324" s="41">
        <v>44757</v>
      </c>
      <c r="L324" s="146">
        <v>236.77282114722999</v>
      </c>
      <c r="M324" s="147">
        <f t="shared" si="24"/>
        <v>1.1088483915214775E-2</v>
      </c>
      <c r="N324" s="147">
        <f t="shared" si="26"/>
        <v>2.4035409201468738E-2</v>
      </c>
      <c r="O324" s="147">
        <f t="shared" si="28"/>
        <v>8.9622323310900143E-2</v>
      </c>
      <c r="P324" s="124">
        <v>413.97311258040997</v>
      </c>
      <c r="Q324" s="150">
        <f t="shared" si="25"/>
        <v>-1.0529810346171509E-4</v>
      </c>
      <c r="R324" s="150">
        <f t="shared" si="27"/>
        <v>4.4515551820448751E-2</v>
      </c>
      <c r="S324" s="150">
        <f t="shared" si="29"/>
        <v>0.22234416467611329</v>
      </c>
    </row>
    <row r="325" spans="11:19" ht="14.5" x14ac:dyDescent="0.35">
      <c r="K325" s="41">
        <v>44788</v>
      </c>
      <c r="L325" s="146">
        <v>235.93513047121499</v>
      </c>
      <c r="M325" s="147">
        <f t="shared" si="24"/>
        <v>-3.5379511548502274E-3</v>
      </c>
      <c r="N325" s="147">
        <f t="shared" si="26"/>
        <v>1.2903927844047258E-2</v>
      </c>
      <c r="O325" s="147">
        <f t="shared" si="28"/>
        <v>4.9877799695941194E-2</v>
      </c>
      <c r="P325" s="124">
        <v>411.46323258967197</v>
      </c>
      <c r="Q325" s="150">
        <f t="shared" si="25"/>
        <v>-6.062905813117192E-3</v>
      </c>
      <c r="R325" s="150">
        <f t="shared" si="27"/>
        <v>1.0298389976199696E-2</v>
      </c>
      <c r="S325" s="150">
        <f t="shared" si="29"/>
        <v>0.18652313617050065</v>
      </c>
    </row>
    <row r="326" spans="11:19" ht="14.5" x14ac:dyDescent="0.35">
      <c r="K326" s="41">
        <v>44819</v>
      </c>
      <c r="L326" s="146">
        <v>236.73488169514101</v>
      </c>
      <c r="M326" s="147">
        <f t="shared" si="24"/>
        <v>3.3897081046334598E-3</v>
      </c>
      <c r="N326" s="147">
        <f t="shared" si="26"/>
        <v>1.0926471472623822E-2</v>
      </c>
      <c r="O326" s="147">
        <f t="shared" si="28"/>
        <v>2.7895799161523183E-2</v>
      </c>
      <c r="P326" s="124">
        <v>404.96190048682502</v>
      </c>
      <c r="Q326" s="150">
        <f t="shared" si="25"/>
        <v>-1.5800517732602271E-2</v>
      </c>
      <c r="R326" s="150">
        <f t="shared" si="27"/>
        <v>-2.1870632508583232E-2</v>
      </c>
      <c r="S326" s="150">
        <f t="shared" si="29"/>
        <v>0.14671210037175553</v>
      </c>
    </row>
    <row r="327" spans="11:19" ht="14.5" x14ac:dyDescent="0.35">
      <c r="K327" s="41">
        <v>44849</v>
      </c>
      <c r="L327" s="146">
        <v>231.641622589381</v>
      </c>
      <c r="M327" s="147">
        <f t="shared" si="24"/>
        <v>-2.1514611912235804E-2</v>
      </c>
      <c r="N327" s="147">
        <f t="shared" si="26"/>
        <v>-2.1671400175860223E-2</v>
      </c>
      <c r="O327" s="147">
        <f t="shared" si="28"/>
        <v>-3.5775234209503015E-3</v>
      </c>
      <c r="P327" s="124">
        <v>397.582132185153</v>
      </c>
      <c r="Q327" s="150">
        <f t="shared" si="25"/>
        <v>-1.8223364451817381E-2</v>
      </c>
      <c r="R327" s="150">
        <f t="shared" si="27"/>
        <v>-3.9594311555857908E-2</v>
      </c>
      <c r="S327" s="150">
        <f t="shared" si="29"/>
        <v>0.10402036288097394</v>
      </c>
    </row>
    <row r="328" spans="11:19" ht="14.5" x14ac:dyDescent="0.35">
      <c r="K328" s="41">
        <v>44880</v>
      </c>
      <c r="L328" s="146">
        <v>233.310758727343</v>
      </c>
      <c r="M328" s="147">
        <f t="shared" ref="M328:M331" si="30">L328/L327-1</f>
        <v>7.2056831553144463E-3</v>
      </c>
      <c r="N328" s="147">
        <f t="shared" si="26"/>
        <v>-1.1123276718607134E-2</v>
      </c>
      <c r="O328" s="147">
        <f t="shared" si="28"/>
        <v>-7.9935378556679204E-3</v>
      </c>
      <c r="P328" s="124">
        <v>382.65863926136899</v>
      </c>
      <c r="Q328" s="150">
        <f t="shared" ref="Q328:Q331" si="31">P328/P327-1</f>
        <v>-3.7535622744822361E-2</v>
      </c>
      <c r="R328" s="150">
        <f t="shared" si="27"/>
        <v>-7.0005266684491585E-2</v>
      </c>
      <c r="S328" s="150">
        <f t="shared" si="29"/>
        <v>3.4842926627325355E-2</v>
      </c>
    </row>
    <row r="329" spans="11:19" ht="14.5" x14ac:dyDescent="0.35">
      <c r="K329" s="41">
        <v>44910</v>
      </c>
      <c r="L329" s="146">
        <v>234.962916882797</v>
      </c>
      <c r="M329" s="147">
        <f t="shared" si="30"/>
        <v>7.0813629189934169E-3</v>
      </c>
      <c r="N329" s="147">
        <f t="shared" si="26"/>
        <v>-7.4850178379115562E-3</v>
      </c>
      <c r="O329" s="147">
        <f t="shared" si="28"/>
        <v>-1.4598037199915481E-2</v>
      </c>
      <c r="P329" s="124">
        <v>370.641815169202</v>
      </c>
      <c r="Q329" s="150">
        <f t="shared" si="31"/>
        <v>-3.1403509183439815E-2</v>
      </c>
      <c r="R329" s="150">
        <f t="shared" si="27"/>
        <v>-8.4748923976218804E-2</v>
      </c>
      <c r="S329" s="150">
        <f t="shared" si="29"/>
        <v>-1.8443074331581322E-2</v>
      </c>
    </row>
    <row r="330" spans="11:19" ht="14.5" x14ac:dyDescent="0.35">
      <c r="K330" s="41">
        <v>44941</v>
      </c>
      <c r="L330" s="146">
        <v>240.29898972702901</v>
      </c>
      <c r="M330" s="147">
        <f t="shared" si="30"/>
        <v>2.2710276647160077E-2</v>
      </c>
      <c r="N330" s="147">
        <f t="shared" ref="N330:N352" si="32">L330/L327-1</f>
        <v>3.7373970363670184E-2</v>
      </c>
      <c r="O330" s="147">
        <f t="shared" si="28"/>
        <v>-3.4026337708742416E-3</v>
      </c>
      <c r="P330" s="124">
        <v>357.982786223495</v>
      </c>
      <c r="Q330" s="150">
        <f t="shared" si="31"/>
        <v>-3.4154346400251723E-2</v>
      </c>
      <c r="R330" s="150">
        <f t="shared" ref="R330:R352" si="33">P330/P327-1</f>
        <v>-9.9600416507693246E-2</v>
      </c>
      <c r="S330" s="150">
        <f t="shared" si="29"/>
        <v>-6.7574898020057561E-2</v>
      </c>
    </row>
    <row r="331" spans="11:19" ht="14.5" x14ac:dyDescent="0.35">
      <c r="K331" s="41">
        <v>44972</v>
      </c>
      <c r="L331" s="146">
        <v>239.20378984261501</v>
      </c>
      <c r="M331" s="147">
        <f t="shared" si="30"/>
        <v>-4.5576549683297163E-3</v>
      </c>
      <c r="N331" s="147">
        <f t="shared" si="32"/>
        <v>2.5258291333915217E-2</v>
      </c>
      <c r="O331" s="147">
        <f t="shared" si="28"/>
        <v>6.4753721147194909E-3</v>
      </c>
      <c r="P331" s="124">
        <v>354.62537248338998</v>
      </c>
      <c r="Q331" s="150">
        <f t="shared" si="31"/>
        <v>-9.37870162843224E-3</v>
      </c>
      <c r="R331" s="150">
        <f t="shared" si="33"/>
        <v>-7.3259202593963457E-2</v>
      </c>
      <c r="S331" s="150">
        <f t="shared" si="29"/>
        <v>-7.8427985323900384E-2</v>
      </c>
    </row>
    <row r="332" spans="11:19" ht="14.5" x14ac:dyDescent="0.35">
      <c r="K332" s="41">
        <v>45000</v>
      </c>
      <c r="L332" s="146">
        <v>234.75857064175599</v>
      </c>
      <c r="M332" s="147">
        <f>L332/L331-1</f>
        <v>-1.8583397879204822E-2</v>
      </c>
      <c r="N332" s="147">
        <f t="shared" si="32"/>
        <v>-8.6969571093187259E-4</v>
      </c>
      <c r="O332" s="147">
        <f t="shared" si="28"/>
        <v>6.2904725676371509E-3</v>
      </c>
      <c r="P332" s="124">
        <v>346.80792594565497</v>
      </c>
      <c r="Q332" s="150">
        <f>P332/P331-1</f>
        <v>-2.2044239200908144E-2</v>
      </c>
      <c r="R332" s="150">
        <f t="shared" si="33"/>
        <v>-6.4304372167685919E-2</v>
      </c>
      <c r="S332" s="150">
        <f t="shared" si="29"/>
        <v>-0.10853388071808445</v>
      </c>
    </row>
    <row r="333" spans="11:19" ht="14.5" x14ac:dyDescent="0.35">
      <c r="K333" s="41">
        <v>45031</v>
      </c>
      <c r="L333" s="146">
        <v>232.22383257523501</v>
      </c>
      <c r="M333" s="147">
        <f t="shared" ref="M333:M335" si="34">L333/L332-1</f>
        <v>-1.0797212044662774E-2</v>
      </c>
      <c r="N333" s="147">
        <f t="shared" si="32"/>
        <v>-3.3604623810391754E-2</v>
      </c>
      <c r="O333" s="147">
        <f t="shared" si="28"/>
        <v>4.3611689267413212E-3</v>
      </c>
      <c r="P333" s="124">
        <v>344.369000352961</v>
      </c>
      <c r="Q333" s="150">
        <f t="shared" ref="Q333:Q337" si="35">P333/P332-1</f>
        <v>-7.0324966940812361E-3</v>
      </c>
      <c r="R333" s="150">
        <f t="shared" si="33"/>
        <v>-3.8029163396797183E-2</v>
      </c>
      <c r="S333" s="150">
        <f t="shared" si="29"/>
        <v>-0.13110594504211515</v>
      </c>
    </row>
    <row r="334" spans="11:19" ht="14.5" x14ac:dyDescent="0.35">
      <c r="K334" s="41">
        <v>45061</v>
      </c>
      <c r="L334" s="146">
        <v>233.88947920108899</v>
      </c>
      <c r="M334" s="147">
        <f t="shared" si="34"/>
        <v>7.1725912339954956E-3</v>
      </c>
      <c r="N334" s="147">
        <f t="shared" si="32"/>
        <v>-2.2216665735198426E-2</v>
      </c>
      <c r="O334" s="147">
        <f t="shared" si="28"/>
        <v>4.1216485693522653E-3</v>
      </c>
      <c r="P334" s="124">
        <v>335.75542741557001</v>
      </c>
      <c r="Q334" s="150">
        <f t="shared" si="35"/>
        <v>-2.5012625783861209E-2</v>
      </c>
      <c r="R334" s="150">
        <f t="shared" si="33"/>
        <v>-5.3210927733897018E-2</v>
      </c>
      <c r="S334" s="150">
        <f t="shared" si="29"/>
        <v>-0.1755930035138803</v>
      </c>
    </row>
    <row r="335" spans="11:19" ht="14.5" x14ac:dyDescent="0.35">
      <c r="K335" s="41">
        <v>45092</v>
      </c>
      <c r="L335" s="146">
        <v>240.71884222162001</v>
      </c>
      <c r="M335" s="147">
        <f t="shared" si="34"/>
        <v>2.9199103114250891E-2</v>
      </c>
      <c r="N335" s="147">
        <f t="shared" si="32"/>
        <v>2.5388941343315041E-2</v>
      </c>
      <c r="O335" s="147">
        <f t="shared" si="28"/>
        <v>2.7939136140714638E-2</v>
      </c>
      <c r="P335" s="124">
        <v>337.51355535562902</v>
      </c>
      <c r="Q335" s="150">
        <f t="shared" si="35"/>
        <v>5.2363351311754958E-3</v>
      </c>
      <c r="R335" s="150">
        <f t="shared" si="33"/>
        <v>-2.679976406156992E-2</v>
      </c>
      <c r="S335" s="150">
        <f t="shared" si="29"/>
        <v>-0.18478276592708454</v>
      </c>
    </row>
    <row r="336" spans="11:19" ht="14.5" x14ac:dyDescent="0.35">
      <c r="K336" s="41">
        <v>45122</v>
      </c>
      <c r="L336" s="146">
        <v>242.74665213568801</v>
      </c>
      <c r="M336" s="147">
        <f>L336/L335-1</f>
        <v>8.4239766831426532E-3</v>
      </c>
      <c r="N336" s="147">
        <f t="shared" si="32"/>
        <v>4.5313262828197587E-2</v>
      </c>
      <c r="O336" s="147">
        <f t="shared" si="28"/>
        <v>2.5230222622314225E-2</v>
      </c>
      <c r="P336" s="124">
        <v>336.18419653954902</v>
      </c>
      <c r="Q336" s="150">
        <f t="shared" si="35"/>
        <v>-3.9386827432139615E-3</v>
      </c>
      <c r="R336" s="150">
        <f t="shared" si="33"/>
        <v>-2.3767539485328171E-2</v>
      </c>
      <c r="S336" s="150">
        <f t="shared" si="29"/>
        <v>-0.18790813624580815</v>
      </c>
    </row>
    <row r="337" spans="11:19" ht="14.5" x14ac:dyDescent="0.35">
      <c r="K337" s="41">
        <v>45153</v>
      </c>
      <c r="L337" s="146">
        <v>243.105391124801</v>
      </c>
      <c r="M337" s="147">
        <f t="shared" ref="M337:M352" si="36">L337/L336-1</f>
        <v>1.4778329009146329E-3</v>
      </c>
      <c r="N337" s="147">
        <f t="shared" si="32"/>
        <v>3.9402849393616934E-2</v>
      </c>
      <c r="O337" s="147">
        <f t="shared" si="28"/>
        <v>3.0390813946466588E-2</v>
      </c>
      <c r="P337" s="124">
        <v>339.23102808475801</v>
      </c>
      <c r="Q337" s="150">
        <f t="shared" si="35"/>
        <v>9.0629826641792643E-3</v>
      </c>
      <c r="R337" s="150">
        <f t="shared" si="33"/>
        <v>1.0351584473081932E-2</v>
      </c>
      <c r="S337" s="150">
        <f t="shared" si="29"/>
        <v>-0.17554959661960101</v>
      </c>
    </row>
    <row r="338" spans="11:19" ht="14.5" x14ac:dyDescent="0.35">
      <c r="K338" s="41">
        <v>45184</v>
      </c>
      <c r="L338" s="146">
        <v>235.855906851182</v>
      </c>
      <c r="M338" s="147">
        <f t="shared" si="36"/>
        <v>-2.9820335287823352E-2</v>
      </c>
      <c r="N338" s="147">
        <f t="shared" si="32"/>
        <v>-2.0201722995829785E-2</v>
      </c>
      <c r="O338" s="147">
        <f t="shared" si="28"/>
        <v>-3.7129080330922104E-3</v>
      </c>
      <c r="P338" s="124">
        <v>336.078796665666</v>
      </c>
      <c r="Q338" s="150">
        <f>P338/P337-1</f>
        <v>-9.2922850745374985E-3</v>
      </c>
      <c r="R338" s="150">
        <f t="shared" si="33"/>
        <v>-4.2509661232753571E-3</v>
      </c>
      <c r="S338" s="150">
        <f t="shared" si="29"/>
        <v>-0.17009773941289585</v>
      </c>
    </row>
    <row r="339" spans="11:19" ht="14.5" x14ac:dyDescent="0.35">
      <c r="K339" s="41">
        <v>45214</v>
      </c>
      <c r="L339" s="146">
        <v>230.07126886981101</v>
      </c>
      <c r="M339" s="147">
        <f t="shared" si="36"/>
        <v>-2.4526152677706414E-2</v>
      </c>
      <c r="N339" s="147">
        <f t="shared" si="32"/>
        <v>-5.2216511141796706E-2</v>
      </c>
      <c r="O339" s="147">
        <f t="shared" ref="O339:O352" si="37">L339/L327-1</f>
        <v>-6.7792381266197355E-3</v>
      </c>
      <c r="P339" s="124">
        <v>334.14549635079402</v>
      </c>
      <c r="Q339" s="150">
        <f t="shared" ref="Q339:Q342" si="38">P339/P338-1</f>
        <v>-5.7525209386989351E-3</v>
      </c>
      <c r="R339" s="150">
        <f t="shared" si="33"/>
        <v>-6.0642356474218673E-3</v>
      </c>
      <c r="S339" s="150">
        <f t="shared" ref="S339:S352" si="39">P339/P327-1</f>
        <v>-0.15955605320013899</v>
      </c>
    </row>
    <row r="340" spans="11:19" ht="14.5" x14ac:dyDescent="0.35">
      <c r="K340" s="41">
        <v>45245</v>
      </c>
      <c r="L340" s="146">
        <v>220.96282998416899</v>
      </c>
      <c r="M340" s="147">
        <f t="shared" si="36"/>
        <v>-3.95896407682097E-2</v>
      </c>
      <c r="N340" s="147">
        <f t="shared" si="32"/>
        <v>-9.1082147698093863E-2</v>
      </c>
      <c r="O340" s="147">
        <f t="shared" si="37"/>
        <v>-5.2924815000084613E-2</v>
      </c>
      <c r="P340" s="124">
        <v>331.57713218522298</v>
      </c>
      <c r="Q340" s="150">
        <f t="shared" si="38"/>
        <v>-7.6863647531394408E-3</v>
      </c>
      <c r="R340" s="150">
        <f t="shared" si="33"/>
        <v>-2.2562487702695311E-2</v>
      </c>
      <c r="S340" s="150">
        <f t="shared" si="39"/>
        <v>-0.13349105922382065</v>
      </c>
    </row>
    <row r="341" spans="11:19" ht="14.5" x14ac:dyDescent="0.35">
      <c r="K341" s="41">
        <v>45275</v>
      </c>
      <c r="L341" s="146">
        <v>218.37699234962901</v>
      </c>
      <c r="M341" s="147">
        <f t="shared" si="36"/>
        <v>-1.1702591040878896E-2</v>
      </c>
      <c r="N341" s="147">
        <f t="shared" si="32"/>
        <v>-7.4108445003167378E-2</v>
      </c>
      <c r="O341" s="147">
        <f t="shared" si="37"/>
        <v>-7.0589541333627936E-2</v>
      </c>
      <c r="P341" s="124">
        <v>328.55351553547001</v>
      </c>
      <c r="Q341" s="150">
        <f t="shared" si="38"/>
        <v>-9.1188937844601803E-3</v>
      </c>
      <c r="R341" s="150">
        <f t="shared" si="33"/>
        <v>-2.2391418931680507E-2</v>
      </c>
      <c r="S341" s="150">
        <f t="shared" si="39"/>
        <v>-0.11355518430784239</v>
      </c>
    </row>
    <row r="342" spans="11:19" ht="14.5" x14ac:dyDescent="0.35">
      <c r="K342" s="41">
        <v>45306</v>
      </c>
      <c r="L342" s="146">
        <v>213.828884627044</v>
      </c>
      <c r="M342" s="147">
        <f t="shared" si="36"/>
        <v>-2.0826863094182246E-2</v>
      </c>
      <c r="N342" s="147">
        <f t="shared" si="32"/>
        <v>-7.059718635253831E-2</v>
      </c>
      <c r="O342" s="147">
        <f t="shared" si="37"/>
        <v>-0.11015487468363516</v>
      </c>
      <c r="P342" s="124">
        <v>319.60834576856797</v>
      </c>
      <c r="Q342" s="150">
        <f t="shared" si="38"/>
        <v>-2.7225914025979514E-2</v>
      </c>
      <c r="R342" s="150">
        <f t="shared" si="33"/>
        <v>-4.3505451191132027E-2</v>
      </c>
      <c r="S342" s="150">
        <f t="shared" si="39"/>
        <v>-0.10719632879489682</v>
      </c>
    </row>
    <row r="343" spans="11:19" ht="14.5" x14ac:dyDescent="0.35">
      <c r="K343" s="41">
        <v>45337</v>
      </c>
      <c r="L343" s="146">
        <v>214.49634422911501</v>
      </c>
      <c r="M343" s="147">
        <f t="shared" si="36"/>
        <v>3.1214660415741502E-3</v>
      </c>
      <c r="N343" s="147">
        <f t="shared" si="32"/>
        <v>-2.9265038628973339E-2</v>
      </c>
      <c r="O343" s="147">
        <f t="shared" si="37"/>
        <v>-0.10329036019770566</v>
      </c>
      <c r="P343" s="124">
        <v>310.32609080233999</v>
      </c>
      <c r="Q343" s="150">
        <f>P343/P342-1</f>
        <v>-2.9042592564054504E-2</v>
      </c>
      <c r="R343" s="150">
        <f t="shared" si="33"/>
        <v>-6.4090793122041689E-2</v>
      </c>
      <c r="S343" s="150">
        <f t="shared" si="39"/>
        <v>-0.12491853408803932</v>
      </c>
    </row>
    <row r="344" spans="11:19" ht="14.5" x14ac:dyDescent="0.35">
      <c r="K344" s="41">
        <v>45366</v>
      </c>
      <c r="L344" s="146">
        <v>211.31368229867101</v>
      </c>
      <c r="M344" s="147">
        <f t="shared" si="36"/>
        <v>-1.4837837641859419E-2</v>
      </c>
      <c r="N344" s="147">
        <f t="shared" si="32"/>
        <v>-3.2344570620559621E-2</v>
      </c>
      <c r="O344" s="147">
        <f t="shared" si="37"/>
        <v>-9.9868082681684567E-2</v>
      </c>
      <c r="P344" s="124">
        <v>303.109158000484</v>
      </c>
      <c r="Q344" s="150">
        <f t="shared" ref="Q344:Q346" si="40">P344/P343-1</f>
        <v>-2.3255965307966253E-2</v>
      </c>
      <c r="R344" s="150">
        <f t="shared" si="33"/>
        <v>-7.7443571083137819E-2</v>
      </c>
      <c r="S344" s="150">
        <f t="shared" si="39"/>
        <v>-0.12600279484967303</v>
      </c>
    </row>
    <row r="345" spans="11:19" ht="14.5" x14ac:dyDescent="0.35">
      <c r="K345" s="41">
        <v>45397</v>
      </c>
      <c r="L345" s="146">
        <v>213.09751448993299</v>
      </c>
      <c r="M345" s="147">
        <f t="shared" si="36"/>
        <v>8.4416312841528729E-3</v>
      </c>
      <c r="N345" s="147">
        <f t="shared" si="32"/>
        <v>-3.4203523924593027E-3</v>
      </c>
      <c r="O345" s="147">
        <f t="shared" si="37"/>
        <v>-8.2361564156450462E-2</v>
      </c>
      <c r="P345" s="124">
        <v>305.212149220816</v>
      </c>
      <c r="Q345" s="150">
        <f t="shared" si="40"/>
        <v>6.9380655939423885E-3</v>
      </c>
      <c r="R345" s="150">
        <f t="shared" si="33"/>
        <v>-4.5043243514599651E-2</v>
      </c>
      <c r="S345" s="150">
        <f t="shared" si="39"/>
        <v>-0.11370608589045816</v>
      </c>
    </row>
    <row r="346" spans="11:19" ht="14.5" x14ac:dyDescent="0.35">
      <c r="K346" s="41">
        <v>45427</v>
      </c>
      <c r="L346" s="146">
        <v>211.05477018395499</v>
      </c>
      <c r="M346" s="147">
        <f t="shared" si="36"/>
        <v>-9.5859602626876539E-3</v>
      </c>
      <c r="N346" s="147">
        <f t="shared" si="32"/>
        <v>-1.6044907700076716E-2</v>
      </c>
      <c r="O346" s="147">
        <f t="shared" si="37"/>
        <v>-9.7630338462131538E-2</v>
      </c>
      <c r="P346" s="124">
        <v>307.06834648345699</v>
      </c>
      <c r="Q346" s="150">
        <f t="shared" si="40"/>
        <v>6.0816624350628068E-3</v>
      </c>
      <c r="R346" s="150">
        <f t="shared" si="33"/>
        <v>-1.0497809934253977E-2</v>
      </c>
      <c r="S346" s="150">
        <f t="shared" si="39"/>
        <v>-8.5440408671656587E-2</v>
      </c>
    </row>
    <row r="347" spans="11:19" ht="14.5" x14ac:dyDescent="0.35">
      <c r="K347" s="41">
        <v>45458</v>
      </c>
      <c r="L347" s="146">
        <v>209.265998402143</v>
      </c>
      <c r="M347" s="147">
        <f t="shared" si="36"/>
        <v>-8.4753913889409338E-3</v>
      </c>
      <c r="N347" s="147">
        <f t="shared" si="32"/>
        <v>-9.6902570351966588E-3</v>
      </c>
      <c r="O347" s="147">
        <f t="shared" si="37"/>
        <v>-0.13066215975947437</v>
      </c>
      <c r="P347" s="124">
        <v>308.49007104272602</v>
      </c>
      <c r="Q347" s="150">
        <f>P347/P346-1</f>
        <v>4.6299938614662306E-3</v>
      </c>
      <c r="R347" s="150">
        <f t="shared" si="33"/>
        <v>1.7752393486683893E-2</v>
      </c>
      <c r="S347" s="150">
        <f t="shared" si="39"/>
        <v>-8.5992055288925284E-2</v>
      </c>
    </row>
    <row r="348" spans="11:19" ht="14.5" x14ac:dyDescent="0.35">
      <c r="K348" s="41">
        <v>45488</v>
      </c>
      <c r="L348" s="146">
        <v>206.503513789403</v>
      </c>
      <c r="M348" s="147">
        <f t="shared" si="36"/>
        <v>-1.3200828772151341E-2</v>
      </c>
      <c r="N348" s="147">
        <f t="shared" si="32"/>
        <v>-3.094358334640035E-2</v>
      </c>
      <c r="O348" s="147">
        <f t="shared" si="37"/>
        <v>-0.14930437980263556</v>
      </c>
      <c r="P348" s="124">
        <v>305.27948710689998</v>
      </c>
      <c r="Q348" s="150">
        <f t="shared" ref="Q348:Q350" si="41">P348/P347-1</f>
        <v>-1.0407414167249995E-2</v>
      </c>
      <c r="R348" s="150">
        <f t="shared" si="33"/>
        <v>2.2062649293586034E-4</v>
      </c>
      <c r="S348" s="150">
        <f t="shared" si="39"/>
        <v>-9.1927906637971235E-2</v>
      </c>
    </row>
    <row r="349" spans="11:19" ht="14.5" x14ac:dyDescent="0.35">
      <c r="K349" s="41">
        <v>45519</v>
      </c>
      <c r="L349" s="146">
        <v>206.87648739785899</v>
      </c>
      <c r="M349" s="147">
        <f t="shared" si="36"/>
        <v>1.8061368623314422E-3</v>
      </c>
      <c r="N349" s="147">
        <f t="shared" si="32"/>
        <v>-1.9797149253979018E-2</v>
      </c>
      <c r="O349" s="147">
        <f t="shared" si="37"/>
        <v>-0.14902550519064173</v>
      </c>
      <c r="P349" s="124">
        <v>303.65349898851798</v>
      </c>
      <c r="Q349" s="150">
        <f t="shared" si="41"/>
        <v>-5.3262278896997195E-3</v>
      </c>
      <c r="R349" s="150">
        <f t="shared" si="33"/>
        <v>-1.1120805951006729E-2</v>
      </c>
      <c r="S349" s="150">
        <f t="shared" si="39"/>
        <v>-0.10487698987060479</v>
      </c>
    </row>
    <row r="350" spans="11:19" ht="14.5" x14ac:dyDescent="0.35">
      <c r="K350" s="41">
        <v>45550</v>
      </c>
      <c r="L350" s="146">
        <v>210.32785769630601</v>
      </c>
      <c r="M350" s="147">
        <f t="shared" si="36"/>
        <v>1.66832410094504E-2</v>
      </c>
      <c r="N350" s="147">
        <f t="shared" si="32"/>
        <v>5.0742084345802851E-3</v>
      </c>
      <c r="O350" s="147">
        <f t="shared" si="37"/>
        <v>-0.10823578470300266</v>
      </c>
      <c r="P350" s="124">
        <v>305.284295683312</v>
      </c>
      <c r="Q350" s="150">
        <f t="shared" si="41"/>
        <v>5.370584235736775E-3</v>
      </c>
      <c r="R350" s="150">
        <f t="shared" si="33"/>
        <v>-1.0391826707998097E-2</v>
      </c>
      <c r="S350" s="150">
        <f t="shared" si="39"/>
        <v>-9.1628812313883201E-2</v>
      </c>
    </row>
    <row r="351" spans="11:19" ht="14.5" x14ac:dyDescent="0.35">
      <c r="K351" s="41">
        <v>45580</v>
      </c>
      <c r="L351" s="146">
        <v>213.60165473520999</v>
      </c>
      <c r="M351" s="147">
        <f t="shared" si="36"/>
        <v>1.5565208882748482E-2</v>
      </c>
      <c r="N351" s="147">
        <f t="shared" si="32"/>
        <v>3.4372979014031912E-2</v>
      </c>
      <c r="O351" s="147">
        <f t="shared" si="37"/>
        <v>-7.1584836366163418E-2</v>
      </c>
      <c r="P351" s="124">
        <v>309.42496604510302</v>
      </c>
      <c r="Q351" s="150">
        <f>P351/P350-1</f>
        <v>1.3563325792841807E-2</v>
      </c>
      <c r="R351" s="150">
        <f t="shared" si="33"/>
        <v>1.3579290824579537E-2</v>
      </c>
      <c r="S351" s="150">
        <f t="shared" si="39"/>
        <v>-7.3981336201337844E-2</v>
      </c>
    </row>
    <row r="352" spans="11:19" ht="14.5" x14ac:dyDescent="0.35">
      <c r="K352" s="41">
        <v>45611</v>
      </c>
      <c r="L352" s="146">
        <v>212.66021123137099</v>
      </c>
      <c r="M352" s="147">
        <f t="shared" si="36"/>
        <v>-4.4074728962472109E-3</v>
      </c>
      <c r="N352" s="147">
        <f t="shared" si="32"/>
        <v>2.7957376433934256E-2</v>
      </c>
      <c r="O352" s="147">
        <f t="shared" si="37"/>
        <v>-3.757473034443326E-2</v>
      </c>
      <c r="P352" s="124">
        <v>315.066967407763</v>
      </c>
      <c r="Q352" s="150">
        <f t="shared" ref="Q352:Q353" si="42">P352/P351-1</f>
        <v>1.8233827201382224E-2</v>
      </c>
      <c r="R352" s="150">
        <f t="shared" si="33"/>
        <v>3.7587146063732924E-2</v>
      </c>
      <c r="S352" s="150">
        <f t="shared" si="39"/>
        <v>-4.9792833023952876E-2</v>
      </c>
    </row>
    <row r="353" spans="11:19" ht="14.5" x14ac:dyDescent="0.35">
      <c r="K353" s="41">
        <v>45641</v>
      </c>
      <c r="L353" s="146">
        <v>209.58529912502499</v>
      </c>
      <c r="M353" s="147">
        <f t="shared" ref="M353" si="43">L353/L352-1</f>
        <v>-1.4459273262926176E-2</v>
      </c>
      <c r="N353" s="147">
        <f t="shared" ref="N353" si="44">L353/L350-1</f>
        <v>-3.5304813133846258E-3</v>
      </c>
      <c r="O353" s="147">
        <f t="shared" ref="O353" si="45">L353/L341-1</f>
        <v>-4.0259246773250768E-2</v>
      </c>
      <c r="P353" s="124">
        <v>319.53408580390698</v>
      </c>
      <c r="Q353" s="150">
        <f t="shared" si="42"/>
        <v>1.4178314003837178E-2</v>
      </c>
      <c r="R353" s="150">
        <f t="shared" ref="R353" si="46">P353/P350-1</f>
        <v>4.6677114814241971E-2</v>
      </c>
      <c r="S353" s="150">
        <f t="shared" ref="S353" si="47">P353/P341-1</f>
        <v>-2.7451934936271627E-2</v>
      </c>
    </row>
    <row r="354" spans="11:19" x14ac:dyDescent="0.4">
      <c r="K354" s="41">
        <v>45672</v>
      </c>
      <c r="L354" s="16" t="s">
        <v>77</v>
      </c>
      <c r="M354" s="16"/>
      <c r="N354" s="16"/>
      <c r="O354" s="16"/>
      <c r="P354" s="16" t="s">
        <v>77</v>
      </c>
    </row>
    <row r="355" spans="11:19" x14ac:dyDescent="0.4">
      <c r="K355" s="68"/>
      <c r="L355" s="143" t="s">
        <v>123</v>
      </c>
      <c r="M355" s="143"/>
      <c r="N355" s="143"/>
      <c r="O355" s="143"/>
      <c r="P355" s="144" t="s">
        <v>124</v>
      </c>
    </row>
    <row r="356" spans="11:19" x14ac:dyDescent="0.4">
      <c r="K356" s="68" t="s">
        <v>103</v>
      </c>
      <c r="L356" s="145">
        <f>MIN($L$162:$L$197)</f>
        <v>104.59287356262401</v>
      </c>
      <c r="M356" s="145"/>
      <c r="N356" s="145"/>
      <c r="O356" s="145"/>
      <c r="P356" s="145">
        <f>MIN($P$162:$P$197)</f>
        <v>117.618681323229</v>
      </c>
    </row>
    <row r="357" spans="11:19" x14ac:dyDescent="0.4">
      <c r="K357" s="68" t="s">
        <v>125</v>
      </c>
      <c r="L357" s="135">
        <f>L353/L356-1</f>
        <v>1.0038200690560219</v>
      </c>
      <c r="M357" s="135"/>
      <c r="N357" s="135"/>
      <c r="O357" s="135"/>
      <c r="P357" s="135">
        <f>P353/P356-1</f>
        <v>1.7166950199500399</v>
      </c>
    </row>
    <row r="358" spans="11:19" x14ac:dyDescent="0.4">
      <c r="K358" s="41">
        <v>45792</v>
      </c>
      <c r="L358" s="16" t="s">
        <v>77</v>
      </c>
      <c r="M358" s="16"/>
      <c r="N358" s="16"/>
      <c r="O358" s="16"/>
      <c r="P358" s="16" t="s">
        <v>77</v>
      </c>
    </row>
    <row r="359" spans="11:19" x14ac:dyDescent="0.4">
      <c r="K359" s="41">
        <v>45823</v>
      </c>
      <c r="L359" s="16" t="s">
        <v>77</v>
      </c>
      <c r="M359" s="16"/>
      <c r="N359" s="16"/>
      <c r="O359" s="16"/>
      <c r="P359" s="16" t="s">
        <v>77</v>
      </c>
    </row>
    <row r="360" spans="11:19" x14ac:dyDescent="0.4">
      <c r="K360" s="41">
        <v>45853</v>
      </c>
      <c r="L360" s="16" t="s">
        <v>77</v>
      </c>
      <c r="M360" s="16"/>
      <c r="N360" s="16"/>
      <c r="O360" s="16"/>
      <c r="P360" s="16" t="s">
        <v>77</v>
      </c>
    </row>
    <row r="361" spans="11:19" x14ac:dyDescent="0.4">
      <c r="K361" s="41">
        <v>45884</v>
      </c>
      <c r="L361" s="16" t="s">
        <v>77</v>
      </c>
      <c r="M361" s="16"/>
      <c r="N361" s="16"/>
      <c r="O361" s="16"/>
      <c r="P361" s="16" t="s">
        <v>77</v>
      </c>
    </row>
    <row r="362" spans="11:19" x14ac:dyDescent="0.4">
      <c r="K362" s="41">
        <v>45915</v>
      </c>
      <c r="L362" s="16" t="s">
        <v>77</v>
      </c>
      <c r="M362" s="16"/>
      <c r="N362" s="16"/>
      <c r="O362" s="16"/>
      <c r="P362" s="16" t="s">
        <v>77</v>
      </c>
    </row>
    <row r="363" spans="11:19" x14ac:dyDescent="0.4">
      <c r="K363" s="41">
        <v>45945</v>
      </c>
      <c r="L363" s="16" t="s">
        <v>77</v>
      </c>
      <c r="M363" s="16"/>
      <c r="N363" s="16"/>
      <c r="O363" s="16"/>
      <c r="P363" s="16" t="s">
        <v>77</v>
      </c>
    </row>
    <row r="364" spans="11:19" x14ac:dyDescent="0.4">
      <c r="K364" s="41">
        <v>45976</v>
      </c>
      <c r="L364" s="16" t="s">
        <v>77</v>
      </c>
      <c r="M364" s="16"/>
      <c r="N364" s="16"/>
      <c r="O364" s="16"/>
      <c r="P364" s="16" t="s">
        <v>77</v>
      </c>
    </row>
  </sheetData>
  <mergeCells count="2">
    <mergeCell ref="A7:J7"/>
    <mergeCell ref="A8:J8"/>
  </mergeCells>
  <conditionalFormatting sqref="K6:K364">
    <cfRule type="expression" dxfId="14" priority="1">
      <formula>$L6=""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55E88-0F6C-43B2-83D5-C311C68478AB}">
  <sheetPr codeName="Sheet1"/>
  <dimension ref="A1:AJ141"/>
  <sheetViews>
    <sheetView tabSelected="1" topLeftCell="Q86" workbookViewId="0">
      <selection activeCell="AG123" sqref="AG123"/>
    </sheetView>
  </sheetViews>
  <sheetFormatPr defaultColWidth="9.1796875" defaultRowHeight="14.5" x14ac:dyDescent="0.35"/>
  <cols>
    <col min="1" max="15" width="13.7265625" style="24" customWidth="1"/>
    <col min="16" max="16" width="23.81640625" style="29" bestFit="1" customWidth="1"/>
    <col min="17" max="17" width="14.453125" style="14" customWidth="1"/>
    <col min="18" max="18" width="12.453125" style="14" customWidth="1"/>
    <col min="19" max="19" width="9.1796875" style="14"/>
    <col min="20" max="20" width="14.26953125" style="14" customWidth="1"/>
    <col min="21" max="21" width="9.1796875" style="14"/>
    <col min="22" max="22" width="13.81640625" style="14" customWidth="1"/>
    <col min="23" max="25" width="11.7265625" style="14" customWidth="1"/>
    <col min="26" max="26" width="14.26953125" style="14" customWidth="1"/>
    <col min="27" max="29" width="9.1796875" style="24"/>
    <col min="30" max="30" width="11.453125" style="24" bestFit="1" customWidth="1"/>
    <col min="31" max="31" width="9.1796875" style="24"/>
    <col min="32" max="32" width="10.54296875" style="24" bestFit="1" customWidth="1"/>
    <col min="33" max="35" width="9.1796875" style="24"/>
    <col min="36" max="36" width="11.453125" style="24" bestFit="1" customWidth="1"/>
    <col min="37" max="16384" width="9.1796875" style="24"/>
  </cols>
  <sheetData>
    <row r="1" spans="1:36" s="2" customFormat="1" ht="16" customHeight="1" x14ac:dyDescent="0.35">
      <c r="P1" s="18"/>
      <c r="Q1" s="43"/>
      <c r="R1" s="44"/>
      <c r="S1" s="44"/>
      <c r="T1" s="44"/>
      <c r="U1" s="44"/>
      <c r="V1" s="45"/>
      <c r="W1" s="43"/>
      <c r="X1" s="46"/>
      <c r="Y1" s="44"/>
      <c r="Z1" s="45"/>
    </row>
    <row r="2" spans="1:36" s="5" customFormat="1" ht="16" customHeight="1" x14ac:dyDescent="0.35">
      <c r="Q2" s="47"/>
      <c r="R2" s="48"/>
      <c r="S2" s="48"/>
      <c r="T2" s="48"/>
      <c r="U2" s="48"/>
      <c r="V2" s="49"/>
      <c r="W2" s="50"/>
      <c r="X2" s="51"/>
      <c r="Y2" s="51"/>
      <c r="Z2" s="52"/>
    </row>
    <row r="3" spans="1:36" s="5" customFormat="1" ht="16" customHeight="1" x14ac:dyDescent="0.35">
      <c r="Q3" s="47"/>
      <c r="R3" s="48"/>
      <c r="S3" s="48"/>
      <c r="T3" s="48"/>
      <c r="U3" s="48"/>
      <c r="V3" s="48"/>
      <c r="W3" s="50"/>
      <c r="X3" s="51"/>
      <c r="Y3" s="51"/>
      <c r="Z3" s="52"/>
    </row>
    <row r="4" spans="1:36" s="53" customFormat="1" ht="16" customHeight="1" x14ac:dyDescent="0.35">
      <c r="Q4" s="47"/>
      <c r="R4" s="48"/>
      <c r="S4" s="48"/>
      <c r="T4" s="48"/>
      <c r="U4" s="48"/>
      <c r="V4" s="48"/>
      <c r="W4" s="50"/>
      <c r="X4" s="51"/>
      <c r="Y4" s="51"/>
      <c r="Z4" s="52"/>
    </row>
    <row r="5" spans="1:36" s="54" customFormat="1" ht="15" customHeight="1" x14ac:dyDescent="0.35">
      <c r="Q5" s="184" t="s">
        <v>7</v>
      </c>
      <c r="R5" s="185"/>
      <c r="S5" s="185"/>
      <c r="T5" s="185"/>
      <c r="U5" s="185"/>
      <c r="V5" s="186"/>
      <c r="W5" s="187" t="s">
        <v>8</v>
      </c>
      <c r="X5" s="188"/>
      <c r="Y5" s="188"/>
      <c r="Z5" s="189"/>
      <c r="AA5" s="184" t="s">
        <v>126</v>
      </c>
      <c r="AB5" s="185"/>
      <c r="AC5" s="185"/>
      <c r="AD5" s="185"/>
      <c r="AE5" s="185"/>
      <c r="AF5" s="186"/>
      <c r="AG5" s="187" t="s">
        <v>127</v>
      </c>
      <c r="AH5" s="188"/>
      <c r="AI5" s="188"/>
      <c r="AJ5" s="189"/>
    </row>
    <row r="6" spans="1:36" s="55" customFormat="1" ht="35.15" customHeight="1" x14ac:dyDescent="0.35">
      <c r="P6" s="56" t="s">
        <v>0</v>
      </c>
      <c r="Q6" s="57" t="s">
        <v>9</v>
      </c>
      <c r="R6" s="23" t="s">
        <v>10</v>
      </c>
      <c r="S6" s="23" t="s">
        <v>11</v>
      </c>
      <c r="T6" s="23" t="s">
        <v>12</v>
      </c>
      <c r="U6" s="23" t="s">
        <v>13</v>
      </c>
      <c r="V6" s="58" t="s">
        <v>14</v>
      </c>
      <c r="W6" s="57" t="s">
        <v>9</v>
      </c>
      <c r="X6" s="23" t="s">
        <v>10</v>
      </c>
      <c r="Y6" s="23" t="s">
        <v>11</v>
      </c>
      <c r="Z6" s="58" t="s">
        <v>12</v>
      </c>
      <c r="AA6" s="57" t="s">
        <v>9</v>
      </c>
      <c r="AB6" s="23" t="s">
        <v>10</v>
      </c>
      <c r="AC6" s="23" t="s">
        <v>11</v>
      </c>
      <c r="AD6" s="23" t="s">
        <v>12</v>
      </c>
      <c r="AE6" s="23" t="s">
        <v>13</v>
      </c>
      <c r="AF6" s="58" t="s">
        <v>14</v>
      </c>
      <c r="AG6" s="57" t="s">
        <v>9</v>
      </c>
      <c r="AH6" s="23" t="s">
        <v>10</v>
      </c>
      <c r="AI6" s="23" t="s">
        <v>11</v>
      </c>
      <c r="AJ6" s="58" t="s">
        <v>12</v>
      </c>
    </row>
    <row r="7" spans="1:36" x14ac:dyDescent="0.35">
      <c r="A7" s="183" t="s">
        <v>78</v>
      </c>
      <c r="B7" s="183"/>
      <c r="C7" s="183"/>
      <c r="D7" s="183"/>
      <c r="E7" s="183"/>
      <c r="F7" s="183"/>
      <c r="G7" s="59"/>
      <c r="H7" s="60"/>
      <c r="I7" s="183" t="s">
        <v>79</v>
      </c>
      <c r="J7" s="183"/>
      <c r="K7" s="183"/>
      <c r="L7" s="183"/>
      <c r="M7" s="183"/>
      <c r="N7" s="183"/>
      <c r="O7" s="183"/>
      <c r="P7" s="25">
        <v>35155</v>
      </c>
      <c r="Q7" s="61">
        <v>58.463052469024902</v>
      </c>
      <c r="R7" s="16">
        <v>67.960900541975604</v>
      </c>
      <c r="S7" s="16">
        <v>68.803325747577702</v>
      </c>
      <c r="T7" s="16">
        <v>62.429866942048498</v>
      </c>
      <c r="U7" s="62" t="s">
        <v>15</v>
      </c>
      <c r="V7" s="63" t="s">
        <v>15</v>
      </c>
      <c r="W7" s="61">
        <v>61.136862507115197</v>
      </c>
      <c r="X7" s="16">
        <v>69.100821711664196</v>
      </c>
      <c r="Y7" s="16">
        <v>78.628016465277</v>
      </c>
      <c r="Z7" s="64">
        <v>66.889645189342701</v>
      </c>
      <c r="AA7" s="151"/>
      <c r="AF7" s="152"/>
      <c r="AG7" s="151"/>
      <c r="AJ7" s="152"/>
    </row>
    <row r="8" spans="1:36" x14ac:dyDescent="0.35">
      <c r="A8" s="183" t="s">
        <v>74</v>
      </c>
      <c r="B8" s="183"/>
      <c r="C8" s="183"/>
      <c r="D8" s="183"/>
      <c r="E8" s="183"/>
      <c r="F8" s="183"/>
      <c r="G8" s="59"/>
      <c r="I8" s="183" t="s">
        <v>74</v>
      </c>
      <c r="J8" s="183"/>
      <c r="K8" s="183"/>
      <c r="L8" s="183"/>
      <c r="M8" s="183"/>
      <c r="N8" s="183"/>
      <c r="O8" s="183"/>
      <c r="P8" s="25">
        <v>35246</v>
      </c>
      <c r="Q8" s="61">
        <v>62.231151478198697</v>
      </c>
      <c r="R8" s="16">
        <v>70.244188909384505</v>
      </c>
      <c r="S8" s="16">
        <v>67.874071065293705</v>
      </c>
      <c r="T8" s="16">
        <v>63.175079480348799</v>
      </c>
      <c r="U8" s="62" t="s">
        <v>15</v>
      </c>
      <c r="V8" s="63" t="s">
        <v>15</v>
      </c>
      <c r="W8" s="61">
        <v>61.310108299581401</v>
      </c>
      <c r="X8" s="16">
        <v>68.438451076282703</v>
      </c>
      <c r="Y8" s="16">
        <v>73.018759532848506</v>
      </c>
      <c r="Z8" s="64">
        <v>66.395317243620696</v>
      </c>
      <c r="AA8" s="151"/>
      <c r="AF8" s="152"/>
      <c r="AG8" s="151"/>
      <c r="AJ8" s="152"/>
    </row>
    <row r="9" spans="1:36" x14ac:dyDescent="0.35">
      <c r="P9" s="25">
        <v>35338</v>
      </c>
      <c r="Q9" s="61">
        <v>65.800342621111099</v>
      </c>
      <c r="R9" s="16">
        <v>71.847946877417499</v>
      </c>
      <c r="S9" s="16">
        <v>69.763199104079106</v>
      </c>
      <c r="T9" s="16">
        <v>64.226031446841006</v>
      </c>
      <c r="U9" s="62" t="s">
        <v>15</v>
      </c>
      <c r="V9" s="63" t="s">
        <v>15</v>
      </c>
      <c r="W9" s="61">
        <v>64.600802666014403</v>
      </c>
      <c r="X9" s="16">
        <v>70.023471914401</v>
      </c>
      <c r="Y9" s="16">
        <v>67.656677754345594</v>
      </c>
      <c r="Z9" s="64">
        <v>67.592385346558501</v>
      </c>
      <c r="AA9" s="151"/>
      <c r="AF9" s="152"/>
      <c r="AG9" s="151"/>
      <c r="AJ9" s="152"/>
    </row>
    <row r="10" spans="1:36" x14ac:dyDescent="0.35">
      <c r="P10" s="25">
        <v>35430</v>
      </c>
      <c r="Q10" s="61">
        <v>65.431539255666806</v>
      </c>
      <c r="R10" s="16">
        <v>70.578381871462994</v>
      </c>
      <c r="S10" s="16">
        <v>74.018826581817805</v>
      </c>
      <c r="T10" s="16">
        <v>65.198908084371794</v>
      </c>
      <c r="U10" s="62" t="s">
        <v>15</v>
      </c>
      <c r="V10" s="63" t="s">
        <v>15</v>
      </c>
      <c r="W10" s="61">
        <v>67.074886898222303</v>
      </c>
      <c r="X10" s="16">
        <v>72.666660477664706</v>
      </c>
      <c r="Y10" s="16">
        <v>70.580426038532707</v>
      </c>
      <c r="Z10" s="64">
        <v>68.345787621716198</v>
      </c>
      <c r="AA10" s="151"/>
      <c r="AF10" s="152"/>
      <c r="AG10" s="151"/>
      <c r="AJ10" s="152"/>
    </row>
    <row r="11" spans="1:36" x14ac:dyDescent="0.35">
      <c r="P11" s="25">
        <v>35520</v>
      </c>
      <c r="Q11" s="61">
        <v>65.833804368075704</v>
      </c>
      <c r="R11" s="16">
        <v>70.357785605290005</v>
      </c>
      <c r="S11" s="16">
        <v>76.2514036868441</v>
      </c>
      <c r="T11" s="16">
        <v>67.760603766737304</v>
      </c>
      <c r="U11" s="62" t="s">
        <v>15</v>
      </c>
      <c r="V11" s="63" t="s">
        <v>15</v>
      </c>
      <c r="W11" s="61">
        <v>67.729754004030099</v>
      </c>
      <c r="X11" s="16">
        <v>73.630258520724396</v>
      </c>
      <c r="Y11" s="16">
        <v>79.088577907733693</v>
      </c>
      <c r="Z11" s="64">
        <v>70.079695742376202</v>
      </c>
      <c r="AA11" s="153">
        <f>IFERROR(Q11/Q7-1,"NULL")</f>
        <v>0.12607538586795486</v>
      </c>
      <c r="AB11" s="154">
        <f t="shared" ref="AB11:AJ26" si="0">IFERROR(R11/R7-1,"NULL")</f>
        <v>3.5268588912149346E-2</v>
      </c>
      <c r="AC11" s="154">
        <f t="shared" si="0"/>
        <v>0.10825171397370448</v>
      </c>
      <c r="AD11" s="154">
        <f t="shared" si="0"/>
        <v>8.5387605096726382E-2</v>
      </c>
      <c r="AE11" s="154" t="str">
        <f t="shared" si="0"/>
        <v>NULL</v>
      </c>
      <c r="AF11" s="155" t="str">
        <f t="shared" si="0"/>
        <v>NULL</v>
      </c>
      <c r="AG11" s="153">
        <f t="shared" si="0"/>
        <v>0.10783823746512367</v>
      </c>
      <c r="AH11" s="154">
        <f t="shared" si="0"/>
        <v>6.5548233680347678E-2</v>
      </c>
      <c r="AI11" s="154">
        <f t="shared" si="0"/>
        <v>5.8574724781474963E-3</v>
      </c>
      <c r="AJ11" s="155">
        <f>IFERROR(Z11/Z7-1,"NULL")</f>
        <v>4.769124644036471E-2</v>
      </c>
    </row>
    <row r="12" spans="1:36" x14ac:dyDescent="0.35">
      <c r="P12" s="25">
        <v>35611</v>
      </c>
      <c r="Q12" s="61">
        <v>69.590163773630593</v>
      </c>
      <c r="R12" s="16">
        <v>73.062939794003199</v>
      </c>
      <c r="S12" s="16">
        <v>77.268721800253005</v>
      </c>
      <c r="T12" s="16">
        <v>71.095555800188293</v>
      </c>
      <c r="U12" s="62" t="s">
        <v>15</v>
      </c>
      <c r="V12" s="63" t="s">
        <v>15</v>
      </c>
      <c r="W12" s="61">
        <v>68.0852134563563</v>
      </c>
      <c r="X12" s="16">
        <v>73.1030058464506</v>
      </c>
      <c r="Y12" s="16">
        <v>83.726569442987596</v>
      </c>
      <c r="Z12" s="64">
        <v>72.287925578483694</v>
      </c>
      <c r="AA12" s="153">
        <f t="shared" ref="AA12:AJ50" si="1">IFERROR(Q12/Q8-1,"NULL")</f>
        <v>0.11825287047773747</v>
      </c>
      <c r="AB12" s="154">
        <f t="shared" si="0"/>
        <v>4.0127887137467066E-2</v>
      </c>
      <c r="AC12" s="154">
        <f t="shared" si="0"/>
        <v>0.13841295486639971</v>
      </c>
      <c r="AD12" s="154">
        <f t="shared" si="0"/>
        <v>0.12537342865240442</v>
      </c>
      <c r="AE12" s="154" t="str">
        <f t="shared" si="0"/>
        <v>NULL</v>
      </c>
      <c r="AF12" s="155" t="str">
        <f t="shared" si="0"/>
        <v>NULL</v>
      </c>
      <c r="AG12" s="153">
        <f t="shared" si="0"/>
        <v>0.11050551605078729</v>
      </c>
      <c r="AH12" s="154">
        <f t="shared" si="0"/>
        <v>6.8156930743051181E-2</v>
      </c>
      <c r="AI12" s="154">
        <f t="shared" si="0"/>
        <v>0.14664464281020861</v>
      </c>
      <c r="AJ12" s="155">
        <f t="shared" si="0"/>
        <v>8.8750360409327822E-2</v>
      </c>
    </row>
    <row r="13" spans="1:36" x14ac:dyDescent="0.35">
      <c r="P13" s="25">
        <v>35703</v>
      </c>
      <c r="Q13" s="61">
        <v>74.662607940647604</v>
      </c>
      <c r="R13" s="16">
        <v>77.156987124773195</v>
      </c>
      <c r="S13" s="16">
        <v>79.534094353665196</v>
      </c>
      <c r="T13" s="16">
        <v>72.627391680791007</v>
      </c>
      <c r="U13" s="62" t="s">
        <v>15</v>
      </c>
      <c r="V13" s="63" t="s">
        <v>15</v>
      </c>
      <c r="W13" s="61">
        <v>73.918831310565807</v>
      </c>
      <c r="X13" s="16">
        <v>74.724411958726094</v>
      </c>
      <c r="Y13" s="16">
        <v>85.044405290418695</v>
      </c>
      <c r="Z13" s="64">
        <v>74.203083862737998</v>
      </c>
      <c r="AA13" s="153">
        <f t="shared" si="1"/>
        <v>0.13468418197404897</v>
      </c>
      <c r="AB13" s="154">
        <f t="shared" si="0"/>
        <v>7.3892720364211018E-2</v>
      </c>
      <c r="AC13" s="154">
        <f t="shared" si="0"/>
        <v>0.14005801590332712</v>
      </c>
      <c r="AD13" s="154">
        <f t="shared" si="0"/>
        <v>0.130809269149748</v>
      </c>
      <c r="AE13" s="154" t="str">
        <f t="shared" si="0"/>
        <v>NULL</v>
      </c>
      <c r="AF13" s="155" t="str">
        <f t="shared" si="0"/>
        <v>NULL</v>
      </c>
      <c r="AG13" s="153">
        <f t="shared" si="0"/>
        <v>0.14424013727392104</v>
      </c>
      <c r="AH13" s="154">
        <f t="shared" si="0"/>
        <v>6.7133775515611172E-2</v>
      </c>
      <c r="AI13" s="154">
        <f t="shared" si="0"/>
        <v>0.2569994287807944</v>
      </c>
      <c r="AJ13" s="155">
        <f t="shared" si="0"/>
        <v>9.7802414906431157E-2</v>
      </c>
    </row>
    <row r="14" spans="1:36" x14ac:dyDescent="0.35">
      <c r="P14" s="25">
        <v>35795</v>
      </c>
      <c r="Q14" s="61">
        <v>77.348147665310606</v>
      </c>
      <c r="R14" s="16">
        <v>79.265669061350593</v>
      </c>
      <c r="S14" s="16">
        <v>81.940983379744694</v>
      </c>
      <c r="T14" s="16">
        <v>73.3397861965435</v>
      </c>
      <c r="U14" s="62" t="s">
        <v>15</v>
      </c>
      <c r="V14" s="63" t="s">
        <v>15</v>
      </c>
      <c r="W14" s="61">
        <v>82.018382350909405</v>
      </c>
      <c r="X14" s="16">
        <v>78.919859391955498</v>
      </c>
      <c r="Y14" s="16">
        <v>84.821332674555293</v>
      </c>
      <c r="Z14" s="64">
        <v>77.073317494075894</v>
      </c>
      <c r="AA14" s="153">
        <f t="shared" si="1"/>
        <v>0.1821233085023557</v>
      </c>
      <c r="AB14" s="154">
        <f t="shared" si="0"/>
        <v>0.12308708360173015</v>
      </c>
      <c r="AC14" s="154">
        <f t="shared" si="0"/>
        <v>0.1070289433617273</v>
      </c>
      <c r="AD14" s="154">
        <f t="shared" si="0"/>
        <v>0.124862184833477</v>
      </c>
      <c r="AE14" s="154" t="str">
        <f t="shared" si="0"/>
        <v>NULL</v>
      </c>
      <c r="AF14" s="155" t="str">
        <f t="shared" si="0"/>
        <v>NULL</v>
      </c>
      <c r="AG14" s="153">
        <f t="shared" si="0"/>
        <v>0.22278823183648422</v>
      </c>
      <c r="AH14" s="154">
        <f t="shared" si="0"/>
        <v>8.6053203397351785E-2</v>
      </c>
      <c r="AI14" s="154">
        <f t="shared" si="0"/>
        <v>0.20176849921886131</v>
      </c>
      <c r="AJ14" s="155">
        <f t="shared" si="0"/>
        <v>0.1276966756263791</v>
      </c>
    </row>
    <row r="15" spans="1:36" x14ac:dyDescent="0.35">
      <c r="P15" s="25">
        <v>35885</v>
      </c>
      <c r="Q15" s="61">
        <v>77.887013875412606</v>
      </c>
      <c r="R15" s="16">
        <v>79.358714722057599</v>
      </c>
      <c r="S15" s="16">
        <v>83.201867759833803</v>
      </c>
      <c r="T15" s="16">
        <v>75.008102358703496</v>
      </c>
      <c r="U15" s="65">
        <v>75.209340428999198</v>
      </c>
      <c r="V15" s="66">
        <v>86.830755299242398</v>
      </c>
      <c r="W15" s="61">
        <v>83.097287088734802</v>
      </c>
      <c r="X15" s="16">
        <v>81.284234664999502</v>
      </c>
      <c r="Y15" s="16">
        <v>84.752861085859905</v>
      </c>
      <c r="Z15" s="64">
        <v>79.409377862005101</v>
      </c>
      <c r="AA15" s="153">
        <f>IFERROR(Q15/Q11-1,"NULL")</f>
        <v>0.18308541672523759</v>
      </c>
      <c r="AB15" s="154">
        <f t="shared" si="0"/>
        <v>0.12793081873359635</v>
      </c>
      <c r="AC15" s="154">
        <f t="shared" si="0"/>
        <v>9.1151949169807844E-2</v>
      </c>
      <c r="AD15" s="154">
        <f t="shared" si="0"/>
        <v>0.10695740871665427</v>
      </c>
      <c r="AE15" s="154" t="str">
        <f t="shared" si="0"/>
        <v>NULL</v>
      </c>
      <c r="AF15" s="155" t="str">
        <f t="shared" si="0"/>
        <v>NULL</v>
      </c>
      <c r="AG15" s="153">
        <f t="shared" si="0"/>
        <v>0.22689486047432417</v>
      </c>
      <c r="AH15" s="154">
        <f t="shared" si="0"/>
        <v>0.10395150442288315</v>
      </c>
      <c r="AI15" s="154">
        <f t="shared" si="0"/>
        <v>7.1619484481492135E-2</v>
      </c>
      <c r="AJ15" s="155">
        <f t="shared" si="0"/>
        <v>0.13312960367188587</v>
      </c>
    </row>
    <row r="16" spans="1:36" x14ac:dyDescent="0.35">
      <c r="P16" s="25">
        <v>35976</v>
      </c>
      <c r="Q16" s="61">
        <v>78.565759928451698</v>
      </c>
      <c r="R16" s="16">
        <v>79.596843243728699</v>
      </c>
      <c r="S16" s="16">
        <v>84.457957237300107</v>
      </c>
      <c r="T16" s="16">
        <v>77.609986505842798</v>
      </c>
      <c r="U16" s="65">
        <v>73.524903111451096</v>
      </c>
      <c r="V16" s="66">
        <v>84.852335214316199</v>
      </c>
      <c r="W16" s="61">
        <v>84.149349540557594</v>
      </c>
      <c r="X16" s="16">
        <v>81.669227127350396</v>
      </c>
      <c r="Y16" s="16">
        <v>88.235697089070001</v>
      </c>
      <c r="Z16" s="64">
        <v>80.479210420759102</v>
      </c>
      <c r="AA16" s="153">
        <f t="shared" si="1"/>
        <v>0.12897794268767293</v>
      </c>
      <c r="AB16" s="154">
        <f t="shared" si="0"/>
        <v>8.9428422510064109E-2</v>
      </c>
      <c r="AC16" s="154">
        <f t="shared" si="0"/>
        <v>9.3041987359800737E-2</v>
      </c>
      <c r="AD16" s="154">
        <f t="shared" si="0"/>
        <v>9.1629225376099299E-2</v>
      </c>
      <c r="AE16" s="154" t="str">
        <f t="shared" si="0"/>
        <v>NULL</v>
      </c>
      <c r="AF16" s="155" t="str">
        <f t="shared" si="0"/>
        <v>NULL</v>
      </c>
      <c r="AG16" s="153">
        <f t="shared" si="0"/>
        <v>0.23594162768541005</v>
      </c>
      <c r="AH16" s="154">
        <f t="shared" si="0"/>
        <v>0.11718015123608927</v>
      </c>
      <c r="AI16" s="154">
        <f t="shared" si="0"/>
        <v>5.3855397110863734E-2</v>
      </c>
      <c r="AJ16" s="155">
        <f t="shared" si="0"/>
        <v>0.11331470334394989</v>
      </c>
    </row>
    <row r="17" spans="1:36" x14ac:dyDescent="0.35">
      <c r="P17" s="25">
        <v>36068</v>
      </c>
      <c r="Q17" s="61">
        <v>80.364799774831297</v>
      </c>
      <c r="R17" s="16">
        <v>81.383891455355496</v>
      </c>
      <c r="S17" s="16">
        <v>84.8704339537978</v>
      </c>
      <c r="T17" s="16">
        <v>80.249794037683799</v>
      </c>
      <c r="U17" s="65">
        <v>74.882852983800603</v>
      </c>
      <c r="V17" s="66">
        <v>85.3364762488754</v>
      </c>
      <c r="W17" s="61">
        <v>86.894989822423696</v>
      </c>
      <c r="X17" s="16">
        <v>82.056105926185495</v>
      </c>
      <c r="Y17" s="16">
        <v>91.206233450622804</v>
      </c>
      <c r="Z17" s="64">
        <v>82.408799539016798</v>
      </c>
      <c r="AA17" s="153">
        <f t="shared" si="1"/>
        <v>7.6372792103868159E-2</v>
      </c>
      <c r="AB17" s="154">
        <f t="shared" si="0"/>
        <v>5.4783169847558044E-2</v>
      </c>
      <c r="AC17" s="154">
        <f t="shared" si="0"/>
        <v>6.7094994209696335E-2</v>
      </c>
      <c r="AD17" s="154">
        <f t="shared" si="0"/>
        <v>0.10495216998008772</v>
      </c>
      <c r="AE17" s="154" t="str">
        <f t="shared" si="0"/>
        <v>NULL</v>
      </c>
      <c r="AF17" s="155" t="str">
        <f t="shared" si="0"/>
        <v>NULL</v>
      </c>
      <c r="AG17" s="153">
        <f t="shared" si="0"/>
        <v>0.17554604532827756</v>
      </c>
      <c r="AH17" s="154">
        <f t="shared" si="0"/>
        <v>9.8116449166693265E-2</v>
      </c>
      <c r="AI17" s="154">
        <f t="shared" si="0"/>
        <v>7.2454244804958545E-2</v>
      </c>
      <c r="AJ17" s="155">
        <f t="shared" si="0"/>
        <v>0.11058456399814665</v>
      </c>
    </row>
    <row r="18" spans="1:36" x14ac:dyDescent="0.35">
      <c r="P18" s="25">
        <v>36160</v>
      </c>
      <c r="Q18" s="61">
        <v>82.739527441222904</v>
      </c>
      <c r="R18" s="16">
        <v>84.140987988171005</v>
      </c>
      <c r="S18" s="16">
        <v>85.402834923162999</v>
      </c>
      <c r="T18" s="16">
        <v>82.441489996286805</v>
      </c>
      <c r="U18" s="65">
        <v>79.132926312165594</v>
      </c>
      <c r="V18" s="66">
        <v>82.255036603402999</v>
      </c>
      <c r="W18" s="61">
        <v>86.832886264484799</v>
      </c>
      <c r="X18" s="16">
        <v>82.160335575548302</v>
      </c>
      <c r="Y18" s="16">
        <v>92.607690693459801</v>
      </c>
      <c r="Z18" s="64">
        <v>83.020481778458105</v>
      </c>
      <c r="AA18" s="153">
        <f t="shared" si="1"/>
        <v>6.9702765207010131E-2</v>
      </c>
      <c r="AB18" s="154">
        <f t="shared" si="0"/>
        <v>6.1506059111757105E-2</v>
      </c>
      <c r="AC18" s="154">
        <f t="shared" si="0"/>
        <v>4.224810834127779E-2</v>
      </c>
      <c r="AD18" s="154">
        <f t="shared" si="0"/>
        <v>0.12410322243579519</v>
      </c>
      <c r="AE18" s="154" t="str">
        <f t="shared" si="0"/>
        <v>NULL</v>
      </c>
      <c r="AF18" s="155" t="str">
        <f t="shared" si="0"/>
        <v>NULL</v>
      </c>
      <c r="AG18" s="153">
        <f t="shared" si="0"/>
        <v>5.8700303219550332E-2</v>
      </c>
      <c r="AH18" s="154">
        <f t="shared" si="0"/>
        <v>4.1060339039619587E-2</v>
      </c>
      <c r="AI18" s="154">
        <f t="shared" si="0"/>
        <v>9.1797166743175396E-2</v>
      </c>
      <c r="AJ18" s="155">
        <f t="shared" si="0"/>
        <v>7.7162427643513887E-2</v>
      </c>
    </row>
    <row r="19" spans="1:36" x14ac:dyDescent="0.35">
      <c r="P19" s="25">
        <v>36250</v>
      </c>
      <c r="Q19" s="61">
        <v>85.552756264506201</v>
      </c>
      <c r="R19" s="16">
        <v>86.782303044810504</v>
      </c>
      <c r="S19" s="16">
        <v>87.711600136291096</v>
      </c>
      <c r="T19" s="16">
        <v>84.908147440814702</v>
      </c>
      <c r="U19" s="65">
        <v>82.141568536840296</v>
      </c>
      <c r="V19" s="66">
        <v>88.218184353149098</v>
      </c>
      <c r="W19" s="61">
        <v>85.3982072714265</v>
      </c>
      <c r="X19" s="16">
        <v>83.903153678118898</v>
      </c>
      <c r="Y19" s="16">
        <v>93.832674431653103</v>
      </c>
      <c r="Z19" s="64">
        <v>81.957567065249606</v>
      </c>
      <c r="AA19" s="153">
        <f t="shared" si="1"/>
        <v>9.8421315796695552E-2</v>
      </c>
      <c r="AB19" s="154">
        <f t="shared" si="0"/>
        <v>9.3544714638498672E-2</v>
      </c>
      <c r="AC19" s="154">
        <f t="shared" si="0"/>
        <v>5.4202297350762096E-2</v>
      </c>
      <c r="AD19" s="154">
        <f t="shared" si="0"/>
        <v>0.13198634241894625</v>
      </c>
      <c r="AE19" s="154">
        <f t="shared" si="0"/>
        <v>9.2172435874310343E-2</v>
      </c>
      <c r="AF19" s="155">
        <f t="shared" si="0"/>
        <v>1.5978544112915216E-2</v>
      </c>
      <c r="AG19" s="153">
        <f t="shared" si="0"/>
        <v>2.7689474148953508E-2</v>
      </c>
      <c r="AH19" s="154">
        <f t="shared" si="0"/>
        <v>3.2219273810141225E-2</v>
      </c>
      <c r="AI19" s="154">
        <f t="shared" si="0"/>
        <v>0.10713282394791124</v>
      </c>
      <c r="AJ19" s="155">
        <f t="shared" si="0"/>
        <v>3.2089272978220063E-2</v>
      </c>
    </row>
    <row r="20" spans="1:36" x14ac:dyDescent="0.35">
      <c r="P20" s="25">
        <v>36341</v>
      </c>
      <c r="Q20" s="61">
        <v>89.349358754935196</v>
      </c>
      <c r="R20" s="16">
        <v>87.791307471399193</v>
      </c>
      <c r="S20" s="16">
        <v>91.108577197900999</v>
      </c>
      <c r="T20" s="16">
        <v>87.111084715872906</v>
      </c>
      <c r="U20" s="65">
        <v>86.062502059331294</v>
      </c>
      <c r="V20" s="66">
        <v>89.447997276696398</v>
      </c>
      <c r="W20" s="61">
        <v>87.132446312002699</v>
      </c>
      <c r="X20" s="16">
        <v>87.353138168045206</v>
      </c>
      <c r="Y20" s="16">
        <v>93.296281162253507</v>
      </c>
      <c r="Z20" s="64">
        <v>85.359281977104899</v>
      </c>
      <c r="AA20" s="153">
        <f t="shared" si="1"/>
        <v>0.13725570574642076</v>
      </c>
      <c r="AB20" s="154">
        <f t="shared" si="0"/>
        <v>0.10294961324758467</v>
      </c>
      <c r="AC20" s="154">
        <f t="shared" si="0"/>
        <v>7.8744740911916189E-2</v>
      </c>
      <c r="AD20" s="154">
        <f t="shared" si="0"/>
        <v>0.12242107797963375</v>
      </c>
      <c r="AE20" s="154">
        <f t="shared" si="0"/>
        <v>0.17052180169316733</v>
      </c>
      <c r="AF20" s="155">
        <f t="shared" si="0"/>
        <v>5.4160702245526604E-2</v>
      </c>
      <c r="AG20" s="153">
        <f t="shared" si="0"/>
        <v>3.5450027691626307E-2</v>
      </c>
      <c r="AH20" s="154">
        <f t="shared" si="0"/>
        <v>6.9596728665396013E-2</v>
      </c>
      <c r="AI20" s="154">
        <f t="shared" si="0"/>
        <v>5.7353024230942129E-2</v>
      </c>
      <c r="AJ20" s="155">
        <f t="shared" si="0"/>
        <v>6.0637666930775547E-2</v>
      </c>
    </row>
    <row r="21" spans="1:36" x14ac:dyDescent="0.35">
      <c r="P21" s="25">
        <v>36433</v>
      </c>
      <c r="Q21" s="61">
        <v>90.614704612004502</v>
      </c>
      <c r="R21" s="16">
        <v>88.215339494309504</v>
      </c>
      <c r="S21" s="16">
        <v>93.815532872489101</v>
      </c>
      <c r="T21" s="16">
        <v>88.940634416045697</v>
      </c>
      <c r="U21" s="65">
        <v>89.659406685478601</v>
      </c>
      <c r="V21" s="66">
        <v>87.627028105017899</v>
      </c>
      <c r="W21" s="61">
        <v>90.646169650236402</v>
      </c>
      <c r="X21" s="16">
        <v>90.133515448131106</v>
      </c>
      <c r="Y21" s="16">
        <v>93.359619497259402</v>
      </c>
      <c r="Z21" s="64">
        <v>91.753852125097694</v>
      </c>
      <c r="AA21" s="153">
        <f t="shared" si="1"/>
        <v>0.12754221830816137</v>
      </c>
      <c r="AB21" s="154">
        <f t="shared" si="0"/>
        <v>8.3941034482253984E-2</v>
      </c>
      <c r="AC21" s="154">
        <f t="shared" si="0"/>
        <v>0.10539711536718288</v>
      </c>
      <c r="AD21" s="154">
        <f t="shared" si="0"/>
        <v>0.10829735431197296</v>
      </c>
      <c r="AE21" s="154">
        <f t="shared" si="0"/>
        <v>0.19732893596982226</v>
      </c>
      <c r="AF21" s="155">
        <f t="shared" si="0"/>
        <v>2.6841415966864401E-2</v>
      </c>
      <c r="AG21" s="153">
        <f t="shared" si="0"/>
        <v>4.3169115221470378E-2</v>
      </c>
      <c r="AH21" s="154">
        <f t="shared" si="0"/>
        <v>9.8437641303765311E-2</v>
      </c>
      <c r="AI21" s="154">
        <f t="shared" si="0"/>
        <v>2.3610075377165973E-2</v>
      </c>
      <c r="AJ21" s="155">
        <f t="shared" si="0"/>
        <v>0.11339872244658089</v>
      </c>
    </row>
    <row r="22" spans="1:36" x14ac:dyDescent="0.35">
      <c r="P22" s="25">
        <v>36525</v>
      </c>
      <c r="Q22" s="61">
        <v>90.374526193239902</v>
      </c>
      <c r="R22" s="16">
        <v>90.765648158008105</v>
      </c>
      <c r="S22" s="16">
        <v>94.895888939818505</v>
      </c>
      <c r="T22" s="16">
        <v>91.458285471654904</v>
      </c>
      <c r="U22" s="65">
        <v>89.775185943351204</v>
      </c>
      <c r="V22" s="66">
        <v>91.821843010971705</v>
      </c>
      <c r="W22" s="61">
        <v>88.548868785286302</v>
      </c>
      <c r="X22" s="16">
        <v>91.608991861292196</v>
      </c>
      <c r="Y22" s="16">
        <v>94.7880045500861</v>
      </c>
      <c r="Z22" s="64">
        <v>94.372844501350002</v>
      </c>
      <c r="AA22" s="153">
        <f t="shared" si="1"/>
        <v>9.2277524275695244E-2</v>
      </c>
      <c r="AB22" s="154">
        <f t="shared" si="0"/>
        <v>7.8732854560353172E-2</v>
      </c>
      <c r="AC22" s="154">
        <f t="shared" si="0"/>
        <v>0.11115619317785419</v>
      </c>
      <c r="AD22" s="154">
        <f t="shared" si="0"/>
        <v>0.10937205860512966</v>
      </c>
      <c r="AE22" s="154">
        <f t="shared" si="0"/>
        <v>0.13448585976972161</v>
      </c>
      <c r="AF22" s="155">
        <f t="shared" si="0"/>
        <v>0.11630663364354898</v>
      </c>
      <c r="AG22" s="153">
        <f t="shared" si="0"/>
        <v>1.9761896611092622E-2</v>
      </c>
      <c r="AH22" s="154">
        <f t="shared" si="0"/>
        <v>0.11500264963080187</v>
      </c>
      <c r="AI22" s="154">
        <f t="shared" si="0"/>
        <v>2.3543550652216805E-2</v>
      </c>
      <c r="AJ22" s="155">
        <f t="shared" si="0"/>
        <v>0.13674171095737453</v>
      </c>
    </row>
    <row r="23" spans="1:36" x14ac:dyDescent="0.35">
      <c r="P23" s="25">
        <v>36616</v>
      </c>
      <c r="Q23" s="61">
        <v>93.235564802147195</v>
      </c>
      <c r="R23" s="16">
        <v>94.521914185923407</v>
      </c>
      <c r="S23" s="16">
        <v>95.961991078801702</v>
      </c>
      <c r="T23" s="16">
        <v>95.954858879989899</v>
      </c>
      <c r="U23" s="65">
        <v>93.943732754979493</v>
      </c>
      <c r="V23" s="66">
        <v>90.655255877015307</v>
      </c>
      <c r="W23" s="61">
        <v>86.958803844319107</v>
      </c>
      <c r="X23" s="16">
        <v>91.463095405961099</v>
      </c>
      <c r="Y23" s="16">
        <v>95.289045083468395</v>
      </c>
      <c r="Z23" s="64">
        <v>94.4310562775416</v>
      </c>
      <c r="AA23" s="153">
        <f t="shared" si="1"/>
        <v>8.9801999059946125E-2</v>
      </c>
      <c r="AB23" s="154">
        <f t="shared" si="0"/>
        <v>8.9184210023978139E-2</v>
      </c>
      <c r="AC23" s="154">
        <f t="shared" si="0"/>
        <v>9.4062711542038935E-2</v>
      </c>
      <c r="AD23" s="154">
        <f t="shared" si="0"/>
        <v>0.13010190155044099</v>
      </c>
      <c r="AE23" s="154">
        <f t="shared" si="0"/>
        <v>0.14368077489104625</v>
      </c>
      <c r="AF23" s="155">
        <f t="shared" si="0"/>
        <v>2.76255008163655E-2</v>
      </c>
      <c r="AG23" s="153">
        <f t="shared" si="0"/>
        <v>1.8274348171413823E-2</v>
      </c>
      <c r="AH23" s="154">
        <f t="shared" si="0"/>
        <v>9.0103189170275044E-2</v>
      </c>
      <c r="AI23" s="154">
        <f t="shared" si="0"/>
        <v>1.5520932986686775E-2</v>
      </c>
      <c r="AJ23" s="155">
        <f t="shared" si="0"/>
        <v>0.15219447891079252</v>
      </c>
    </row>
    <row r="24" spans="1:36" x14ac:dyDescent="0.35">
      <c r="P24" s="25">
        <v>36707</v>
      </c>
      <c r="Q24" s="61">
        <v>98.882484650110399</v>
      </c>
      <c r="R24" s="16">
        <v>98.010707777923102</v>
      </c>
      <c r="S24" s="16">
        <v>97.847872272719201</v>
      </c>
      <c r="T24" s="16">
        <v>100.64082805733899</v>
      </c>
      <c r="U24" s="65">
        <v>95.897288074470694</v>
      </c>
      <c r="V24" s="66">
        <v>94.436284241792805</v>
      </c>
      <c r="W24" s="61">
        <v>92.525332241465094</v>
      </c>
      <c r="X24" s="16">
        <v>93.878568093842105</v>
      </c>
      <c r="Y24" s="16">
        <v>95.603656287052203</v>
      </c>
      <c r="Z24" s="64">
        <v>95.088197168058102</v>
      </c>
      <c r="AA24" s="153">
        <f t="shared" si="1"/>
        <v>0.10669495593496525</v>
      </c>
      <c r="AB24" s="154">
        <f t="shared" si="0"/>
        <v>0.1164056055305156</v>
      </c>
      <c r="AC24" s="154">
        <f t="shared" si="0"/>
        <v>7.3969929968058734E-2</v>
      </c>
      <c r="AD24" s="154">
        <f t="shared" si="0"/>
        <v>0.15531597827757015</v>
      </c>
      <c r="AE24" s="154">
        <f t="shared" si="0"/>
        <v>0.11427492554607954</v>
      </c>
      <c r="AF24" s="155">
        <f t="shared" si="0"/>
        <v>5.5767452787855554E-2</v>
      </c>
      <c r="AG24" s="153">
        <f t="shared" si="0"/>
        <v>6.1892970503222511E-2</v>
      </c>
      <c r="AH24" s="154">
        <f t="shared" si="0"/>
        <v>7.4701722944900295E-2</v>
      </c>
      <c r="AI24" s="154">
        <f t="shared" si="0"/>
        <v>2.4731694511873403E-2</v>
      </c>
      <c r="AJ24" s="155">
        <f t="shared" si="0"/>
        <v>0.11397606640555735</v>
      </c>
    </row>
    <row r="25" spans="1:36" x14ac:dyDescent="0.35">
      <c r="P25" s="25">
        <v>36799</v>
      </c>
      <c r="Q25" s="61">
        <v>101.40028216579501</v>
      </c>
      <c r="R25" s="16">
        <v>99.558459300045101</v>
      </c>
      <c r="S25" s="16">
        <v>99.059560618774995</v>
      </c>
      <c r="T25" s="16">
        <v>100.595589526694</v>
      </c>
      <c r="U25" s="65">
        <v>97.509426180622</v>
      </c>
      <c r="V25" s="66">
        <v>98.609194972564396</v>
      </c>
      <c r="W25" s="61">
        <v>98.534754302734598</v>
      </c>
      <c r="X25" s="16">
        <v>98.607701920173298</v>
      </c>
      <c r="Y25" s="16">
        <v>97.691864528003507</v>
      </c>
      <c r="Z25" s="64">
        <v>97.443887157438496</v>
      </c>
      <c r="AA25" s="153">
        <f t="shared" si="1"/>
        <v>0.11902679151217632</v>
      </c>
      <c r="AB25" s="154">
        <f t="shared" si="0"/>
        <v>0.12858443747719539</v>
      </c>
      <c r="AC25" s="154">
        <f t="shared" si="0"/>
        <v>5.5897222834233595E-2</v>
      </c>
      <c r="AD25" s="154">
        <f t="shared" si="0"/>
        <v>0.13104196059732232</v>
      </c>
      <c r="AE25" s="154">
        <f t="shared" si="0"/>
        <v>8.7553774727519018E-2</v>
      </c>
      <c r="AF25" s="155">
        <f t="shared" si="0"/>
        <v>0.12532853281734901</v>
      </c>
      <c r="AG25" s="153">
        <f t="shared" si="0"/>
        <v>8.7026122371598902E-2</v>
      </c>
      <c r="AH25" s="154">
        <f t="shared" si="0"/>
        <v>9.4018151071881828E-2</v>
      </c>
      <c r="AI25" s="154">
        <f t="shared" si="0"/>
        <v>4.6403841983002847E-2</v>
      </c>
      <c r="AJ25" s="155">
        <f t="shared" si="0"/>
        <v>6.2014126933689795E-2</v>
      </c>
    </row>
    <row r="26" spans="1:36" x14ac:dyDescent="0.35">
      <c r="I26" s="183" t="s">
        <v>137</v>
      </c>
      <c r="J26" s="183"/>
      <c r="K26" s="183"/>
      <c r="L26" s="183"/>
      <c r="M26" s="183"/>
      <c r="N26" s="183"/>
      <c r="O26" s="183"/>
      <c r="P26" s="25">
        <v>36891</v>
      </c>
      <c r="Q26" s="61">
        <v>100</v>
      </c>
      <c r="R26" s="16">
        <v>100</v>
      </c>
      <c r="S26" s="16">
        <v>100</v>
      </c>
      <c r="T26" s="16">
        <v>100</v>
      </c>
      <c r="U26" s="65">
        <v>100</v>
      </c>
      <c r="V26" s="66">
        <v>100</v>
      </c>
      <c r="W26" s="61">
        <v>100</v>
      </c>
      <c r="X26" s="16">
        <v>100</v>
      </c>
      <c r="Y26" s="16">
        <v>100</v>
      </c>
      <c r="Z26" s="64">
        <v>100</v>
      </c>
      <c r="AA26" s="153">
        <f t="shared" si="1"/>
        <v>0.10650649261694389</v>
      </c>
      <c r="AB26" s="154">
        <f t="shared" si="0"/>
        <v>0.10173840025817249</v>
      </c>
      <c r="AC26" s="154">
        <f t="shared" si="0"/>
        <v>5.3786429709493877E-2</v>
      </c>
      <c r="AD26" s="154">
        <f t="shared" si="0"/>
        <v>9.3394649640489602E-2</v>
      </c>
      <c r="AE26" s="154">
        <f t="shared" si="0"/>
        <v>0.11389354362463511</v>
      </c>
      <c r="AF26" s="155">
        <f t="shared" si="0"/>
        <v>8.9065485083446916E-2</v>
      </c>
      <c r="AG26" s="153">
        <f t="shared" si="0"/>
        <v>0.1293199040462103</v>
      </c>
      <c r="AH26" s="154">
        <f t="shared" si="0"/>
        <v>9.1595900885066639E-2</v>
      </c>
      <c r="AI26" s="154">
        <f t="shared" si="0"/>
        <v>5.4985812547197144E-2</v>
      </c>
      <c r="AJ26" s="155">
        <f t="shared" si="0"/>
        <v>5.9626850588036406E-2</v>
      </c>
    </row>
    <row r="27" spans="1:36" x14ac:dyDescent="0.35">
      <c r="A27" s="183" t="s">
        <v>80</v>
      </c>
      <c r="B27" s="183"/>
      <c r="C27" s="183"/>
      <c r="D27" s="183"/>
      <c r="E27" s="183"/>
      <c r="F27" s="183"/>
      <c r="G27" s="59"/>
      <c r="I27" s="183" t="s">
        <v>74</v>
      </c>
      <c r="J27" s="183"/>
      <c r="K27" s="183"/>
      <c r="L27" s="183"/>
      <c r="M27" s="183"/>
      <c r="N27" s="183"/>
      <c r="O27" s="183"/>
      <c r="P27" s="25">
        <v>36981</v>
      </c>
      <c r="Q27" s="61">
        <v>100.248500400746</v>
      </c>
      <c r="R27" s="16">
        <v>101.521863456792</v>
      </c>
      <c r="S27" s="16">
        <v>102.17271829288499</v>
      </c>
      <c r="T27" s="16">
        <v>104.347557168962</v>
      </c>
      <c r="U27" s="65">
        <v>100.00231336668701</v>
      </c>
      <c r="V27" s="66">
        <v>100.591946965118</v>
      </c>
      <c r="W27" s="61">
        <v>99.878903993688397</v>
      </c>
      <c r="X27" s="16">
        <v>99.393818971409601</v>
      </c>
      <c r="Y27" s="16">
        <v>100.641341116994</v>
      </c>
      <c r="Z27" s="64">
        <v>101.86973952436399</v>
      </c>
      <c r="AA27" s="153">
        <f t="shared" si="1"/>
        <v>7.5217387415207559E-2</v>
      </c>
      <c r="AB27" s="154">
        <f t="shared" si="1"/>
        <v>7.4056363872400999E-2</v>
      </c>
      <c r="AC27" s="154">
        <f t="shared" si="1"/>
        <v>6.4720699771466661E-2</v>
      </c>
      <c r="AD27" s="154">
        <f t="shared" si="1"/>
        <v>8.7465068334567464E-2</v>
      </c>
      <c r="AE27" s="154">
        <f t="shared" si="1"/>
        <v>6.4491589103759406E-2</v>
      </c>
      <c r="AF27" s="155">
        <f t="shared" si="1"/>
        <v>0.10960965243518817</v>
      </c>
      <c r="AG27" s="153">
        <f t="shared" si="1"/>
        <v>0.14857725242518205</v>
      </c>
      <c r="AH27" s="154">
        <f t="shared" si="1"/>
        <v>8.6709546951672767E-2</v>
      </c>
      <c r="AI27" s="154">
        <f t="shared" si="1"/>
        <v>5.616905940066097E-2</v>
      </c>
      <c r="AJ27" s="155">
        <f t="shared" si="1"/>
        <v>7.8773695223311124E-2</v>
      </c>
    </row>
    <row r="28" spans="1:36" x14ac:dyDescent="0.35">
      <c r="A28" s="183" t="s">
        <v>74</v>
      </c>
      <c r="B28" s="183"/>
      <c r="C28" s="183"/>
      <c r="D28" s="183"/>
      <c r="E28" s="183"/>
      <c r="F28" s="183"/>
      <c r="G28" s="59"/>
      <c r="P28" s="25">
        <v>37072</v>
      </c>
      <c r="Q28" s="61">
        <v>102.610704036257</v>
      </c>
      <c r="R28" s="16">
        <v>102.792605974748</v>
      </c>
      <c r="S28" s="16">
        <v>105.246215047398</v>
      </c>
      <c r="T28" s="16">
        <v>110.373922416901</v>
      </c>
      <c r="U28" s="65">
        <v>102.90914751277199</v>
      </c>
      <c r="V28" s="66">
        <v>99.488822285375704</v>
      </c>
      <c r="W28" s="61">
        <v>100.28013638287899</v>
      </c>
      <c r="X28" s="16">
        <v>100.7605066111</v>
      </c>
      <c r="Y28" s="16">
        <v>102.46729943374601</v>
      </c>
      <c r="Z28" s="64">
        <v>103.731452339078</v>
      </c>
      <c r="AA28" s="153">
        <f t="shared" si="1"/>
        <v>3.7703536671218174E-2</v>
      </c>
      <c r="AB28" s="154">
        <f t="shared" si="1"/>
        <v>4.8789548665028715E-2</v>
      </c>
      <c r="AC28" s="154">
        <f t="shared" si="1"/>
        <v>7.5610665851356673E-2</v>
      </c>
      <c r="AD28" s="154">
        <f t="shared" si="1"/>
        <v>9.6711191148155962E-2</v>
      </c>
      <c r="AE28" s="154">
        <f t="shared" si="1"/>
        <v>7.3118433055751497E-2</v>
      </c>
      <c r="AF28" s="155">
        <f t="shared" si="1"/>
        <v>5.3502084332823552E-2</v>
      </c>
      <c r="AG28" s="153">
        <f t="shared" si="1"/>
        <v>8.3812767309778824E-2</v>
      </c>
      <c r="AH28" s="154">
        <f t="shared" si="1"/>
        <v>7.3306811735545763E-2</v>
      </c>
      <c r="AI28" s="154">
        <f t="shared" si="1"/>
        <v>7.1792684644670368E-2</v>
      </c>
      <c r="AJ28" s="155">
        <f t="shared" si="1"/>
        <v>9.089724517275144E-2</v>
      </c>
    </row>
    <row r="29" spans="1:36" x14ac:dyDescent="0.35">
      <c r="P29" s="25">
        <v>37164</v>
      </c>
      <c r="Q29" s="61">
        <v>103.39203236397699</v>
      </c>
      <c r="R29" s="16">
        <v>102.585465880188</v>
      </c>
      <c r="S29" s="16">
        <v>107.49991896061999</v>
      </c>
      <c r="T29" s="16">
        <v>112.930040878957</v>
      </c>
      <c r="U29" s="65">
        <v>103.85985223499399</v>
      </c>
      <c r="V29" s="66">
        <v>100.54406656881901</v>
      </c>
      <c r="W29" s="61">
        <v>98.968269671254703</v>
      </c>
      <c r="X29" s="16">
        <v>102.335186119916</v>
      </c>
      <c r="Y29" s="16">
        <v>104.14556850631701</v>
      </c>
      <c r="Z29" s="64">
        <v>104.77581974616901</v>
      </c>
      <c r="AA29" s="153">
        <f t="shared" si="1"/>
        <v>1.9642452226369178E-2</v>
      </c>
      <c r="AB29" s="154">
        <f t="shared" si="1"/>
        <v>3.0404313218831858E-2</v>
      </c>
      <c r="AC29" s="154">
        <f t="shared" si="1"/>
        <v>8.5204883699486977E-2</v>
      </c>
      <c r="AD29" s="154">
        <f t="shared" si="1"/>
        <v>0.1226142359749276</v>
      </c>
      <c r="AE29" s="154">
        <f t="shared" si="1"/>
        <v>6.5126278587761988E-2</v>
      </c>
      <c r="AF29" s="155">
        <f t="shared" si="1"/>
        <v>1.9621614361550632E-2</v>
      </c>
      <c r="AG29" s="153">
        <f t="shared" si="1"/>
        <v>4.3996189120052431E-3</v>
      </c>
      <c r="AH29" s="154">
        <f t="shared" si="1"/>
        <v>3.780114663619516E-2</v>
      </c>
      <c r="AI29" s="154">
        <f t="shared" si="1"/>
        <v>6.6061836464013091E-2</v>
      </c>
      <c r="AJ29" s="155">
        <f t="shared" si="1"/>
        <v>7.5242611954554173E-2</v>
      </c>
    </row>
    <row r="30" spans="1:36" x14ac:dyDescent="0.35">
      <c r="P30" s="25">
        <v>37256</v>
      </c>
      <c r="Q30" s="61">
        <v>102.64737031646401</v>
      </c>
      <c r="R30" s="16">
        <v>102.696281877941</v>
      </c>
      <c r="S30" s="16">
        <v>108.518543009986</v>
      </c>
      <c r="T30" s="16">
        <v>113.75813637189501</v>
      </c>
      <c r="U30" s="65">
        <v>105.91104209270701</v>
      </c>
      <c r="V30" s="66">
        <v>98.601987466366694</v>
      </c>
      <c r="W30" s="61">
        <v>98.569162809212301</v>
      </c>
      <c r="X30" s="16">
        <v>101.073305486731</v>
      </c>
      <c r="Y30" s="16">
        <v>103.451568854047</v>
      </c>
      <c r="Z30" s="64">
        <v>106.381122113503</v>
      </c>
      <c r="AA30" s="153">
        <f t="shared" si="1"/>
        <v>2.6473703164640039E-2</v>
      </c>
      <c r="AB30" s="154">
        <f t="shared" si="1"/>
        <v>2.6962818779409981E-2</v>
      </c>
      <c r="AC30" s="154">
        <f t="shared" si="1"/>
        <v>8.5185430099860016E-2</v>
      </c>
      <c r="AD30" s="154">
        <f t="shared" si="1"/>
        <v>0.13758136371895002</v>
      </c>
      <c r="AE30" s="154">
        <f t="shared" si="1"/>
        <v>5.9110420927070084E-2</v>
      </c>
      <c r="AF30" s="155">
        <f t="shared" si="1"/>
        <v>-1.3980125336333082E-2</v>
      </c>
      <c r="AG30" s="153">
        <f t="shared" si="1"/>
        <v>-1.4308371907877038E-2</v>
      </c>
      <c r="AH30" s="154">
        <f t="shared" si="1"/>
        <v>1.073305486730991E-2</v>
      </c>
      <c r="AI30" s="154">
        <f t="shared" si="1"/>
        <v>3.4515688540470046E-2</v>
      </c>
      <c r="AJ30" s="155">
        <f t="shared" si="1"/>
        <v>6.3811221135029905E-2</v>
      </c>
    </row>
    <row r="31" spans="1:36" x14ac:dyDescent="0.35">
      <c r="P31" s="25">
        <v>37346</v>
      </c>
      <c r="Q31" s="61">
        <v>103.68735845656499</v>
      </c>
      <c r="R31" s="16">
        <v>104.03449292099999</v>
      </c>
      <c r="S31" s="16">
        <v>109.72105576550901</v>
      </c>
      <c r="T31" s="16">
        <v>117.301099286026</v>
      </c>
      <c r="U31" s="65">
        <v>109.43338745042099</v>
      </c>
      <c r="V31" s="66">
        <v>99.854538951259102</v>
      </c>
      <c r="W31" s="61">
        <v>99.585911030974799</v>
      </c>
      <c r="X31" s="16">
        <v>99.411658646533596</v>
      </c>
      <c r="Y31" s="16">
        <v>103.699373728159</v>
      </c>
      <c r="Z31" s="64">
        <v>109.521288586477</v>
      </c>
      <c r="AA31" s="153">
        <f t="shared" si="1"/>
        <v>3.4303336629197156E-2</v>
      </c>
      <c r="AB31" s="154">
        <f t="shared" si="1"/>
        <v>2.4749638931493623E-2</v>
      </c>
      <c r="AC31" s="154">
        <f t="shared" si="1"/>
        <v>7.3878209357082891E-2</v>
      </c>
      <c r="AD31" s="154">
        <f t="shared" si="1"/>
        <v>0.12413843187617069</v>
      </c>
      <c r="AE31" s="154">
        <f t="shared" si="1"/>
        <v>9.430855913454983E-2</v>
      </c>
      <c r="AF31" s="155">
        <f t="shared" si="1"/>
        <v>-7.3306863631400487E-3</v>
      </c>
      <c r="AG31" s="153">
        <f t="shared" si="1"/>
        <v>-2.9334819566313453E-3</v>
      </c>
      <c r="AH31" s="154">
        <f t="shared" si="1"/>
        <v>1.7948475376639017E-4</v>
      </c>
      <c r="AI31" s="154">
        <f t="shared" si="1"/>
        <v>3.0385451716209655E-2</v>
      </c>
      <c r="AJ31" s="155">
        <f t="shared" si="1"/>
        <v>7.5111108537614379E-2</v>
      </c>
    </row>
    <row r="32" spans="1:36" x14ac:dyDescent="0.35">
      <c r="O32" s="67"/>
      <c r="P32" s="25">
        <v>37437</v>
      </c>
      <c r="Q32" s="61">
        <v>106.41106390242599</v>
      </c>
      <c r="R32" s="16">
        <v>107.009806284148</v>
      </c>
      <c r="S32" s="16">
        <v>112.246181226293</v>
      </c>
      <c r="T32" s="16">
        <v>122.744309065308</v>
      </c>
      <c r="U32" s="65">
        <v>112.35230650001</v>
      </c>
      <c r="V32" s="66">
        <v>100.74074260929601</v>
      </c>
      <c r="W32" s="61">
        <v>98.750014746487594</v>
      </c>
      <c r="X32" s="16">
        <v>99.4815163294668</v>
      </c>
      <c r="Y32" s="16">
        <v>105.314935557778</v>
      </c>
      <c r="Z32" s="64">
        <v>111.255583133675</v>
      </c>
      <c r="AA32" s="153">
        <f t="shared" si="1"/>
        <v>3.7036680547734679E-2</v>
      </c>
      <c r="AB32" s="154">
        <f t="shared" si="1"/>
        <v>4.1026300183847786E-2</v>
      </c>
      <c r="AC32" s="154">
        <f t="shared" si="1"/>
        <v>6.6510384014689228E-2</v>
      </c>
      <c r="AD32" s="154">
        <f t="shared" si="1"/>
        <v>0.11207707742488271</v>
      </c>
      <c r="AE32" s="154">
        <f t="shared" si="1"/>
        <v>9.1762095163270274E-2</v>
      </c>
      <c r="AF32" s="155">
        <f t="shared" si="1"/>
        <v>1.2583527427124208E-2</v>
      </c>
      <c r="AG32" s="153">
        <f t="shared" si="1"/>
        <v>-1.5258471832838905E-2</v>
      </c>
      <c r="AH32" s="154">
        <f t="shared" si="1"/>
        <v>-1.2693368906625757E-2</v>
      </c>
      <c r="AI32" s="154">
        <f t="shared" si="1"/>
        <v>2.7790681903090864E-2</v>
      </c>
      <c r="AJ32" s="155">
        <f t="shared" si="1"/>
        <v>7.2534709819757293E-2</v>
      </c>
    </row>
    <row r="33" spans="9:36" x14ac:dyDescent="0.35">
      <c r="P33" s="25">
        <v>37529</v>
      </c>
      <c r="Q33" s="61">
        <v>108.65154001591701</v>
      </c>
      <c r="R33" s="16">
        <v>110.612799353249</v>
      </c>
      <c r="S33" s="16">
        <v>116.632231089421</v>
      </c>
      <c r="T33" s="16">
        <v>127.861393949016</v>
      </c>
      <c r="U33" s="65">
        <v>117.364833311141</v>
      </c>
      <c r="V33" s="66">
        <v>101.832336827939</v>
      </c>
      <c r="W33" s="61">
        <v>98.567265354292104</v>
      </c>
      <c r="X33" s="16">
        <v>100.54571429028501</v>
      </c>
      <c r="Y33" s="16">
        <v>109.30578079896701</v>
      </c>
      <c r="Z33" s="64">
        <v>112.172912601372</v>
      </c>
      <c r="AA33" s="153">
        <f t="shared" si="1"/>
        <v>5.0869564430503278E-2</v>
      </c>
      <c r="AB33" s="154">
        <f t="shared" si="1"/>
        <v>7.8250202445211192E-2</v>
      </c>
      <c r="AC33" s="154">
        <f t="shared" si="1"/>
        <v>8.4951804774349604E-2</v>
      </c>
      <c r="AD33" s="154">
        <f t="shared" si="1"/>
        <v>0.13221772483074745</v>
      </c>
      <c r="AE33" s="154">
        <f t="shared" si="1"/>
        <v>0.13003081350039425</v>
      </c>
      <c r="AF33" s="155">
        <f t="shared" si="1"/>
        <v>1.2812991388589046E-2</v>
      </c>
      <c r="AG33" s="153">
        <f t="shared" si="1"/>
        <v>-4.0518473071684546E-3</v>
      </c>
      <c r="AH33" s="154">
        <f t="shared" si="1"/>
        <v>-1.7486378805566472E-2</v>
      </c>
      <c r="AI33" s="154">
        <f t="shared" si="1"/>
        <v>4.9548073592176056E-2</v>
      </c>
      <c r="AJ33" s="155">
        <f t="shared" si="1"/>
        <v>7.0599236284891731E-2</v>
      </c>
    </row>
    <row r="34" spans="9:36" x14ac:dyDescent="0.35">
      <c r="P34" s="25">
        <v>37621</v>
      </c>
      <c r="Q34" s="61">
        <v>109.84437732531801</v>
      </c>
      <c r="R34" s="16">
        <v>111.990268049695</v>
      </c>
      <c r="S34" s="16">
        <v>120.890415484671</v>
      </c>
      <c r="T34" s="16">
        <v>131.567364650998</v>
      </c>
      <c r="U34" s="65">
        <v>122.188325474197</v>
      </c>
      <c r="V34" s="66">
        <v>103.06393001983901</v>
      </c>
      <c r="W34" s="61">
        <v>101.552833342547</v>
      </c>
      <c r="X34" s="16">
        <v>102.87425413444601</v>
      </c>
      <c r="Y34" s="16">
        <v>114.364181204666</v>
      </c>
      <c r="Z34" s="64">
        <v>115.39509205284401</v>
      </c>
      <c r="AA34" s="153">
        <f t="shared" si="1"/>
        <v>7.0113895627968548E-2</v>
      </c>
      <c r="AB34" s="154">
        <f t="shared" si="1"/>
        <v>9.0499733795623705E-2</v>
      </c>
      <c r="AC34" s="154">
        <f t="shared" si="1"/>
        <v>0.11400699024816907</v>
      </c>
      <c r="AD34" s="154">
        <f t="shared" si="1"/>
        <v>0.15655344617181099</v>
      </c>
      <c r="AE34" s="154">
        <f t="shared" si="1"/>
        <v>0.15368825629382465</v>
      </c>
      <c r="AF34" s="155">
        <f t="shared" si="1"/>
        <v>4.5252054934433072E-2</v>
      </c>
      <c r="AG34" s="153">
        <f t="shared" si="1"/>
        <v>3.026981713449084E-2</v>
      </c>
      <c r="AH34" s="154">
        <f t="shared" si="1"/>
        <v>1.781824230485296E-2</v>
      </c>
      <c r="AI34" s="154">
        <f t="shared" si="1"/>
        <v>0.10548522822321704</v>
      </c>
      <c r="AJ34" s="155">
        <f t="shared" si="1"/>
        <v>8.4732796197840354E-2</v>
      </c>
    </row>
    <row r="35" spans="9:36" x14ac:dyDescent="0.35">
      <c r="P35" s="25">
        <v>37711</v>
      </c>
      <c r="Q35" s="61">
        <v>112.431370799707</v>
      </c>
      <c r="R35" s="16">
        <v>112.200740125824</v>
      </c>
      <c r="S35" s="16">
        <v>124.858070624468</v>
      </c>
      <c r="T35" s="16">
        <v>135.87576709359601</v>
      </c>
      <c r="U35" s="65">
        <v>128.62856252551899</v>
      </c>
      <c r="V35" s="66">
        <v>104.188756327265</v>
      </c>
      <c r="W35" s="61">
        <v>105.618140314549</v>
      </c>
      <c r="X35" s="16">
        <v>105.601238671887</v>
      </c>
      <c r="Y35" s="16">
        <v>117.305463826805</v>
      </c>
      <c r="Z35" s="64">
        <v>119.146115734278</v>
      </c>
      <c r="AA35" s="153">
        <f t="shared" si="1"/>
        <v>8.4330553630652005E-2</v>
      </c>
      <c r="AB35" s="154">
        <f t="shared" si="1"/>
        <v>7.8495573684635112E-2</v>
      </c>
      <c r="AC35" s="154">
        <f t="shared" si="1"/>
        <v>0.13795907042044098</v>
      </c>
      <c r="AD35" s="154">
        <f t="shared" si="1"/>
        <v>0.1583503302239111</v>
      </c>
      <c r="AE35" s="154">
        <f t="shared" si="1"/>
        <v>0.17540510736537707</v>
      </c>
      <c r="AF35" s="155">
        <f t="shared" si="1"/>
        <v>4.3405311581494743E-2</v>
      </c>
      <c r="AG35" s="153">
        <f t="shared" si="1"/>
        <v>6.0573119441543755E-2</v>
      </c>
      <c r="AH35" s="154">
        <f t="shared" si="1"/>
        <v>6.2262114017843428E-2</v>
      </c>
      <c r="AI35" s="154">
        <f t="shared" si="1"/>
        <v>0.13120706142655636</v>
      </c>
      <c r="AJ35" s="155">
        <f t="shared" si="1"/>
        <v>8.788087934339206E-2</v>
      </c>
    </row>
    <row r="36" spans="9:36" x14ac:dyDescent="0.35">
      <c r="P36" s="25">
        <v>37802</v>
      </c>
      <c r="Q36" s="61">
        <v>116.027770861978</v>
      </c>
      <c r="R36" s="16">
        <v>113.56093365960901</v>
      </c>
      <c r="S36" s="16">
        <v>128.70210066046599</v>
      </c>
      <c r="T36" s="16">
        <v>140.922075932204</v>
      </c>
      <c r="U36" s="65">
        <v>131.767462965135</v>
      </c>
      <c r="V36" s="66">
        <v>106.33282034928099</v>
      </c>
      <c r="W36" s="61">
        <v>103.491710140357</v>
      </c>
      <c r="X36" s="16">
        <v>107.96480692208399</v>
      </c>
      <c r="Y36" s="16">
        <v>121.358960496801</v>
      </c>
      <c r="Z36" s="64">
        <v>121.62781482453001</v>
      </c>
      <c r="AA36" s="153">
        <f t="shared" si="1"/>
        <v>9.0373186836756769E-2</v>
      </c>
      <c r="AB36" s="154">
        <f t="shared" si="1"/>
        <v>6.1219878840500952E-2</v>
      </c>
      <c r="AC36" s="154">
        <f t="shared" si="1"/>
        <v>0.14660560612745632</v>
      </c>
      <c r="AD36" s="154">
        <f t="shared" si="1"/>
        <v>0.14809457974319806</v>
      </c>
      <c r="AE36" s="154">
        <f t="shared" si="1"/>
        <v>0.17280603371612369</v>
      </c>
      <c r="AF36" s="155">
        <f t="shared" si="1"/>
        <v>5.5509594183485556E-2</v>
      </c>
      <c r="AG36" s="153">
        <f t="shared" si="1"/>
        <v>4.8017161375037309E-2</v>
      </c>
      <c r="AH36" s="154">
        <f t="shared" si="1"/>
        <v>8.5275043099684034E-2</v>
      </c>
      <c r="AI36" s="154">
        <f t="shared" si="1"/>
        <v>0.15234330110965999</v>
      </c>
      <c r="AJ36" s="155">
        <f t="shared" si="1"/>
        <v>9.3228864554083746E-2</v>
      </c>
    </row>
    <row r="37" spans="9:36" x14ac:dyDescent="0.35">
      <c r="P37" s="25">
        <v>37894</v>
      </c>
      <c r="Q37" s="61">
        <v>118.423891953235</v>
      </c>
      <c r="R37" s="16">
        <v>116.662399530456</v>
      </c>
      <c r="S37" s="16">
        <v>132.552693031118</v>
      </c>
      <c r="T37" s="16">
        <v>143.89195488315201</v>
      </c>
      <c r="U37" s="65">
        <v>134.94545151947599</v>
      </c>
      <c r="V37" s="66">
        <v>108.540466615981</v>
      </c>
      <c r="W37" s="61">
        <v>98.773515588838194</v>
      </c>
      <c r="X37" s="16">
        <v>109.711849660982</v>
      </c>
      <c r="Y37" s="16">
        <v>125.379927640793</v>
      </c>
      <c r="Z37" s="64">
        <v>123.07833007271999</v>
      </c>
      <c r="AA37" s="153">
        <f t="shared" si="1"/>
        <v>8.994213920839389E-2</v>
      </c>
      <c r="AB37" s="154">
        <f t="shared" si="1"/>
        <v>5.4691683173908379E-2</v>
      </c>
      <c r="AC37" s="154">
        <f t="shared" si="1"/>
        <v>0.13650139239376213</v>
      </c>
      <c r="AD37" s="154">
        <f t="shared" si="1"/>
        <v>0.12537452032259333</v>
      </c>
      <c r="AE37" s="154">
        <f t="shared" si="1"/>
        <v>0.14979459956056651</v>
      </c>
      <c r="AF37" s="155">
        <f t="shared" si="1"/>
        <v>6.5874259562327397E-2</v>
      </c>
      <c r="AG37" s="153">
        <f t="shared" si="1"/>
        <v>2.0924820609027339E-3</v>
      </c>
      <c r="AH37" s="154">
        <f t="shared" si="1"/>
        <v>9.1163859498113453E-2</v>
      </c>
      <c r="AI37" s="154">
        <f t="shared" si="1"/>
        <v>0.14705669475422578</v>
      </c>
      <c r="AJ37" s="155">
        <f t="shared" si="1"/>
        <v>9.7219704993330103E-2</v>
      </c>
    </row>
    <row r="38" spans="9:36" x14ac:dyDescent="0.35">
      <c r="P38" s="25">
        <v>37986</v>
      </c>
      <c r="Q38" s="61">
        <v>120.81448015457801</v>
      </c>
      <c r="R38" s="16">
        <v>120.66891361381001</v>
      </c>
      <c r="S38" s="16">
        <v>137.99438056118399</v>
      </c>
      <c r="T38" s="16">
        <v>146.878179447192</v>
      </c>
      <c r="U38" s="65">
        <v>135.77781828679599</v>
      </c>
      <c r="V38" s="66">
        <v>112.732345254875</v>
      </c>
      <c r="W38" s="61">
        <v>101.39164592594</v>
      </c>
      <c r="X38" s="16">
        <v>111.265084408617</v>
      </c>
      <c r="Y38" s="16">
        <v>128.15966281531399</v>
      </c>
      <c r="Z38" s="64">
        <v>124.020537117682</v>
      </c>
      <c r="AA38" s="153">
        <f t="shared" si="1"/>
        <v>9.9869498069715901E-2</v>
      </c>
      <c r="AB38" s="154">
        <f t="shared" si="1"/>
        <v>7.7494640518798619E-2</v>
      </c>
      <c r="AC38" s="154">
        <f t="shared" si="1"/>
        <v>0.14148321856567514</v>
      </c>
      <c r="AD38" s="154">
        <f t="shared" si="1"/>
        <v>0.11637243655984308</v>
      </c>
      <c r="AE38" s="154">
        <f t="shared" si="1"/>
        <v>0.11121760413574644</v>
      </c>
      <c r="AF38" s="155">
        <f t="shared" si="1"/>
        <v>9.380988317809047E-2</v>
      </c>
      <c r="AG38" s="153">
        <f t="shared" si="1"/>
        <v>-1.5872271733010646E-3</v>
      </c>
      <c r="AH38" s="154">
        <f t="shared" si="1"/>
        <v>8.1563947605443055E-2</v>
      </c>
      <c r="AI38" s="154">
        <f t="shared" si="1"/>
        <v>0.1206276428977322</v>
      </c>
      <c r="AJ38" s="155">
        <f t="shared" si="1"/>
        <v>7.4747070359699963E-2</v>
      </c>
    </row>
    <row r="39" spans="9:36" x14ac:dyDescent="0.35">
      <c r="P39" s="25">
        <v>38077</v>
      </c>
      <c r="Q39" s="61">
        <v>125.174109732519</v>
      </c>
      <c r="R39" s="16">
        <v>126.88783429124901</v>
      </c>
      <c r="S39" s="16">
        <v>145.18874763993799</v>
      </c>
      <c r="T39" s="16">
        <v>153.99143004058001</v>
      </c>
      <c r="U39" s="65">
        <v>142.619207739323</v>
      </c>
      <c r="V39" s="66">
        <v>115.67372392554699</v>
      </c>
      <c r="W39" s="61">
        <v>108.129498555487</v>
      </c>
      <c r="X39" s="16">
        <v>114.03499270742201</v>
      </c>
      <c r="Y39" s="16">
        <v>134.001996312014</v>
      </c>
      <c r="Z39" s="64">
        <v>125.967264054541</v>
      </c>
      <c r="AA39" s="153">
        <f t="shared" si="1"/>
        <v>0.11333793088330113</v>
      </c>
      <c r="AB39" s="154">
        <f t="shared" si="1"/>
        <v>0.13090015403601285</v>
      </c>
      <c r="AC39" s="154">
        <f t="shared" si="1"/>
        <v>0.16283029934539006</v>
      </c>
      <c r="AD39" s="154">
        <f t="shared" si="1"/>
        <v>0.13332519355350025</v>
      </c>
      <c r="AE39" s="154">
        <f t="shared" si="1"/>
        <v>0.10876779572988204</v>
      </c>
      <c r="AF39" s="155">
        <f t="shared" si="1"/>
        <v>0.11023231299744873</v>
      </c>
      <c r="AG39" s="153">
        <f t="shared" si="1"/>
        <v>2.3777716909791691E-2</v>
      </c>
      <c r="AH39" s="154">
        <f t="shared" si="1"/>
        <v>7.9864158239085326E-2</v>
      </c>
      <c r="AI39" s="154">
        <f t="shared" si="1"/>
        <v>0.14233380049424227</v>
      </c>
      <c r="AJ39" s="155">
        <f t="shared" si="1"/>
        <v>5.7250278603086624E-2</v>
      </c>
    </row>
    <row r="40" spans="9:36" x14ac:dyDescent="0.35">
      <c r="P40" s="25">
        <v>38168</v>
      </c>
      <c r="Q40" s="61">
        <v>129.96767482367201</v>
      </c>
      <c r="R40" s="16">
        <v>133.90826849935101</v>
      </c>
      <c r="S40" s="16">
        <v>152.037981139864</v>
      </c>
      <c r="T40" s="16">
        <v>162.93474450868101</v>
      </c>
      <c r="U40" s="65">
        <v>152.273871259103</v>
      </c>
      <c r="V40" s="66">
        <v>120.768421051255</v>
      </c>
      <c r="W40" s="61">
        <v>113.161384702132</v>
      </c>
      <c r="X40" s="16">
        <v>118.02541973853</v>
      </c>
      <c r="Y40" s="16">
        <v>141.670254580689</v>
      </c>
      <c r="Z40" s="64">
        <v>130.824427421065</v>
      </c>
      <c r="AA40" s="153">
        <f t="shared" si="1"/>
        <v>0.12014282320631997</v>
      </c>
      <c r="AB40" s="154">
        <f t="shared" si="1"/>
        <v>0.17917548037013975</v>
      </c>
      <c r="AC40" s="154">
        <f t="shared" si="1"/>
        <v>0.18131701316174564</v>
      </c>
      <c r="AD40" s="154">
        <f t="shared" si="1"/>
        <v>0.15620454375840342</v>
      </c>
      <c r="AE40" s="154">
        <f t="shared" si="1"/>
        <v>0.15562573515886768</v>
      </c>
      <c r="AF40" s="155">
        <f t="shared" si="1"/>
        <v>0.13575865527271902</v>
      </c>
      <c r="AG40" s="153">
        <f t="shared" si="1"/>
        <v>9.3434291004186099E-2</v>
      </c>
      <c r="AH40" s="154">
        <f t="shared" si="1"/>
        <v>9.3184187544618657E-2</v>
      </c>
      <c r="AI40" s="154">
        <f t="shared" si="1"/>
        <v>0.16736542568213086</v>
      </c>
      <c r="AJ40" s="155">
        <f t="shared" si="1"/>
        <v>7.5612742116618392E-2</v>
      </c>
    </row>
    <row r="41" spans="9:36" x14ac:dyDescent="0.35">
      <c r="P41" s="25">
        <v>38260</v>
      </c>
      <c r="Q41" s="61">
        <v>134.41296965141501</v>
      </c>
      <c r="R41" s="16">
        <v>135.15485658416699</v>
      </c>
      <c r="S41" s="16">
        <v>155.492671425672</v>
      </c>
      <c r="T41" s="16">
        <v>167.03028516599099</v>
      </c>
      <c r="U41" s="65">
        <v>166.11972655852901</v>
      </c>
      <c r="V41" s="66">
        <v>127.494698556424</v>
      </c>
      <c r="W41" s="61">
        <v>116.311949512477</v>
      </c>
      <c r="X41" s="16">
        <v>122.63940424454999</v>
      </c>
      <c r="Y41" s="16">
        <v>148.08825944054399</v>
      </c>
      <c r="Z41" s="64">
        <v>136.73746672589499</v>
      </c>
      <c r="AA41" s="153">
        <f t="shared" si="1"/>
        <v>0.1350156411384793</v>
      </c>
      <c r="AB41" s="154">
        <f t="shared" si="1"/>
        <v>0.15851257241527361</v>
      </c>
      <c r="AC41" s="154">
        <f t="shared" si="1"/>
        <v>0.17306308811974591</v>
      </c>
      <c r="AD41" s="154">
        <f t="shared" si="1"/>
        <v>0.16080350219460526</v>
      </c>
      <c r="AE41" s="154">
        <f t="shared" si="1"/>
        <v>0.23101389997241806</v>
      </c>
      <c r="AF41" s="155">
        <f t="shared" si="1"/>
        <v>0.17462825185286479</v>
      </c>
      <c r="AG41" s="153">
        <f t="shared" si="1"/>
        <v>0.17756211084604456</v>
      </c>
      <c r="AH41" s="154">
        <f t="shared" si="1"/>
        <v>0.11783188984157245</v>
      </c>
      <c r="AI41" s="154">
        <f t="shared" si="1"/>
        <v>0.18111616609645198</v>
      </c>
      <c r="AJ41" s="155">
        <f t="shared" si="1"/>
        <v>0.11097921661030496</v>
      </c>
    </row>
    <row r="42" spans="9:36" x14ac:dyDescent="0.35">
      <c r="P42" s="25">
        <v>38352</v>
      </c>
      <c r="Q42" s="61">
        <v>138.90779919026599</v>
      </c>
      <c r="R42" s="16">
        <v>135.99434395610899</v>
      </c>
      <c r="S42" s="16">
        <v>159.294255763596</v>
      </c>
      <c r="T42" s="16">
        <v>168.56990292823301</v>
      </c>
      <c r="U42" s="65">
        <v>170.40161850471301</v>
      </c>
      <c r="V42" s="66">
        <v>128.03855144448301</v>
      </c>
      <c r="W42" s="61">
        <v>119.501097023261</v>
      </c>
      <c r="X42" s="16">
        <v>126.091729090941</v>
      </c>
      <c r="Y42" s="16">
        <v>151.43748140120101</v>
      </c>
      <c r="Z42" s="64">
        <v>141.19310483307601</v>
      </c>
      <c r="AA42" s="153">
        <f t="shared" si="1"/>
        <v>0.14976117939288569</v>
      </c>
      <c r="AB42" s="154">
        <f t="shared" si="1"/>
        <v>0.12700396384893842</v>
      </c>
      <c r="AC42" s="154">
        <f t="shared" si="1"/>
        <v>0.15435320710735811</v>
      </c>
      <c r="AD42" s="154">
        <f t="shared" si="1"/>
        <v>0.14768513309929721</v>
      </c>
      <c r="AE42" s="154">
        <f t="shared" si="1"/>
        <v>0.25500336251377287</v>
      </c>
      <c r="AF42" s="155">
        <f t="shared" si="1"/>
        <v>0.13577475173609144</v>
      </c>
      <c r="AG42" s="153">
        <f t="shared" si="1"/>
        <v>0.17860890739014912</v>
      </c>
      <c r="AH42" s="154">
        <f t="shared" si="1"/>
        <v>0.13325514253756099</v>
      </c>
      <c r="AI42" s="154">
        <f t="shared" si="1"/>
        <v>0.18163139691957375</v>
      </c>
      <c r="AJ42" s="155">
        <f t="shared" si="1"/>
        <v>0.13846551639345916</v>
      </c>
    </row>
    <row r="43" spans="9:36" x14ac:dyDescent="0.35">
      <c r="P43" s="25">
        <v>38442</v>
      </c>
      <c r="Q43" s="61">
        <v>144.44146574890999</v>
      </c>
      <c r="R43" s="16">
        <v>143.815333948318</v>
      </c>
      <c r="S43" s="16">
        <v>169.611850496643</v>
      </c>
      <c r="T43" s="16">
        <v>174.486717920583</v>
      </c>
      <c r="U43" s="65">
        <v>188.47806349444301</v>
      </c>
      <c r="V43" s="66">
        <v>136.05747377067601</v>
      </c>
      <c r="W43" s="61">
        <v>123.491753445942</v>
      </c>
      <c r="X43" s="16">
        <v>130.005016488818</v>
      </c>
      <c r="Y43" s="16">
        <v>154.73366466309</v>
      </c>
      <c r="Z43" s="64">
        <v>145.233683872744</v>
      </c>
      <c r="AA43" s="153">
        <f t="shared" si="1"/>
        <v>0.1539244501723469</v>
      </c>
      <c r="AB43" s="154">
        <f t="shared" si="1"/>
        <v>0.13340522164019952</v>
      </c>
      <c r="AC43" s="154">
        <f t="shared" si="1"/>
        <v>0.16821622373431633</v>
      </c>
      <c r="AD43" s="154">
        <f t="shared" si="1"/>
        <v>0.13309369147751959</v>
      </c>
      <c r="AE43" s="154">
        <f t="shared" si="1"/>
        <v>0.32154754245262707</v>
      </c>
      <c r="AF43" s="155">
        <f t="shared" si="1"/>
        <v>0.1762176331268539</v>
      </c>
      <c r="AG43" s="153">
        <f t="shared" si="1"/>
        <v>0.14207274699023786</v>
      </c>
      <c r="AH43" s="154">
        <f t="shared" si="1"/>
        <v>0.14004494061195816</v>
      </c>
      <c r="AI43" s="154">
        <f t="shared" si="1"/>
        <v>0.15471163804756904</v>
      </c>
      <c r="AJ43" s="155">
        <f t="shared" si="1"/>
        <v>0.15294783103220433</v>
      </c>
    </row>
    <row r="44" spans="9:36" x14ac:dyDescent="0.35">
      <c r="P44" s="25">
        <v>38533</v>
      </c>
      <c r="Q44" s="61">
        <v>151.23567740854801</v>
      </c>
      <c r="R44" s="16">
        <v>152.912524033468</v>
      </c>
      <c r="S44" s="16">
        <v>181.954313668325</v>
      </c>
      <c r="T44" s="16">
        <v>184.22803884497401</v>
      </c>
      <c r="U44" s="65">
        <v>199.494702062773</v>
      </c>
      <c r="V44" s="66">
        <v>140.76674965210401</v>
      </c>
      <c r="W44" s="61">
        <v>125.624108435076</v>
      </c>
      <c r="X44" s="16">
        <v>135.028903104856</v>
      </c>
      <c r="Y44" s="16">
        <v>162.28354631770301</v>
      </c>
      <c r="Z44" s="64">
        <v>151.666881626649</v>
      </c>
      <c r="AA44" s="153">
        <f t="shared" si="1"/>
        <v>0.16364070999754698</v>
      </c>
      <c r="AB44" s="154">
        <f t="shared" si="1"/>
        <v>0.14191995570616389</v>
      </c>
      <c r="AC44" s="154">
        <f t="shared" si="1"/>
        <v>0.19676880937362706</v>
      </c>
      <c r="AD44" s="154">
        <f t="shared" si="1"/>
        <v>0.13068602648564331</v>
      </c>
      <c r="AE44" s="154">
        <f t="shared" si="1"/>
        <v>0.31010461882407236</v>
      </c>
      <c r="AF44" s="155">
        <f t="shared" si="1"/>
        <v>0.16559236617295481</v>
      </c>
      <c r="AG44" s="153">
        <f t="shared" si="1"/>
        <v>0.11013230145379449</v>
      </c>
      <c r="AH44" s="154">
        <f t="shared" si="1"/>
        <v>0.1440662816874112</v>
      </c>
      <c r="AI44" s="154">
        <f t="shared" si="1"/>
        <v>0.14550190368489524</v>
      </c>
      <c r="AJ44" s="155">
        <f t="shared" si="1"/>
        <v>0.15931622722491667</v>
      </c>
    </row>
    <row r="45" spans="9:36" x14ac:dyDescent="0.35">
      <c r="P45" s="25">
        <v>38625</v>
      </c>
      <c r="Q45" s="61">
        <v>156.065464041929</v>
      </c>
      <c r="R45" s="16">
        <v>156.27757085195901</v>
      </c>
      <c r="S45" s="16">
        <v>183.12288052345701</v>
      </c>
      <c r="T45" s="16">
        <v>190.48781782401201</v>
      </c>
      <c r="U45" s="65">
        <v>203.60851852650299</v>
      </c>
      <c r="V45" s="66">
        <v>143.71770482503399</v>
      </c>
      <c r="W45" s="61">
        <v>128.793578525589</v>
      </c>
      <c r="X45" s="16">
        <v>139.03897168092399</v>
      </c>
      <c r="Y45" s="16">
        <v>169.04404414069501</v>
      </c>
      <c r="Z45" s="64">
        <v>160.537725075764</v>
      </c>
      <c r="AA45" s="153">
        <f t="shared" si="1"/>
        <v>0.16108932379566721</v>
      </c>
      <c r="AB45" s="154">
        <f t="shared" si="1"/>
        <v>0.15628527750786336</v>
      </c>
      <c r="AC45" s="154">
        <f t="shared" si="1"/>
        <v>0.17769460672616133</v>
      </c>
      <c r="AD45" s="154">
        <f t="shared" si="1"/>
        <v>0.14043879907592483</v>
      </c>
      <c r="AE45" s="154">
        <f t="shared" si="1"/>
        <v>0.22567333058284045</v>
      </c>
      <c r="AF45" s="155">
        <f t="shared" si="1"/>
        <v>0.1272445556740569</v>
      </c>
      <c r="AG45" s="153">
        <f t="shared" si="1"/>
        <v>0.10731166544305126</v>
      </c>
      <c r="AH45" s="154">
        <f t="shared" si="1"/>
        <v>0.13372184525352337</v>
      </c>
      <c r="AI45" s="154">
        <f t="shared" si="1"/>
        <v>0.14150875146563902</v>
      </c>
      <c r="AJ45" s="155">
        <f t="shared" si="1"/>
        <v>0.17405806118654521</v>
      </c>
    </row>
    <row r="46" spans="9:36" x14ac:dyDescent="0.35">
      <c r="P46" s="25">
        <v>38717</v>
      </c>
      <c r="Q46" s="61">
        <v>158.80014416941799</v>
      </c>
      <c r="R46" s="16">
        <v>158.361363542025</v>
      </c>
      <c r="S46" s="16">
        <v>181.23573359205699</v>
      </c>
      <c r="T46" s="16">
        <v>191.17794104405601</v>
      </c>
      <c r="U46" s="65">
        <v>217.74527199652999</v>
      </c>
      <c r="V46" s="66">
        <v>151.63957249686101</v>
      </c>
      <c r="W46" s="61">
        <v>134.30205834443399</v>
      </c>
      <c r="X46" s="16">
        <v>144.075161794476</v>
      </c>
      <c r="Y46" s="16">
        <v>172.27016832031501</v>
      </c>
      <c r="Z46" s="64">
        <v>166.85170304140601</v>
      </c>
      <c r="AA46" s="153">
        <f t="shared" si="1"/>
        <v>0.14320538583945797</v>
      </c>
      <c r="AB46" s="154">
        <f t="shared" si="1"/>
        <v>0.16447021938746786</v>
      </c>
      <c r="AC46" s="154">
        <f t="shared" si="1"/>
        <v>0.13774180194560004</v>
      </c>
      <c r="AD46" s="154">
        <f t="shared" si="1"/>
        <v>0.13411669416128302</v>
      </c>
      <c r="AE46" s="154">
        <f t="shared" si="1"/>
        <v>0.27783570313041084</v>
      </c>
      <c r="AF46" s="155">
        <f t="shared" si="1"/>
        <v>0.18432746064462702</v>
      </c>
      <c r="AG46" s="153">
        <f t="shared" si="1"/>
        <v>0.12385627989918757</v>
      </c>
      <c r="AH46" s="154">
        <f t="shared" si="1"/>
        <v>0.14262182645274724</v>
      </c>
      <c r="AI46" s="154">
        <f t="shared" si="1"/>
        <v>0.13756625325748972</v>
      </c>
      <c r="AJ46" s="155">
        <f t="shared" si="1"/>
        <v>0.18172699182913066</v>
      </c>
    </row>
    <row r="47" spans="9:36" x14ac:dyDescent="0.35">
      <c r="I47" s="183" t="s">
        <v>138</v>
      </c>
      <c r="J47" s="183"/>
      <c r="K47" s="183"/>
      <c r="L47" s="183"/>
      <c r="M47" s="183"/>
      <c r="N47" s="183"/>
      <c r="O47" s="183"/>
      <c r="P47" s="25">
        <v>38807</v>
      </c>
      <c r="Q47" s="61">
        <v>162.27600654240501</v>
      </c>
      <c r="R47" s="16">
        <v>163.24308054335299</v>
      </c>
      <c r="S47" s="16">
        <v>187.725069424781</v>
      </c>
      <c r="T47" s="16">
        <v>190.64114183474501</v>
      </c>
      <c r="U47" s="65">
        <v>212.84543203393099</v>
      </c>
      <c r="V47" s="66">
        <v>148.21228066546999</v>
      </c>
      <c r="W47" s="61">
        <v>139.06165232603999</v>
      </c>
      <c r="X47" s="16">
        <v>149.756686999171</v>
      </c>
      <c r="Y47" s="16">
        <v>173.99249350176601</v>
      </c>
      <c r="Z47" s="64">
        <v>166.99992896932201</v>
      </c>
      <c r="AA47" s="153">
        <f t="shared" si="1"/>
        <v>0.1234724440175492</v>
      </c>
      <c r="AB47" s="154">
        <f t="shared" si="1"/>
        <v>0.13508814437003358</v>
      </c>
      <c r="AC47" s="154">
        <f t="shared" si="1"/>
        <v>0.10679217799405172</v>
      </c>
      <c r="AD47" s="154">
        <f t="shared" si="1"/>
        <v>9.2582542136614876E-2</v>
      </c>
      <c r="AE47" s="154">
        <f t="shared" si="1"/>
        <v>0.12928490503196644</v>
      </c>
      <c r="AF47" s="155">
        <f t="shared" si="1"/>
        <v>8.9335826676312013E-2</v>
      </c>
      <c r="AG47" s="153">
        <f t="shared" si="1"/>
        <v>0.1260804745712325</v>
      </c>
      <c r="AH47" s="154">
        <f t="shared" si="1"/>
        <v>0.1519300642683421</v>
      </c>
      <c r="AI47" s="154">
        <f t="shared" si="1"/>
        <v>0.12446437483794681</v>
      </c>
      <c r="AJ47" s="155">
        <f t="shared" si="1"/>
        <v>0.14987050191228324</v>
      </c>
    </row>
    <row r="48" spans="9:36" x14ac:dyDescent="0.35">
      <c r="I48" s="183" t="s">
        <v>74</v>
      </c>
      <c r="J48" s="183"/>
      <c r="K48" s="183"/>
      <c r="L48" s="183"/>
      <c r="M48" s="183"/>
      <c r="N48" s="183"/>
      <c r="O48" s="183"/>
      <c r="P48" s="25">
        <v>38898</v>
      </c>
      <c r="Q48" s="61">
        <v>166.092727553397</v>
      </c>
      <c r="R48" s="16">
        <v>167.942781953489</v>
      </c>
      <c r="S48" s="16">
        <v>193.45285298891</v>
      </c>
      <c r="T48" s="16">
        <v>189.268833687929</v>
      </c>
      <c r="U48" s="65">
        <v>215.98562289122</v>
      </c>
      <c r="V48" s="66">
        <v>148.23556017442701</v>
      </c>
      <c r="W48" s="61">
        <v>145.29942278223601</v>
      </c>
      <c r="X48" s="16">
        <v>153.40380280291899</v>
      </c>
      <c r="Y48" s="16">
        <v>174.918058208882</v>
      </c>
      <c r="Z48" s="64">
        <v>164.486316267897</v>
      </c>
      <c r="AA48" s="153">
        <f t="shared" si="1"/>
        <v>9.8237733314171294E-2</v>
      </c>
      <c r="AB48" s="154">
        <f t="shared" si="1"/>
        <v>9.8293177848083335E-2</v>
      </c>
      <c r="AC48" s="154">
        <f t="shared" si="1"/>
        <v>6.3194650837160582E-2</v>
      </c>
      <c r="AD48" s="154">
        <f t="shared" si="1"/>
        <v>2.7361713637937379E-2</v>
      </c>
      <c r="AE48" s="154">
        <f t="shared" si="1"/>
        <v>8.266345250240259E-2</v>
      </c>
      <c r="AF48" s="155">
        <f t="shared" si="1"/>
        <v>5.3058059099763799E-2</v>
      </c>
      <c r="AG48" s="153">
        <f t="shared" si="1"/>
        <v>0.15662052923009151</v>
      </c>
      <c r="AH48" s="154">
        <f t="shared" si="1"/>
        <v>0.13608123354000767</v>
      </c>
      <c r="AI48" s="154">
        <f t="shared" si="1"/>
        <v>7.7854546427303051E-2</v>
      </c>
      <c r="AJ48" s="155">
        <f t="shared" si="1"/>
        <v>8.4523625090446419E-2</v>
      </c>
    </row>
    <row r="49" spans="16:36" x14ac:dyDescent="0.35">
      <c r="P49" s="25">
        <v>38990</v>
      </c>
      <c r="Q49" s="61">
        <v>166.20747566304101</v>
      </c>
      <c r="R49" s="16">
        <v>171.077205992811</v>
      </c>
      <c r="S49" s="16">
        <v>189.551030027357</v>
      </c>
      <c r="T49" s="16">
        <v>187.015669381424</v>
      </c>
      <c r="U49" s="65">
        <v>219.27534873246401</v>
      </c>
      <c r="V49" s="66">
        <v>151.64622628690199</v>
      </c>
      <c r="W49" s="61">
        <v>151.00047761576101</v>
      </c>
      <c r="X49" s="16">
        <v>156.12440888030301</v>
      </c>
      <c r="Y49" s="16">
        <v>175.87185807499199</v>
      </c>
      <c r="Z49" s="64">
        <v>168.78450478033301</v>
      </c>
      <c r="AA49" s="153">
        <f t="shared" si="1"/>
        <v>6.4985624355605065E-2</v>
      </c>
      <c r="AB49" s="154">
        <f t="shared" si="1"/>
        <v>9.470095459105643E-2</v>
      </c>
      <c r="AC49" s="154">
        <f t="shared" si="1"/>
        <v>3.5102929167153407E-2</v>
      </c>
      <c r="AD49" s="154">
        <f t="shared" si="1"/>
        <v>-1.8227666641632001E-2</v>
      </c>
      <c r="AE49" s="154">
        <f t="shared" si="1"/>
        <v>7.6945848431787089E-2</v>
      </c>
      <c r="AF49" s="155">
        <f t="shared" si="1"/>
        <v>5.51673259152059E-2</v>
      </c>
      <c r="AG49" s="153">
        <f t="shared" si="1"/>
        <v>0.17242240913245444</v>
      </c>
      <c r="AH49" s="154">
        <f t="shared" si="1"/>
        <v>0.12288236163446187</v>
      </c>
      <c r="AI49" s="154">
        <f t="shared" si="1"/>
        <v>4.0390739401704234E-2</v>
      </c>
      <c r="AJ49" s="155">
        <f t="shared" si="1"/>
        <v>5.1369730701472438E-2</v>
      </c>
    </row>
    <row r="50" spans="16:36" x14ac:dyDescent="0.35">
      <c r="P50" s="25">
        <v>39082</v>
      </c>
      <c r="Q50" s="61">
        <v>164.84062927458601</v>
      </c>
      <c r="R50" s="16">
        <v>173.21191140343501</v>
      </c>
      <c r="S50" s="16">
        <v>187.088545489057</v>
      </c>
      <c r="T50" s="16">
        <v>187.34547599655099</v>
      </c>
      <c r="U50" s="65">
        <v>219.92102254512301</v>
      </c>
      <c r="V50" s="66">
        <v>152.95462681084399</v>
      </c>
      <c r="W50" s="61">
        <v>155.694985994094</v>
      </c>
      <c r="X50" s="16">
        <v>159.00330121862899</v>
      </c>
      <c r="Y50" s="16">
        <v>177.11675860239001</v>
      </c>
      <c r="Z50" s="64">
        <v>177.227333660347</v>
      </c>
      <c r="AA50" s="153">
        <f t="shared" si="1"/>
        <v>3.8038284768328934E-2</v>
      </c>
      <c r="AB50" s="154">
        <f t="shared" si="1"/>
        <v>9.3776332365748116E-2</v>
      </c>
      <c r="AC50" s="154">
        <f t="shared" si="1"/>
        <v>3.2293917877001421E-2</v>
      </c>
      <c r="AD50" s="154">
        <f t="shared" si="1"/>
        <v>-2.0046586057864579E-2</v>
      </c>
      <c r="AE50" s="154">
        <f t="shared" si="1"/>
        <v>9.992182740150124E-3</v>
      </c>
      <c r="AF50" s="155">
        <f t="shared" si="1"/>
        <v>8.6722370178813346E-3</v>
      </c>
      <c r="AG50" s="153">
        <f t="shared" si="1"/>
        <v>0.1592896483745263</v>
      </c>
      <c r="AH50" s="154">
        <f t="shared" si="1"/>
        <v>0.10361355308035725</v>
      </c>
      <c r="AI50" s="154">
        <f t="shared" si="1"/>
        <v>2.8133659642471276E-2</v>
      </c>
      <c r="AJ50" s="155">
        <f t="shared" si="1"/>
        <v>6.2184745074889358E-2</v>
      </c>
    </row>
    <row r="51" spans="16:36" x14ac:dyDescent="0.35">
      <c r="P51" s="25">
        <v>39172</v>
      </c>
      <c r="Q51" s="61">
        <v>168.434013061446</v>
      </c>
      <c r="R51" s="16">
        <v>175.519665214463</v>
      </c>
      <c r="S51" s="16">
        <v>193.87382084114799</v>
      </c>
      <c r="T51" s="16">
        <v>192.37815180799001</v>
      </c>
      <c r="U51" s="65">
        <v>219.10906966046301</v>
      </c>
      <c r="V51" s="66">
        <v>158.42162981131699</v>
      </c>
      <c r="W51" s="61">
        <v>162.44382552668</v>
      </c>
      <c r="X51" s="16">
        <v>164.16620293663601</v>
      </c>
      <c r="Y51" s="16">
        <v>179.23333655880501</v>
      </c>
      <c r="Z51" s="64">
        <v>176.85121120350701</v>
      </c>
      <c r="AA51" s="153">
        <f t="shared" ref="AA51:AJ76" si="2">IFERROR(Q51/Q47-1,"NULL")</f>
        <v>3.79477326947395E-2</v>
      </c>
      <c r="AB51" s="154">
        <f t="shared" si="2"/>
        <v>7.520431880020606E-2</v>
      </c>
      <c r="AC51" s="154">
        <f t="shared" si="2"/>
        <v>3.2754023930888554E-2</v>
      </c>
      <c r="AD51" s="154">
        <f t="shared" si="2"/>
        <v>9.1114119257149628E-3</v>
      </c>
      <c r="AE51" s="154">
        <f t="shared" si="2"/>
        <v>2.9428104548344214E-2</v>
      </c>
      <c r="AF51" s="155">
        <f t="shared" si="2"/>
        <v>6.8883287538706206E-2</v>
      </c>
      <c r="AG51" s="153">
        <f t="shared" si="2"/>
        <v>0.1681424951417867</v>
      </c>
      <c r="AH51" s="154">
        <f t="shared" si="2"/>
        <v>9.6219515977572279E-2</v>
      </c>
      <c r="AI51" s="154">
        <f t="shared" si="2"/>
        <v>3.012108713176076E-2</v>
      </c>
      <c r="AJ51" s="155">
        <f t="shared" si="2"/>
        <v>5.8989739067462077E-2</v>
      </c>
    </row>
    <row r="52" spans="16:36" x14ac:dyDescent="0.35">
      <c r="P52" s="25">
        <v>39263</v>
      </c>
      <c r="Q52" s="61">
        <v>175.312367853777</v>
      </c>
      <c r="R52" s="16">
        <v>178.419153849498</v>
      </c>
      <c r="S52" s="16">
        <v>199.26375609642699</v>
      </c>
      <c r="T52" s="16">
        <v>197.01897888889201</v>
      </c>
      <c r="U52" s="65">
        <v>218.649136859355</v>
      </c>
      <c r="V52" s="66">
        <v>167.257552342899</v>
      </c>
      <c r="W52" s="61">
        <v>167.19169061992099</v>
      </c>
      <c r="X52" s="16">
        <v>169.98931556063499</v>
      </c>
      <c r="Y52" s="16">
        <v>183.03745102616099</v>
      </c>
      <c r="Z52" s="64">
        <v>172.52849757834699</v>
      </c>
      <c r="AA52" s="153">
        <f t="shared" si="2"/>
        <v>5.5508994500773623E-2</v>
      </c>
      <c r="AB52" s="154">
        <f t="shared" si="2"/>
        <v>6.2380602334611623E-2</v>
      </c>
      <c r="AC52" s="154">
        <f t="shared" si="2"/>
        <v>3.0037825846125576E-2</v>
      </c>
      <c r="AD52" s="154">
        <f t="shared" si="2"/>
        <v>4.0947815073144156E-2</v>
      </c>
      <c r="AE52" s="154">
        <f t="shared" si="2"/>
        <v>1.2331904005834948E-2</v>
      </c>
      <c r="AF52" s="155">
        <f t="shared" si="2"/>
        <v>0.12832273272411188</v>
      </c>
      <c r="AG52" s="153">
        <f t="shared" si="2"/>
        <v>0.15067002620165604</v>
      </c>
      <c r="AH52" s="154">
        <f t="shared" si="2"/>
        <v>0.10811669889972508</v>
      </c>
      <c r="AI52" s="154">
        <f t="shared" si="2"/>
        <v>4.6418265217551546E-2</v>
      </c>
      <c r="AJ52" s="155">
        <f t="shared" si="2"/>
        <v>4.8892707265398183E-2</v>
      </c>
    </row>
    <row r="53" spans="16:36" x14ac:dyDescent="0.35">
      <c r="P53" s="25">
        <v>39355</v>
      </c>
      <c r="Q53" s="61">
        <v>173.381894219906</v>
      </c>
      <c r="R53" s="16">
        <v>178.777042486249</v>
      </c>
      <c r="S53" s="16">
        <v>194.292090912936</v>
      </c>
      <c r="T53" s="16">
        <v>190.03846548425199</v>
      </c>
      <c r="U53" s="65">
        <v>219.803668804577</v>
      </c>
      <c r="V53" s="66">
        <v>173.17208077212001</v>
      </c>
      <c r="W53" s="61">
        <v>170.375174673358</v>
      </c>
      <c r="X53" s="16">
        <v>170.26462657788699</v>
      </c>
      <c r="Y53" s="16">
        <v>187.222962089579</v>
      </c>
      <c r="Z53" s="64">
        <v>169.80687585632799</v>
      </c>
      <c r="AA53" s="153">
        <f t="shared" si="2"/>
        <v>4.3165438427149816E-2</v>
      </c>
      <c r="AB53" s="154">
        <f t="shared" si="2"/>
        <v>4.5007962625725595E-2</v>
      </c>
      <c r="AC53" s="154">
        <f t="shared" si="2"/>
        <v>2.5012055512938947E-2</v>
      </c>
      <c r="AD53" s="154">
        <f t="shared" si="2"/>
        <v>1.6163330660079023E-2</v>
      </c>
      <c r="AE53" s="154">
        <f t="shared" si="2"/>
        <v>2.4093910928291162E-3</v>
      </c>
      <c r="AF53" s="155">
        <f t="shared" si="2"/>
        <v>0.14194784144837813</v>
      </c>
      <c r="AG53" s="153">
        <f t="shared" si="2"/>
        <v>0.12830884619383953</v>
      </c>
      <c r="AH53" s="154">
        <f t="shared" si="2"/>
        <v>9.05701920602624E-2</v>
      </c>
      <c r="AI53" s="154">
        <f t="shared" si="2"/>
        <v>6.4541900784074846E-2</v>
      </c>
      <c r="AJ53" s="155">
        <f t="shared" si="2"/>
        <v>6.057256721080817E-3</v>
      </c>
    </row>
    <row r="54" spans="16:36" x14ac:dyDescent="0.35">
      <c r="P54" s="25">
        <v>39447</v>
      </c>
      <c r="Q54" s="61">
        <v>166.270949537261</v>
      </c>
      <c r="R54" s="16">
        <v>175.77438074552799</v>
      </c>
      <c r="S54" s="16">
        <v>187.065526734131</v>
      </c>
      <c r="T54" s="16">
        <v>179.63143807837901</v>
      </c>
      <c r="U54" s="65">
        <v>223.99209621425601</v>
      </c>
      <c r="V54" s="66">
        <v>173.943238936087</v>
      </c>
      <c r="W54" s="61">
        <v>170.44861197791499</v>
      </c>
      <c r="X54" s="16">
        <v>168.28768978845699</v>
      </c>
      <c r="Y54" s="16">
        <v>186.12223183702301</v>
      </c>
      <c r="Z54" s="64">
        <v>167.29104676467301</v>
      </c>
      <c r="AA54" s="153">
        <f t="shared" si="2"/>
        <v>8.6769886099646865E-3</v>
      </c>
      <c r="AB54" s="154">
        <f t="shared" si="2"/>
        <v>1.4793840223404908E-2</v>
      </c>
      <c r="AC54" s="154">
        <f t="shared" si="2"/>
        <v>-1.2303668760604847E-4</v>
      </c>
      <c r="AD54" s="154">
        <f t="shared" si="2"/>
        <v>-4.1175469421604771E-2</v>
      </c>
      <c r="AE54" s="154">
        <f t="shared" si="2"/>
        <v>1.8511525737825663E-2</v>
      </c>
      <c r="AF54" s="155">
        <f t="shared" si="2"/>
        <v>0.13722116527536765</v>
      </c>
      <c r="AG54" s="153">
        <f t="shared" si="2"/>
        <v>9.4759801605818206E-2</v>
      </c>
      <c r="AH54" s="154">
        <f t="shared" si="2"/>
        <v>5.8391168602606625E-2</v>
      </c>
      <c r="AI54" s="154">
        <f t="shared" si="2"/>
        <v>5.0844839899365057E-2</v>
      </c>
      <c r="AJ54" s="155">
        <f t="shared" si="2"/>
        <v>-5.6065205577807253E-2</v>
      </c>
    </row>
    <row r="55" spans="16:36" x14ac:dyDescent="0.35">
      <c r="P55" s="25">
        <v>39538</v>
      </c>
      <c r="Q55" s="61">
        <v>163.825062128561</v>
      </c>
      <c r="R55" s="16">
        <v>172.827063179476</v>
      </c>
      <c r="S55" s="16">
        <v>184.35159284218099</v>
      </c>
      <c r="T55" s="16">
        <v>176.251540873458</v>
      </c>
      <c r="U55" s="65">
        <v>214.52821140106801</v>
      </c>
      <c r="V55" s="66">
        <v>173.205702922439</v>
      </c>
      <c r="W55" s="61">
        <v>161.30935960482699</v>
      </c>
      <c r="X55" s="16">
        <v>168.44584414472601</v>
      </c>
      <c r="Y55" s="16">
        <v>180.99354584089599</v>
      </c>
      <c r="Z55" s="64">
        <v>163.494808943788</v>
      </c>
      <c r="AA55" s="153">
        <f t="shared" si="2"/>
        <v>-2.7363540469724557E-2</v>
      </c>
      <c r="AB55" s="154">
        <f t="shared" si="2"/>
        <v>-1.5340742769176186E-2</v>
      </c>
      <c r="AC55" s="154">
        <f t="shared" si="2"/>
        <v>-4.9115594656635508E-2</v>
      </c>
      <c r="AD55" s="154">
        <f t="shared" si="2"/>
        <v>-8.3827663292179611E-2</v>
      </c>
      <c r="AE55" s="154">
        <f t="shared" si="2"/>
        <v>-2.0906748709643153E-2</v>
      </c>
      <c r="AF55" s="155">
        <f t="shared" si="2"/>
        <v>9.3321051732204285E-2</v>
      </c>
      <c r="AG55" s="153">
        <f t="shared" si="2"/>
        <v>-6.9837429534475026E-3</v>
      </c>
      <c r="AH55" s="154">
        <f t="shared" si="2"/>
        <v>2.6068954093686481E-2</v>
      </c>
      <c r="AI55" s="154">
        <f t="shared" si="2"/>
        <v>9.8207694834351322E-3</v>
      </c>
      <c r="AJ55" s="155">
        <f t="shared" si="2"/>
        <v>-7.55233858384462E-2</v>
      </c>
    </row>
    <row r="56" spans="16:36" x14ac:dyDescent="0.35">
      <c r="P56" s="25">
        <v>39629</v>
      </c>
      <c r="Q56" s="61">
        <v>162.64107852401199</v>
      </c>
      <c r="R56" s="16">
        <v>171.74224525507401</v>
      </c>
      <c r="S56" s="16">
        <v>181.43412534209901</v>
      </c>
      <c r="T56" s="16">
        <v>175.03397444008499</v>
      </c>
      <c r="U56" s="65">
        <v>202.14861735022501</v>
      </c>
      <c r="V56" s="66">
        <v>162.304059165746</v>
      </c>
      <c r="W56" s="61">
        <v>155.48680111629699</v>
      </c>
      <c r="X56" s="16">
        <v>166.83544677475399</v>
      </c>
      <c r="Y56" s="16">
        <v>176.964838148388</v>
      </c>
      <c r="Z56" s="64">
        <v>159.38074238825499</v>
      </c>
      <c r="AA56" s="153">
        <f t="shared" si="2"/>
        <v>-7.2278353688849717E-2</v>
      </c>
      <c r="AB56" s="154">
        <f t="shared" si="2"/>
        <v>-3.7422599818269342E-2</v>
      </c>
      <c r="AC56" s="154">
        <f t="shared" si="2"/>
        <v>-8.9477540239178865E-2</v>
      </c>
      <c r="AD56" s="154">
        <f t="shared" si="2"/>
        <v>-0.11158825699327868</v>
      </c>
      <c r="AE56" s="154">
        <f t="shared" si="2"/>
        <v>-7.5465742724353246E-2</v>
      </c>
      <c r="AF56" s="155">
        <f t="shared" si="2"/>
        <v>-2.9615961179425443E-2</v>
      </c>
      <c r="AG56" s="153">
        <f t="shared" si="2"/>
        <v>-7.0008799242498698E-2</v>
      </c>
      <c r="AH56" s="154">
        <f t="shared" si="2"/>
        <v>-1.8553335399224102E-2</v>
      </c>
      <c r="AI56" s="154">
        <f t="shared" si="2"/>
        <v>-3.3176887263935195E-2</v>
      </c>
      <c r="AJ56" s="155">
        <f t="shared" si="2"/>
        <v>-7.6206281134057141E-2</v>
      </c>
    </row>
    <row r="57" spans="16:36" x14ac:dyDescent="0.35">
      <c r="P57" s="25">
        <v>39721</v>
      </c>
      <c r="Q57" s="61">
        <v>154.151138831688</v>
      </c>
      <c r="R57" s="16">
        <v>165.51909679583</v>
      </c>
      <c r="S57" s="16">
        <v>169.40869063690101</v>
      </c>
      <c r="T57" s="16">
        <v>166.635208049303</v>
      </c>
      <c r="U57" s="65">
        <v>189.57573781683899</v>
      </c>
      <c r="V57" s="66">
        <v>152.73202019686099</v>
      </c>
      <c r="W57" s="61">
        <v>153.899325299309</v>
      </c>
      <c r="X57" s="16">
        <v>162.975116971689</v>
      </c>
      <c r="Y57" s="16">
        <v>168.390729010727</v>
      </c>
      <c r="Z57" s="64">
        <v>154.615020604443</v>
      </c>
      <c r="AA57" s="153">
        <f t="shared" si="2"/>
        <v>-0.11091559170432752</v>
      </c>
      <c r="AB57" s="154">
        <f t="shared" si="2"/>
        <v>-7.4159106259064411E-2</v>
      </c>
      <c r="AC57" s="154">
        <f t="shared" si="2"/>
        <v>-0.12807212151103697</v>
      </c>
      <c r="AD57" s="154">
        <f t="shared" si="2"/>
        <v>-0.12315010740227406</v>
      </c>
      <c r="AE57" s="154">
        <f t="shared" si="2"/>
        <v>-0.1375224133070001</v>
      </c>
      <c r="AF57" s="155">
        <f t="shared" si="2"/>
        <v>-0.11803323309463742</v>
      </c>
      <c r="AG57" s="153">
        <f t="shared" si="2"/>
        <v>-9.6703345458846179E-2</v>
      </c>
      <c r="AH57" s="154">
        <f t="shared" si="2"/>
        <v>-4.2812824675966477E-2</v>
      </c>
      <c r="AI57" s="154">
        <f t="shared" si="2"/>
        <v>-0.10058719757804868</v>
      </c>
      <c r="AJ57" s="155">
        <f t="shared" si="2"/>
        <v>-8.9465489399490949E-2</v>
      </c>
    </row>
    <row r="58" spans="16:36" x14ac:dyDescent="0.35">
      <c r="P58" s="25">
        <v>39813</v>
      </c>
      <c r="Q58" s="61">
        <v>142.29928404562801</v>
      </c>
      <c r="R58" s="16">
        <v>154.39224703171701</v>
      </c>
      <c r="S58" s="16">
        <v>156.950208612951</v>
      </c>
      <c r="T58" s="16">
        <v>156.41639618580399</v>
      </c>
      <c r="U58" s="65">
        <v>170.561738139412</v>
      </c>
      <c r="V58" s="66">
        <v>149.181429376615</v>
      </c>
      <c r="W58" s="61">
        <v>150.40786802911299</v>
      </c>
      <c r="X58" s="16">
        <v>160.07055518747299</v>
      </c>
      <c r="Y58" s="16">
        <v>157.28411903096301</v>
      </c>
      <c r="Z58" s="64">
        <v>146.18285685084999</v>
      </c>
      <c r="AA58" s="153">
        <f t="shared" si="2"/>
        <v>-0.14417230164588068</v>
      </c>
      <c r="AB58" s="154">
        <f t="shared" si="2"/>
        <v>-0.12164533661345289</v>
      </c>
      <c r="AC58" s="154">
        <f t="shared" si="2"/>
        <v>-0.16098807004660853</v>
      </c>
      <c r="AD58" s="154">
        <f t="shared" si="2"/>
        <v>-0.12923707643227544</v>
      </c>
      <c r="AE58" s="154">
        <f t="shared" si="2"/>
        <v>-0.23853680097594188</v>
      </c>
      <c r="AF58" s="155">
        <f t="shared" si="2"/>
        <v>-0.1423556886196099</v>
      </c>
      <c r="AG58" s="153">
        <f t="shared" si="2"/>
        <v>-0.11757645730432043</v>
      </c>
      <c r="AH58" s="154">
        <f t="shared" si="2"/>
        <v>-4.8827900670056157E-2</v>
      </c>
      <c r="AI58" s="154">
        <f t="shared" si="2"/>
        <v>-0.15494179562230881</v>
      </c>
      <c r="AJ58" s="155">
        <f t="shared" si="2"/>
        <v>-0.12617644710846809</v>
      </c>
    </row>
    <row r="59" spans="16:36" x14ac:dyDescent="0.35">
      <c r="P59" s="25">
        <v>39903</v>
      </c>
      <c r="Q59" s="61">
        <v>131.40761249080799</v>
      </c>
      <c r="R59" s="16">
        <v>143.10435352397101</v>
      </c>
      <c r="S59" s="16">
        <v>151.78874592832099</v>
      </c>
      <c r="T59" s="16">
        <v>148.841722903978</v>
      </c>
      <c r="U59" s="65">
        <v>163.52742936897999</v>
      </c>
      <c r="V59" s="66">
        <v>136.459849726811</v>
      </c>
      <c r="W59" s="61">
        <v>134.58354943909401</v>
      </c>
      <c r="X59" s="16">
        <v>149.91609964249699</v>
      </c>
      <c r="Y59" s="16">
        <v>147.98597535839201</v>
      </c>
      <c r="Z59" s="64">
        <v>135.55159257624501</v>
      </c>
      <c r="AA59" s="153">
        <f t="shared" si="2"/>
        <v>-0.197878451663968</v>
      </c>
      <c r="AB59" s="154">
        <f t="shared" si="2"/>
        <v>-0.17197948694319243</v>
      </c>
      <c r="AC59" s="154">
        <f t="shared" si="2"/>
        <v>-0.17663447552490785</v>
      </c>
      <c r="AD59" s="154">
        <f t="shared" si="2"/>
        <v>-0.15551533809942253</v>
      </c>
      <c r="AE59" s="154">
        <f t="shared" si="2"/>
        <v>-0.23773461634255766</v>
      </c>
      <c r="AF59" s="155">
        <f t="shared" si="2"/>
        <v>-0.21215152027691997</v>
      </c>
      <c r="AG59" s="153">
        <f t="shared" si="2"/>
        <v>-0.16568046783649393</v>
      </c>
      <c r="AH59" s="154">
        <f t="shared" si="2"/>
        <v>-0.11000416541181368</v>
      </c>
      <c r="AI59" s="154">
        <f t="shared" si="2"/>
        <v>-0.18236877082633418</v>
      </c>
      <c r="AJ59" s="155">
        <f t="shared" si="2"/>
        <v>-0.17091194850810398</v>
      </c>
    </row>
    <row r="60" spans="16:36" x14ac:dyDescent="0.35">
      <c r="P60" s="25">
        <v>39994</v>
      </c>
      <c r="Q60" s="61">
        <v>121.71440383820701</v>
      </c>
      <c r="R60" s="16">
        <v>135.77162713052101</v>
      </c>
      <c r="S60" s="16">
        <v>148.78482764343099</v>
      </c>
      <c r="T60" s="16">
        <v>138.34896595721801</v>
      </c>
      <c r="U60" s="65">
        <v>155.29514365814001</v>
      </c>
      <c r="V60" s="66">
        <v>126.393374095344</v>
      </c>
      <c r="W60" s="61">
        <v>111.722534691324</v>
      </c>
      <c r="X60" s="16">
        <v>134.26536861495299</v>
      </c>
      <c r="Y60" s="16">
        <v>138.90022655629301</v>
      </c>
      <c r="Z60" s="64">
        <v>126.336992061682</v>
      </c>
      <c r="AA60" s="153">
        <f t="shared" si="2"/>
        <v>-0.25163799365584416</v>
      </c>
      <c r="AB60" s="154">
        <f t="shared" si="2"/>
        <v>-0.20944537013085474</v>
      </c>
      <c r="AC60" s="154">
        <f t="shared" si="2"/>
        <v>-0.1799512502794437</v>
      </c>
      <c r="AD60" s="154">
        <f t="shared" si="2"/>
        <v>-0.2095879305730125</v>
      </c>
      <c r="AE60" s="154">
        <f t="shared" si="2"/>
        <v>-0.23177736413062267</v>
      </c>
      <c r="AF60" s="155">
        <f t="shared" si="2"/>
        <v>-0.22125561895978063</v>
      </c>
      <c r="AG60" s="153">
        <f t="shared" si="2"/>
        <v>-0.28146611873659499</v>
      </c>
      <c r="AH60" s="154">
        <f t="shared" si="2"/>
        <v>-0.1952227706368308</v>
      </c>
      <c r="AI60" s="154">
        <f t="shared" si="2"/>
        <v>-0.21509703277990833</v>
      </c>
      <c r="AJ60" s="155">
        <f t="shared" si="2"/>
        <v>-0.20732586529229291</v>
      </c>
    </row>
    <row r="61" spans="16:36" x14ac:dyDescent="0.35">
      <c r="P61" s="25">
        <v>40086</v>
      </c>
      <c r="Q61" s="61">
        <v>120.487483132612</v>
      </c>
      <c r="R61" s="16">
        <v>132.969242417624</v>
      </c>
      <c r="S61" s="16">
        <v>145.29794048244401</v>
      </c>
      <c r="T61" s="16">
        <v>128.939632511323</v>
      </c>
      <c r="U61" s="65">
        <v>148.45942650341701</v>
      </c>
      <c r="V61" s="66">
        <v>113.817529515605</v>
      </c>
      <c r="W61" s="61">
        <v>101.064855219462</v>
      </c>
      <c r="X61" s="16">
        <v>125.80431138247999</v>
      </c>
      <c r="Y61" s="16">
        <v>132.057893942725</v>
      </c>
      <c r="Z61" s="64">
        <v>121.50699361633799</v>
      </c>
      <c r="AA61" s="153">
        <f t="shared" si="2"/>
        <v>-0.21838084333474905</v>
      </c>
      <c r="AB61" s="154">
        <f t="shared" si="2"/>
        <v>-0.19665316575740299</v>
      </c>
      <c r="AC61" s="154">
        <f t="shared" si="2"/>
        <v>-0.14232298274552124</v>
      </c>
      <c r="AD61" s="154">
        <f t="shared" si="2"/>
        <v>-0.2262161519120669</v>
      </c>
      <c r="AE61" s="154">
        <f t="shared" si="2"/>
        <v>-0.21688593586351768</v>
      </c>
      <c r="AF61" s="155">
        <f t="shared" si="2"/>
        <v>-0.25478934038257273</v>
      </c>
      <c r="AG61" s="153">
        <f t="shared" si="2"/>
        <v>-0.34330540421208866</v>
      </c>
      <c r="AH61" s="154">
        <f t="shared" si="2"/>
        <v>-0.22807656947818655</v>
      </c>
      <c r="AI61" s="154">
        <f t="shared" si="2"/>
        <v>-0.21576505595915252</v>
      </c>
      <c r="AJ61" s="155">
        <f t="shared" si="2"/>
        <v>-0.21413202196445347</v>
      </c>
    </row>
    <row r="62" spans="16:36" x14ac:dyDescent="0.35">
      <c r="P62" s="25">
        <v>40178</v>
      </c>
      <c r="Q62" s="61">
        <v>122.277288309898</v>
      </c>
      <c r="R62" s="16">
        <v>129.67803360330799</v>
      </c>
      <c r="S62" s="16">
        <v>141.171389605359</v>
      </c>
      <c r="T62" s="16">
        <v>125.61916510006201</v>
      </c>
      <c r="U62" s="65">
        <v>143.43614368745199</v>
      </c>
      <c r="V62" s="66">
        <v>99.942948071351594</v>
      </c>
      <c r="W62" s="61">
        <v>99.704902601770698</v>
      </c>
      <c r="X62" s="16">
        <v>123.031846006379</v>
      </c>
      <c r="Y62" s="16">
        <v>128.57866782160801</v>
      </c>
      <c r="Z62" s="64">
        <v>119.664013951142</v>
      </c>
      <c r="AA62" s="153">
        <f t="shared" si="2"/>
        <v>-0.14070341864341351</v>
      </c>
      <c r="AB62" s="154">
        <f t="shared" si="2"/>
        <v>-0.16007418703694321</v>
      </c>
      <c r="AC62" s="154">
        <f t="shared" si="2"/>
        <v>-0.10053391548209767</v>
      </c>
      <c r="AD62" s="154">
        <f t="shared" si="2"/>
        <v>-0.19689260101069295</v>
      </c>
      <c r="AE62" s="154">
        <f t="shared" si="2"/>
        <v>-0.15903680830098232</v>
      </c>
      <c r="AF62" s="155">
        <f t="shared" si="2"/>
        <v>-0.33005771235076931</v>
      </c>
      <c r="AG62" s="153">
        <f t="shared" si="2"/>
        <v>-0.33710314554507359</v>
      </c>
      <c r="AH62" s="154">
        <f t="shared" si="2"/>
        <v>-0.23138989639733953</v>
      </c>
      <c r="AI62" s="154">
        <f t="shared" si="2"/>
        <v>-0.18250699044640384</v>
      </c>
      <c r="AJ62" s="155">
        <f t="shared" si="2"/>
        <v>-0.18140870599324177</v>
      </c>
    </row>
    <row r="63" spans="16:36" x14ac:dyDescent="0.35">
      <c r="P63" s="25">
        <v>40268</v>
      </c>
      <c r="Q63" s="61">
        <v>118.573352175845</v>
      </c>
      <c r="R63" s="16">
        <v>127.696450272756</v>
      </c>
      <c r="S63" s="16">
        <v>137.085166113371</v>
      </c>
      <c r="T63" s="16">
        <v>126.67411753581401</v>
      </c>
      <c r="U63" s="65">
        <v>136.806775896673</v>
      </c>
      <c r="V63" s="66">
        <v>99.427607249402101</v>
      </c>
      <c r="W63" s="61">
        <v>109.748360378315</v>
      </c>
      <c r="X63" s="16">
        <v>120.13001180324601</v>
      </c>
      <c r="Y63" s="16">
        <v>129.188723541684</v>
      </c>
      <c r="Z63" s="64">
        <v>120.36564577078801</v>
      </c>
      <c r="AA63" s="153">
        <f t="shared" si="2"/>
        <v>-9.7667555719884613E-2</v>
      </c>
      <c r="AB63" s="154">
        <f t="shared" si="2"/>
        <v>-0.10766900427410186</v>
      </c>
      <c r="AC63" s="154">
        <f t="shared" si="2"/>
        <v>-9.6868708711075557E-2</v>
      </c>
      <c r="AD63" s="154">
        <f t="shared" si="2"/>
        <v>-0.14893408202796021</v>
      </c>
      <c r="AE63" s="154">
        <f t="shared" si="2"/>
        <v>-0.16340166035396453</v>
      </c>
      <c r="AF63" s="155">
        <f t="shared" si="2"/>
        <v>-0.27137830322652756</v>
      </c>
      <c r="AG63" s="153">
        <f t="shared" si="2"/>
        <v>-0.18453361621301434</v>
      </c>
      <c r="AH63" s="154">
        <f t="shared" si="2"/>
        <v>-0.19868505057349739</v>
      </c>
      <c r="AI63" s="154">
        <f t="shared" si="2"/>
        <v>-0.1270204948217889</v>
      </c>
      <c r="AJ63" s="155">
        <f t="shared" si="2"/>
        <v>-0.11203075166317367</v>
      </c>
    </row>
    <row r="64" spans="16:36" x14ac:dyDescent="0.35">
      <c r="P64" s="25">
        <v>40359</v>
      </c>
      <c r="Q64" s="61">
        <v>113.40035177692501</v>
      </c>
      <c r="R64" s="16">
        <v>129.039554491845</v>
      </c>
      <c r="S64" s="16">
        <v>132.33901281699301</v>
      </c>
      <c r="T64" s="16">
        <v>126.472246750138</v>
      </c>
      <c r="U64" s="65">
        <v>135.86120221351999</v>
      </c>
      <c r="V64" s="66">
        <v>96.927536388626706</v>
      </c>
      <c r="W64" s="61">
        <v>118.067378068642</v>
      </c>
      <c r="X64" s="16">
        <v>119.94310179679201</v>
      </c>
      <c r="Y64" s="16">
        <v>130.19174231824999</v>
      </c>
      <c r="Z64" s="64">
        <v>126.487937593284</v>
      </c>
      <c r="AA64" s="153">
        <f t="shared" si="2"/>
        <v>-6.8307873177719691E-2</v>
      </c>
      <c r="AB64" s="154">
        <f t="shared" si="2"/>
        <v>-4.9583795826533716E-2</v>
      </c>
      <c r="AC64" s="154">
        <f t="shared" si="2"/>
        <v>-0.11053421969779786</v>
      </c>
      <c r="AD64" s="154">
        <f t="shared" si="2"/>
        <v>-8.5846100293605954E-2</v>
      </c>
      <c r="AE64" s="154">
        <f t="shared" si="2"/>
        <v>-0.12514197795779791</v>
      </c>
      <c r="AF64" s="155">
        <f t="shared" si="2"/>
        <v>-0.2331280252435538</v>
      </c>
      <c r="AG64" s="153">
        <f t="shared" si="2"/>
        <v>5.6791079748128137E-2</v>
      </c>
      <c r="AH64" s="154">
        <f t="shared" si="2"/>
        <v>-0.10667134024138769</v>
      </c>
      <c r="AI64" s="154">
        <f t="shared" si="2"/>
        <v>-6.2695968566427562E-2</v>
      </c>
      <c r="AJ64" s="155">
        <f t="shared" si="2"/>
        <v>1.194784909302804E-3</v>
      </c>
    </row>
    <row r="65" spans="16:36" x14ac:dyDescent="0.35">
      <c r="P65" s="25">
        <v>40451</v>
      </c>
      <c r="Q65" s="61">
        <v>110.939837198264</v>
      </c>
      <c r="R65" s="16">
        <v>125.41112246445699</v>
      </c>
      <c r="S65" s="16">
        <v>132.207465406968</v>
      </c>
      <c r="T65" s="16">
        <v>126.34701267964201</v>
      </c>
      <c r="U65" s="65">
        <v>133.08857085787099</v>
      </c>
      <c r="V65" s="66">
        <v>98.9334919527344</v>
      </c>
      <c r="W65" s="61">
        <v>114.54430245759301</v>
      </c>
      <c r="X65" s="16">
        <v>120.755388551553</v>
      </c>
      <c r="Y65" s="16">
        <v>129.42801428572301</v>
      </c>
      <c r="Z65" s="64">
        <v>135.601526894491</v>
      </c>
      <c r="AA65" s="153">
        <f t="shared" si="2"/>
        <v>-7.9241807415294629E-2</v>
      </c>
      <c r="AB65" s="154">
        <f t="shared" si="2"/>
        <v>-5.6841114649873625E-2</v>
      </c>
      <c r="AC65" s="154">
        <f t="shared" si="2"/>
        <v>-9.0094016694322598E-2</v>
      </c>
      <c r="AD65" s="154">
        <f t="shared" si="2"/>
        <v>-2.0107237636599606E-2</v>
      </c>
      <c r="AE65" s="154">
        <f t="shared" si="2"/>
        <v>-0.10353573368540681</v>
      </c>
      <c r="AF65" s="155">
        <f t="shared" si="2"/>
        <v>-0.13077104753736479</v>
      </c>
      <c r="AG65" s="153">
        <f t="shared" si="2"/>
        <v>0.13337422993245696</v>
      </c>
      <c r="AH65" s="154">
        <f t="shared" si="2"/>
        <v>-4.0133146276496667E-2</v>
      </c>
      <c r="AI65" s="154">
        <f t="shared" si="2"/>
        <v>-1.991459638257298E-2</v>
      </c>
      <c r="AJ65" s="155">
        <f t="shared" si="2"/>
        <v>0.11599771221940469</v>
      </c>
    </row>
    <row r="66" spans="16:36" x14ac:dyDescent="0.35">
      <c r="P66" s="25">
        <v>40543</v>
      </c>
      <c r="Q66" s="61">
        <v>108.891033981329</v>
      </c>
      <c r="R66" s="16">
        <v>118.434415172771</v>
      </c>
      <c r="S66" s="16">
        <v>133.91946153938801</v>
      </c>
      <c r="T66" s="16">
        <v>128.282733408247</v>
      </c>
      <c r="U66" s="65">
        <v>130.75982018156799</v>
      </c>
      <c r="V66" s="66">
        <v>101.374935587002</v>
      </c>
      <c r="W66" s="61">
        <v>116.293542142663</v>
      </c>
      <c r="X66" s="16">
        <v>119.709146187787</v>
      </c>
      <c r="Y66" s="16">
        <v>130.61898847373499</v>
      </c>
      <c r="Z66" s="64">
        <v>140.45857064580301</v>
      </c>
      <c r="AA66" s="153">
        <f t="shared" si="2"/>
        <v>-0.10947457629779167</v>
      </c>
      <c r="AB66" s="154">
        <f t="shared" si="2"/>
        <v>-8.6704109540493346E-2</v>
      </c>
      <c r="AC66" s="154">
        <f t="shared" si="2"/>
        <v>-5.1369672610318329E-2</v>
      </c>
      <c r="AD66" s="154">
        <f t="shared" si="2"/>
        <v>2.1203518635578567E-2</v>
      </c>
      <c r="AE66" s="154">
        <f t="shared" si="2"/>
        <v>-8.837607579234541E-2</v>
      </c>
      <c r="AF66" s="155">
        <f t="shared" si="2"/>
        <v>1.432804958513012E-2</v>
      </c>
      <c r="AG66" s="153">
        <f t="shared" si="2"/>
        <v>0.16637737070110425</v>
      </c>
      <c r="AH66" s="154">
        <f t="shared" si="2"/>
        <v>-2.7006827308920678E-2</v>
      </c>
      <c r="AI66" s="154">
        <f t="shared" si="2"/>
        <v>1.5868267160441762E-2</v>
      </c>
      <c r="AJ66" s="155">
        <f t="shared" si="2"/>
        <v>0.17377452091111767</v>
      </c>
    </row>
    <row r="67" spans="16:36" x14ac:dyDescent="0.35">
      <c r="P67" s="25">
        <v>40633</v>
      </c>
      <c r="Q67" s="61">
        <v>107.047147529542</v>
      </c>
      <c r="R67" s="16">
        <v>118.270842308803</v>
      </c>
      <c r="S67" s="16">
        <v>131.89908500487101</v>
      </c>
      <c r="T67" s="16">
        <v>131.99471928301401</v>
      </c>
      <c r="U67" s="65">
        <v>131.519144265515</v>
      </c>
      <c r="V67" s="66">
        <v>100.049690689269</v>
      </c>
      <c r="W67" s="61">
        <v>120.898453350963</v>
      </c>
      <c r="X67" s="16">
        <v>120.09657266087</v>
      </c>
      <c r="Y67" s="16">
        <v>133.715588062086</v>
      </c>
      <c r="Z67" s="64">
        <v>141.22362788968101</v>
      </c>
      <c r="AA67" s="153">
        <f t="shared" si="2"/>
        <v>-9.7207377836544318E-2</v>
      </c>
      <c r="AB67" s="154">
        <f t="shared" si="2"/>
        <v>-7.381260750647467E-2</v>
      </c>
      <c r="AC67" s="154">
        <f t="shared" si="2"/>
        <v>-3.7831088917462008E-2</v>
      </c>
      <c r="AD67" s="154">
        <f t="shared" si="2"/>
        <v>4.2002279950327903E-2</v>
      </c>
      <c r="AE67" s="154">
        <f t="shared" si="2"/>
        <v>-3.8650363598595638E-2</v>
      </c>
      <c r="AF67" s="155">
        <f t="shared" si="2"/>
        <v>6.2566469924845158E-3</v>
      </c>
      <c r="AG67" s="153">
        <f t="shared" si="2"/>
        <v>0.10159689797836036</v>
      </c>
      <c r="AH67" s="154">
        <f t="shared" si="2"/>
        <v>-2.7835793798791642E-4</v>
      </c>
      <c r="AI67" s="154">
        <f t="shared" si="2"/>
        <v>3.5040709407902382E-2</v>
      </c>
      <c r="AJ67" s="155">
        <f t="shared" si="2"/>
        <v>0.17328849926674939</v>
      </c>
    </row>
    <row r="68" spans="16:36" x14ac:dyDescent="0.35">
      <c r="P68" s="25">
        <v>40724</v>
      </c>
      <c r="Q68" s="61">
        <v>108.769209221182</v>
      </c>
      <c r="R68" s="16">
        <v>123.187603574438</v>
      </c>
      <c r="S68" s="16">
        <v>129.58220362799301</v>
      </c>
      <c r="T68" s="16">
        <v>136.86268304558399</v>
      </c>
      <c r="U68" s="65">
        <v>127.777342754274</v>
      </c>
      <c r="V68" s="66">
        <v>100.89496445067201</v>
      </c>
      <c r="W68" s="61">
        <v>120.31971513511699</v>
      </c>
      <c r="X68" s="16">
        <v>121.800133918467</v>
      </c>
      <c r="Y68" s="16">
        <v>135.732557893653</v>
      </c>
      <c r="Z68" s="64">
        <v>143.64400823547999</v>
      </c>
      <c r="AA68" s="153">
        <f t="shared" si="2"/>
        <v>-4.0838872923896541E-2</v>
      </c>
      <c r="AB68" s="154">
        <f t="shared" si="2"/>
        <v>-4.5350055186193505E-2</v>
      </c>
      <c r="AC68" s="154">
        <f t="shared" si="2"/>
        <v>-2.0831417208864056E-2</v>
      </c>
      <c r="AD68" s="154">
        <f t="shared" si="2"/>
        <v>8.2155860771364608E-2</v>
      </c>
      <c r="AE68" s="154">
        <f t="shared" si="2"/>
        <v>-5.9500868000132656E-2</v>
      </c>
      <c r="AF68" s="155">
        <f t="shared" si="2"/>
        <v>4.0931898301201697E-2</v>
      </c>
      <c r="AG68" s="153">
        <f t="shared" si="2"/>
        <v>1.907670944607176E-2</v>
      </c>
      <c r="AH68" s="154">
        <f t="shared" si="2"/>
        <v>1.5482608785798879E-2</v>
      </c>
      <c r="AI68" s="154">
        <f t="shared" si="2"/>
        <v>4.2558886429667986E-2</v>
      </c>
      <c r="AJ68" s="155">
        <f t="shared" si="2"/>
        <v>0.13563404517955324</v>
      </c>
    </row>
    <row r="69" spans="16:36" x14ac:dyDescent="0.35">
      <c r="P69" s="25">
        <v>40816</v>
      </c>
      <c r="Q69" s="61">
        <v>110.223356725551</v>
      </c>
      <c r="R69" s="16">
        <v>122.929456579711</v>
      </c>
      <c r="S69" s="16">
        <v>130.14869924254401</v>
      </c>
      <c r="T69" s="16">
        <v>141.18124139083099</v>
      </c>
      <c r="U69" s="65">
        <v>125.97793344656699</v>
      </c>
      <c r="V69" s="66">
        <v>102.77473389356599</v>
      </c>
      <c r="W69" s="61">
        <v>119.004102717975</v>
      </c>
      <c r="X69" s="16">
        <v>124.107290913309</v>
      </c>
      <c r="Y69" s="16">
        <v>136.25910050100299</v>
      </c>
      <c r="Z69" s="64">
        <v>149.37933685947499</v>
      </c>
      <c r="AA69" s="153">
        <f t="shared" si="2"/>
        <v>-6.4582794675690502E-3</v>
      </c>
      <c r="AB69" s="154">
        <f t="shared" si="2"/>
        <v>-1.978824394502432E-2</v>
      </c>
      <c r="AC69" s="154">
        <f t="shared" si="2"/>
        <v>-1.5572238361022839E-2</v>
      </c>
      <c r="AD69" s="154">
        <f t="shared" si="2"/>
        <v>0.11740862246424277</v>
      </c>
      <c r="AE69" s="154">
        <f t="shared" si="2"/>
        <v>-5.3427859097665453E-2</v>
      </c>
      <c r="AF69" s="155">
        <f t="shared" si="2"/>
        <v>3.882650723242187E-2</v>
      </c>
      <c r="AG69" s="153">
        <f t="shared" si="2"/>
        <v>3.8935155784227016E-2</v>
      </c>
      <c r="AH69" s="154">
        <f t="shared" si="2"/>
        <v>2.7757787059953909E-2</v>
      </c>
      <c r="AI69" s="154">
        <f t="shared" si="2"/>
        <v>5.2779039012371687E-2</v>
      </c>
      <c r="AJ69" s="155">
        <f t="shared" si="2"/>
        <v>0.10160512407580957</v>
      </c>
    </row>
    <row r="70" spans="16:36" x14ac:dyDescent="0.35">
      <c r="P70" s="25">
        <v>40908</v>
      </c>
      <c r="Q70" s="61">
        <v>108.483599453152</v>
      </c>
      <c r="R70" s="16">
        <v>118.81819220995401</v>
      </c>
      <c r="S70" s="16">
        <v>131.237067038752</v>
      </c>
      <c r="T70" s="16">
        <v>143.73958500743899</v>
      </c>
      <c r="U70" s="65">
        <v>128.336100898632</v>
      </c>
      <c r="V70" s="66">
        <v>101.982344537578</v>
      </c>
      <c r="W70" s="61">
        <v>122.765407618532</v>
      </c>
      <c r="X70" s="16">
        <v>124.296966272484</v>
      </c>
      <c r="Y70" s="16">
        <v>137.96832927399501</v>
      </c>
      <c r="Z70" s="64">
        <v>152.45296299063</v>
      </c>
      <c r="AA70" s="153">
        <f t="shared" si="2"/>
        <v>-3.7416719566357726E-3</v>
      </c>
      <c r="AB70" s="154">
        <f t="shared" si="2"/>
        <v>3.2404182232264045E-3</v>
      </c>
      <c r="AC70" s="154">
        <f t="shared" si="2"/>
        <v>-2.0029908049227552E-2</v>
      </c>
      <c r="AD70" s="154">
        <f t="shared" si="2"/>
        <v>0.12049050708954034</v>
      </c>
      <c r="AE70" s="154">
        <f t="shared" si="2"/>
        <v>-1.8535657815761053E-2</v>
      </c>
      <c r="AF70" s="155">
        <f t="shared" si="2"/>
        <v>5.9917073886051053E-3</v>
      </c>
      <c r="AG70" s="153">
        <f t="shared" si="2"/>
        <v>5.5651116619439112E-2</v>
      </c>
      <c r="AH70" s="154">
        <f t="shared" si="2"/>
        <v>3.8324724808412869E-2</v>
      </c>
      <c r="AI70" s="154">
        <f t="shared" si="2"/>
        <v>5.626548548672794E-2</v>
      </c>
      <c r="AJ70" s="155">
        <f t="shared" si="2"/>
        <v>8.5394520887397185E-2</v>
      </c>
    </row>
    <row r="71" spans="16:36" x14ac:dyDescent="0.35">
      <c r="P71" s="25">
        <v>40999</v>
      </c>
      <c r="Q71" s="61">
        <v>107.07807718548101</v>
      </c>
      <c r="R71" s="16">
        <v>118.397127582557</v>
      </c>
      <c r="S71" s="16">
        <v>131.739092525058</v>
      </c>
      <c r="T71" s="16">
        <v>145.87738830622999</v>
      </c>
      <c r="U71" s="65">
        <v>125.95255166718999</v>
      </c>
      <c r="V71" s="66">
        <v>103.748824460896</v>
      </c>
      <c r="W71" s="61">
        <v>126.260164078001</v>
      </c>
      <c r="X71" s="16">
        <v>124.315290313904</v>
      </c>
      <c r="Y71" s="16">
        <v>140.310780691302</v>
      </c>
      <c r="Z71" s="64">
        <v>150.98548496152401</v>
      </c>
      <c r="AA71" s="153">
        <f t="shared" si="2"/>
        <v>2.8893489133352546E-4</v>
      </c>
      <c r="AB71" s="154">
        <f t="shared" si="2"/>
        <v>1.067763375052877E-3</v>
      </c>
      <c r="AC71" s="154">
        <f t="shared" si="2"/>
        <v>-1.2129915822168824E-3</v>
      </c>
      <c r="AD71" s="154">
        <f t="shared" si="2"/>
        <v>0.10517594263335428</v>
      </c>
      <c r="AE71" s="154">
        <f t="shared" si="2"/>
        <v>-4.2325340766261266E-2</v>
      </c>
      <c r="AF71" s="155">
        <f t="shared" si="2"/>
        <v>3.6972965594822771E-2</v>
      </c>
      <c r="AG71" s="153">
        <f t="shared" si="2"/>
        <v>4.4348877743482618E-2</v>
      </c>
      <c r="AH71" s="154">
        <f t="shared" si="2"/>
        <v>3.5127710637895326E-2</v>
      </c>
      <c r="AI71" s="154">
        <f t="shared" si="2"/>
        <v>4.9322541408962417E-2</v>
      </c>
      <c r="AJ71" s="155">
        <f t="shared" si="2"/>
        <v>6.9123398242315615E-2</v>
      </c>
    </row>
    <row r="72" spans="16:36" x14ac:dyDescent="0.35">
      <c r="P72" s="25">
        <v>41090</v>
      </c>
      <c r="Q72" s="61">
        <v>107.515074447207</v>
      </c>
      <c r="R72" s="16">
        <v>120.277868980731</v>
      </c>
      <c r="S72" s="16">
        <v>134.08466883652699</v>
      </c>
      <c r="T72" s="16">
        <v>149.782762520506</v>
      </c>
      <c r="U72" s="65">
        <v>124.474648325147</v>
      </c>
      <c r="V72" s="66">
        <v>105.17290851208099</v>
      </c>
      <c r="W72" s="61">
        <v>127.632799449985</v>
      </c>
      <c r="X72" s="16">
        <v>127.660486546762</v>
      </c>
      <c r="Y72" s="16">
        <v>141.36436208268901</v>
      </c>
      <c r="Z72" s="64">
        <v>153.67337311877901</v>
      </c>
      <c r="AA72" s="153">
        <f t="shared" si="2"/>
        <v>-1.1530237122757026E-2</v>
      </c>
      <c r="AB72" s="154">
        <f t="shared" si="2"/>
        <v>-2.3620352286086499E-2</v>
      </c>
      <c r="AC72" s="154">
        <f t="shared" si="2"/>
        <v>3.4746015135378672E-2</v>
      </c>
      <c r="AD72" s="154">
        <f t="shared" si="2"/>
        <v>9.440176962349045E-2</v>
      </c>
      <c r="AE72" s="154">
        <f t="shared" si="2"/>
        <v>-2.5847261790991727E-2</v>
      </c>
      <c r="AF72" s="155">
        <f t="shared" si="2"/>
        <v>4.2399975902667419E-2</v>
      </c>
      <c r="AG72" s="153">
        <f t="shared" si="2"/>
        <v>6.078043242252984E-2</v>
      </c>
      <c r="AH72" s="154">
        <f t="shared" si="2"/>
        <v>4.8114500696837759E-2</v>
      </c>
      <c r="AI72" s="154">
        <f t="shared" si="2"/>
        <v>4.1491918198790279E-2</v>
      </c>
      <c r="AJ72" s="155">
        <f t="shared" si="2"/>
        <v>6.9820976221003139E-2</v>
      </c>
    </row>
    <row r="73" spans="16:36" x14ac:dyDescent="0.35">
      <c r="P73" s="25">
        <v>41182</v>
      </c>
      <c r="Q73" s="61">
        <v>110.405850312704</v>
      </c>
      <c r="R73" s="16">
        <v>123.267150980899</v>
      </c>
      <c r="S73" s="16">
        <v>136.71397926108099</v>
      </c>
      <c r="T73" s="16">
        <v>155.562976286637</v>
      </c>
      <c r="U73" s="65">
        <v>127.969063275746</v>
      </c>
      <c r="V73" s="66">
        <v>105.391561031927</v>
      </c>
      <c r="W73" s="61">
        <v>129.02923341734899</v>
      </c>
      <c r="X73" s="16">
        <v>129.86963646856699</v>
      </c>
      <c r="Y73" s="16">
        <v>142.44406800810901</v>
      </c>
      <c r="Z73" s="64">
        <v>160.04041925088799</v>
      </c>
      <c r="AA73" s="153">
        <f t="shared" si="2"/>
        <v>1.655670745061899E-3</v>
      </c>
      <c r="AB73" s="154">
        <f t="shared" si="2"/>
        <v>2.7470584397242259E-3</v>
      </c>
      <c r="AC73" s="154">
        <f t="shared" si="2"/>
        <v>5.044445358844496E-2</v>
      </c>
      <c r="AD73" s="154">
        <f t="shared" si="2"/>
        <v>0.1018671797621693</v>
      </c>
      <c r="AE73" s="154">
        <f t="shared" si="2"/>
        <v>1.5805385710851771E-2</v>
      </c>
      <c r="AF73" s="155">
        <f t="shared" si="2"/>
        <v>2.5461774885946253E-2</v>
      </c>
      <c r="AG73" s="153">
        <f t="shared" si="2"/>
        <v>8.4241891417242254E-2</v>
      </c>
      <c r="AH73" s="154">
        <f t="shared" si="2"/>
        <v>4.6430354839371191E-2</v>
      </c>
      <c r="AI73" s="154">
        <f t="shared" si="2"/>
        <v>4.5391225131862001E-2</v>
      </c>
      <c r="AJ73" s="155">
        <f t="shared" si="2"/>
        <v>7.1369190783342251E-2</v>
      </c>
    </row>
    <row r="74" spans="16:36" x14ac:dyDescent="0.35">
      <c r="P74" s="25">
        <v>41274</v>
      </c>
      <c r="Q74" s="61">
        <v>113.165991805601</v>
      </c>
      <c r="R74" s="16">
        <v>124.39531993185101</v>
      </c>
      <c r="S74" s="16">
        <v>137.70019031025899</v>
      </c>
      <c r="T74" s="16">
        <v>159.91577687245999</v>
      </c>
      <c r="U74" s="65">
        <v>128.23446312121101</v>
      </c>
      <c r="V74" s="66">
        <v>110.60659135231499</v>
      </c>
      <c r="W74" s="61">
        <v>129.832962750333</v>
      </c>
      <c r="X74" s="16">
        <v>129.30808943502799</v>
      </c>
      <c r="Y74" s="16">
        <v>142.65981126939201</v>
      </c>
      <c r="Z74" s="64">
        <v>163.916562814777</v>
      </c>
      <c r="AA74" s="153">
        <f t="shared" si="2"/>
        <v>4.3162214160040513E-2</v>
      </c>
      <c r="AB74" s="154">
        <f t="shared" si="2"/>
        <v>4.6938331733259453E-2</v>
      </c>
      <c r="AC74" s="154">
        <f t="shared" si="2"/>
        <v>4.9247696686169684E-2</v>
      </c>
      <c r="AD74" s="154">
        <f t="shared" si="2"/>
        <v>0.11253818399561832</v>
      </c>
      <c r="AE74" s="154">
        <f t="shared" si="2"/>
        <v>-7.9196560211280964E-4</v>
      </c>
      <c r="AF74" s="155">
        <f t="shared" si="2"/>
        <v>8.4566077136608353E-2</v>
      </c>
      <c r="AG74" s="153">
        <f t="shared" si="2"/>
        <v>5.75695977303472E-2</v>
      </c>
      <c r="AH74" s="154">
        <f t="shared" si="2"/>
        <v>4.0315731854296377E-2</v>
      </c>
      <c r="AI74" s="154">
        <f t="shared" si="2"/>
        <v>3.4004050205464598E-2</v>
      </c>
      <c r="AJ74" s="155">
        <f t="shared" si="2"/>
        <v>7.5194339285170608E-2</v>
      </c>
    </row>
    <row r="75" spans="16:36" x14ac:dyDescent="0.35">
      <c r="P75" s="25">
        <v>41364</v>
      </c>
      <c r="Q75" s="61">
        <v>114.597560625227</v>
      </c>
      <c r="R75" s="16">
        <v>125.136189165941</v>
      </c>
      <c r="S75" s="16">
        <v>141.09037063379901</v>
      </c>
      <c r="T75" s="16">
        <v>163.530954443437</v>
      </c>
      <c r="U75" s="65">
        <v>128.12980327323001</v>
      </c>
      <c r="V75" s="66">
        <v>114.203080333081</v>
      </c>
      <c r="W75" s="61">
        <v>135.389686658111</v>
      </c>
      <c r="X75" s="16">
        <v>130.67828697118901</v>
      </c>
      <c r="Y75" s="16">
        <v>145.39125133289701</v>
      </c>
      <c r="Z75" s="64">
        <v>166.89595529526301</v>
      </c>
      <c r="AA75" s="153">
        <f t="shared" si="2"/>
        <v>7.0224303960190859E-2</v>
      </c>
      <c r="AB75" s="154">
        <f t="shared" si="2"/>
        <v>5.691913073385102E-2</v>
      </c>
      <c r="AC75" s="154">
        <f t="shared" si="2"/>
        <v>7.0983319601676476E-2</v>
      </c>
      <c r="AD75" s="154">
        <f t="shared" si="2"/>
        <v>0.12101646692596479</v>
      </c>
      <c r="AE75" s="154">
        <f t="shared" si="2"/>
        <v>1.7286284217512771E-2</v>
      </c>
      <c r="AF75" s="155">
        <f t="shared" si="2"/>
        <v>0.10076505373923839</v>
      </c>
      <c r="AG75" s="153">
        <f t="shared" si="2"/>
        <v>7.2307228861749007E-2</v>
      </c>
      <c r="AH75" s="154">
        <f t="shared" si="2"/>
        <v>5.1184344590420316E-2</v>
      </c>
      <c r="AI75" s="154">
        <f t="shared" si="2"/>
        <v>3.620869769638424E-2</v>
      </c>
      <c r="AJ75" s="155">
        <f t="shared" si="2"/>
        <v>0.10537748272818082</v>
      </c>
    </row>
    <row r="76" spans="16:36" x14ac:dyDescent="0.35">
      <c r="P76" s="25">
        <v>41455</v>
      </c>
      <c r="Q76" s="61">
        <v>116.328787683646</v>
      </c>
      <c r="R76" s="16">
        <v>129.16804579428199</v>
      </c>
      <c r="S76" s="16">
        <v>149.28425450655999</v>
      </c>
      <c r="T76" s="16">
        <v>170.10795290972001</v>
      </c>
      <c r="U76" s="65">
        <v>131.02431434381799</v>
      </c>
      <c r="V76" s="66">
        <v>116.033315638429</v>
      </c>
      <c r="W76" s="61">
        <v>143.82751392890299</v>
      </c>
      <c r="X76" s="16">
        <v>134.01264443893399</v>
      </c>
      <c r="Y76" s="16">
        <v>151.486935062231</v>
      </c>
      <c r="Z76" s="64">
        <v>169.689296104775</v>
      </c>
      <c r="AA76" s="153">
        <f t="shared" si="2"/>
        <v>8.1976534748778862E-2</v>
      </c>
      <c r="AB76" s="154">
        <f t="shared" si="2"/>
        <v>7.3913654181678501E-2</v>
      </c>
      <c r="AC76" s="154">
        <f t="shared" si="2"/>
        <v>0.11335811768729509</v>
      </c>
      <c r="AD76" s="154">
        <f t="shared" si="2"/>
        <v>0.13569779357241729</v>
      </c>
      <c r="AE76" s="154">
        <f t="shared" si="2"/>
        <v>5.2618473775979169E-2</v>
      </c>
      <c r="AF76" s="155">
        <f t="shared" ref="AF76:AJ113" si="3">IFERROR(V76/V72-1,"NULL")</f>
        <v>0.10326240169635037</v>
      </c>
      <c r="AG76" s="153">
        <f t="shared" si="3"/>
        <v>0.12688520935611192</v>
      </c>
      <c r="AH76" s="154">
        <f t="shared" si="3"/>
        <v>4.9758214651995702E-2</v>
      </c>
      <c r="AI76" s="154">
        <f t="shared" si="3"/>
        <v>7.1606257973427123E-2</v>
      </c>
      <c r="AJ76" s="155">
        <f t="shared" si="3"/>
        <v>0.10422054687129667</v>
      </c>
    </row>
    <row r="77" spans="16:36" x14ac:dyDescent="0.35">
      <c r="P77" s="25">
        <v>41547</v>
      </c>
      <c r="Q77" s="61">
        <v>118.925584827251</v>
      </c>
      <c r="R77" s="16">
        <v>133.46973903767599</v>
      </c>
      <c r="S77" s="16">
        <v>152.47329067672101</v>
      </c>
      <c r="T77" s="16">
        <v>176.65855502397301</v>
      </c>
      <c r="U77" s="65">
        <v>130.34121962255401</v>
      </c>
      <c r="V77" s="66">
        <v>117.49176772934101</v>
      </c>
      <c r="W77" s="61">
        <v>147.91503007705299</v>
      </c>
      <c r="X77" s="16">
        <v>137.68335918199099</v>
      </c>
      <c r="Y77" s="16">
        <v>155.21952387635801</v>
      </c>
      <c r="Z77" s="64">
        <v>173.66548578247699</v>
      </c>
      <c r="AA77" s="153">
        <f t="shared" ref="AA77:AE113" si="4">IFERROR(Q77/Q73-1,"NULL")</f>
        <v>7.7167419030933937E-2</v>
      </c>
      <c r="AB77" s="154">
        <f t="shared" si="4"/>
        <v>8.276810144138036E-2</v>
      </c>
      <c r="AC77" s="154">
        <f t="shared" si="4"/>
        <v>0.11527212872316928</v>
      </c>
      <c r="AD77" s="154">
        <f t="shared" si="4"/>
        <v>0.13560796560272648</v>
      </c>
      <c r="AE77" s="154">
        <f t="shared" si="4"/>
        <v>1.8536951713841399E-2</v>
      </c>
      <c r="AF77" s="155">
        <f t="shared" si="3"/>
        <v>0.11481191263262924</v>
      </c>
      <c r="AG77" s="153">
        <f t="shared" si="3"/>
        <v>0.1463683551355941</v>
      </c>
      <c r="AH77" s="154">
        <f t="shared" si="3"/>
        <v>6.0165893475148113E-2</v>
      </c>
      <c r="AI77" s="154">
        <f t="shared" si="3"/>
        <v>8.9687524702830812E-2</v>
      </c>
      <c r="AJ77" s="155">
        <f t="shared" si="3"/>
        <v>8.5135158951499701E-2</v>
      </c>
    </row>
    <row r="78" spans="16:36" x14ac:dyDescent="0.35">
      <c r="P78" s="25">
        <v>41639</v>
      </c>
      <c r="Q78" s="61">
        <v>121.61935958524001</v>
      </c>
      <c r="R78" s="16">
        <v>135.458122317022</v>
      </c>
      <c r="S78" s="16">
        <v>150.526636589915</v>
      </c>
      <c r="T78" s="16">
        <v>180.45173459290299</v>
      </c>
      <c r="U78" s="65">
        <v>135.297350246848</v>
      </c>
      <c r="V78" s="66">
        <v>116.00444457694</v>
      </c>
      <c r="W78" s="61">
        <v>147.25956828920999</v>
      </c>
      <c r="X78" s="16">
        <v>141.88615541772501</v>
      </c>
      <c r="Y78" s="16">
        <v>158.39915250940601</v>
      </c>
      <c r="Z78" s="64">
        <v>178.859564890028</v>
      </c>
      <c r="AA78" s="153">
        <f t="shared" si="4"/>
        <v>7.4698835266343799E-2</v>
      </c>
      <c r="AB78" s="154">
        <f t="shared" si="4"/>
        <v>8.8932625369118945E-2</v>
      </c>
      <c r="AC78" s="154">
        <f t="shared" si="4"/>
        <v>9.3147629286176814E-2</v>
      </c>
      <c r="AD78" s="154">
        <f t="shared" si="4"/>
        <v>0.12841733393710975</v>
      </c>
      <c r="AE78" s="154">
        <f t="shared" si="4"/>
        <v>5.5077917072580806E-2</v>
      </c>
      <c r="AF78" s="155">
        <f t="shared" si="3"/>
        <v>4.8802274427129255E-2</v>
      </c>
      <c r="AG78" s="153">
        <f t="shared" si="3"/>
        <v>0.13422327558208869</v>
      </c>
      <c r="AH78" s="154">
        <f t="shared" si="3"/>
        <v>9.7272073523420044E-2</v>
      </c>
      <c r="AI78" s="154">
        <f t="shared" si="3"/>
        <v>0.11032778678146826</v>
      </c>
      <c r="AJ78" s="155">
        <f t="shared" si="3"/>
        <v>9.1162246320015461E-2</v>
      </c>
    </row>
    <row r="79" spans="16:36" x14ac:dyDescent="0.35">
      <c r="P79" s="25">
        <v>41729</v>
      </c>
      <c r="Q79" s="61">
        <v>125.344982866621</v>
      </c>
      <c r="R79" s="16">
        <v>139.63436863881299</v>
      </c>
      <c r="S79" s="16">
        <v>153.52903097694099</v>
      </c>
      <c r="T79" s="16">
        <v>186.68368365740599</v>
      </c>
      <c r="U79" s="65">
        <v>139.09093614549201</v>
      </c>
      <c r="V79" s="66">
        <v>119.86601407292299</v>
      </c>
      <c r="W79" s="61">
        <v>147.37121206612301</v>
      </c>
      <c r="X79" s="16">
        <v>146.47797560420199</v>
      </c>
      <c r="Y79" s="16">
        <v>161.465597323103</v>
      </c>
      <c r="Z79" s="64">
        <v>177.289742134607</v>
      </c>
      <c r="AA79" s="153">
        <f t="shared" si="4"/>
        <v>9.3784040277626213E-2</v>
      </c>
      <c r="AB79" s="154">
        <f t="shared" si="4"/>
        <v>0.11585920563432039</v>
      </c>
      <c r="AC79" s="154">
        <f t="shared" si="4"/>
        <v>8.8160944558198118E-2</v>
      </c>
      <c r="AD79" s="154">
        <f t="shared" si="4"/>
        <v>0.14158010202268589</v>
      </c>
      <c r="AE79" s="154">
        <f t="shared" si="4"/>
        <v>8.5547098272584998E-2</v>
      </c>
      <c r="AF79" s="155">
        <f t="shared" si="3"/>
        <v>4.9586523614999267E-2</v>
      </c>
      <c r="AG79" s="153">
        <f t="shared" si="3"/>
        <v>8.849658865278287E-2</v>
      </c>
      <c r="AH79" s="154">
        <f t="shared" si="3"/>
        <v>0.12090523222497085</v>
      </c>
      <c r="AI79" s="154">
        <f t="shared" si="3"/>
        <v>0.11055923821304181</v>
      </c>
      <c r="AJ79" s="155">
        <f t="shared" si="3"/>
        <v>6.2277044527267789E-2</v>
      </c>
    </row>
    <row r="80" spans="16:36" x14ac:dyDescent="0.35">
      <c r="P80" s="25">
        <v>41820</v>
      </c>
      <c r="Q80" s="61">
        <v>130.77560646502201</v>
      </c>
      <c r="R80" s="16">
        <v>146.65432348312399</v>
      </c>
      <c r="S80" s="16">
        <v>160.54673521819501</v>
      </c>
      <c r="T80" s="16">
        <v>197.322178244025</v>
      </c>
      <c r="U80" s="65">
        <v>143.494457159956</v>
      </c>
      <c r="V80" s="66">
        <v>126.422326643972</v>
      </c>
      <c r="W80" s="61">
        <v>153.85989678824001</v>
      </c>
      <c r="X80" s="16">
        <v>149.33443102905301</v>
      </c>
      <c r="Y80" s="16">
        <v>163.29665854750101</v>
      </c>
      <c r="Z80" s="64">
        <v>176.66014290762101</v>
      </c>
      <c r="AA80" s="153">
        <f t="shared" si="4"/>
        <v>0.12418954129105053</v>
      </c>
      <c r="AB80" s="154">
        <f t="shared" si="4"/>
        <v>0.13537618829266274</v>
      </c>
      <c r="AC80" s="154">
        <f t="shared" si="4"/>
        <v>7.5443192243292545E-2</v>
      </c>
      <c r="AD80" s="154">
        <f t="shared" si="4"/>
        <v>0.15998208707354311</v>
      </c>
      <c r="AE80" s="154">
        <f t="shared" si="4"/>
        <v>9.5174265010197878E-2</v>
      </c>
      <c r="AF80" s="155">
        <f t="shared" si="3"/>
        <v>8.9534724991537473E-2</v>
      </c>
      <c r="AG80" s="153">
        <f t="shared" si="3"/>
        <v>6.9752876798637065E-2</v>
      </c>
      <c r="AH80" s="154">
        <f t="shared" si="3"/>
        <v>0.11433090253734046</v>
      </c>
      <c r="AI80" s="154">
        <f t="shared" si="3"/>
        <v>7.7958693140227409E-2</v>
      </c>
      <c r="AJ80" s="155">
        <f t="shared" si="3"/>
        <v>4.1080061988953309E-2</v>
      </c>
    </row>
    <row r="81" spans="15:36" x14ac:dyDescent="0.35">
      <c r="P81" s="25">
        <v>41912</v>
      </c>
      <c r="Q81" s="61">
        <v>132.981472425817</v>
      </c>
      <c r="R81" s="16">
        <v>150.38831983576799</v>
      </c>
      <c r="S81" s="16">
        <v>164.76451517637901</v>
      </c>
      <c r="T81" s="16">
        <v>202.59197269885701</v>
      </c>
      <c r="U81" s="65">
        <v>149.97427014797401</v>
      </c>
      <c r="V81" s="66">
        <v>131.762850720241</v>
      </c>
      <c r="W81" s="61">
        <v>159.36212162383401</v>
      </c>
      <c r="X81" s="16">
        <v>152.83046408593199</v>
      </c>
      <c r="Y81" s="16">
        <v>165.45489805428801</v>
      </c>
      <c r="Z81" s="64">
        <v>186.84803468837401</v>
      </c>
      <c r="AA81" s="153">
        <f t="shared" si="4"/>
        <v>0.11819061154068167</v>
      </c>
      <c r="AB81" s="154">
        <f t="shared" si="4"/>
        <v>0.12675967541463606</v>
      </c>
      <c r="AC81" s="154">
        <f t="shared" si="4"/>
        <v>8.0612312130904806E-2</v>
      </c>
      <c r="AD81" s="154">
        <f t="shared" si="4"/>
        <v>0.14679967053599396</v>
      </c>
      <c r="AE81" s="154">
        <f t="shared" si="4"/>
        <v>0.15062810201004706</v>
      </c>
      <c r="AF81" s="155">
        <f t="shared" si="3"/>
        <v>0.12146453548792846</v>
      </c>
      <c r="AG81" s="153">
        <f t="shared" si="3"/>
        <v>7.7389644181648842E-2</v>
      </c>
      <c r="AH81" s="154">
        <f t="shared" si="3"/>
        <v>0.11001405684705468</v>
      </c>
      <c r="AI81" s="154">
        <f t="shared" si="3"/>
        <v>6.5941280596138796E-2</v>
      </c>
      <c r="AJ81" s="155">
        <f t="shared" si="3"/>
        <v>7.5907707547651082E-2</v>
      </c>
    </row>
    <row r="82" spans="15:36" x14ac:dyDescent="0.35">
      <c r="P82" s="25">
        <v>42004</v>
      </c>
      <c r="Q82" s="61">
        <v>133.50928609069399</v>
      </c>
      <c r="R82" s="16">
        <v>151.20158816951101</v>
      </c>
      <c r="S82" s="16">
        <v>165.79369210950699</v>
      </c>
      <c r="T82" s="16">
        <v>202.64679329940699</v>
      </c>
      <c r="U82" s="65">
        <v>157.31635051532899</v>
      </c>
      <c r="V82" s="66">
        <v>139.16764073818501</v>
      </c>
      <c r="W82" s="61">
        <v>163.02895802509499</v>
      </c>
      <c r="X82" s="16">
        <v>158.58902803890999</v>
      </c>
      <c r="Y82" s="16">
        <v>168.82859487040199</v>
      </c>
      <c r="Z82" s="64">
        <v>196.022986508016</v>
      </c>
      <c r="AA82" s="153">
        <f t="shared" si="4"/>
        <v>9.7763436232540135E-2</v>
      </c>
      <c r="AB82" s="154">
        <f t="shared" si="4"/>
        <v>0.11622386006239993</v>
      </c>
      <c r="AC82" s="154">
        <f t="shared" si="4"/>
        <v>0.10142427855599112</v>
      </c>
      <c r="AD82" s="154">
        <f t="shared" si="4"/>
        <v>0.12299720341605913</v>
      </c>
      <c r="AE82" s="154">
        <f t="shared" si="4"/>
        <v>0.16274524392612011</v>
      </c>
      <c r="AF82" s="155">
        <f t="shared" si="3"/>
        <v>0.19967507491389269</v>
      </c>
      <c r="AG82" s="153">
        <f t="shared" si="3"/>
        <v>0.10708567136985447</v>
      </c>
      <c r="AH82" s="154">
        <f t="shared" si="3"/>
        <v>0.11772024248602886</v>
      </c>
      <c r="AI82" s="154">
        <f t="shared" si="3"/>
        <v>6.5842791427666691E-2</v>
      </c>
      <c r="AJ82" s="155">
        <f t="shared" si="3"/>
        <v>9.5960322997212577E-2</v>
      </c>
    </row>
    <row r="83" spans="15:36" x14ac:dyDescent="0.35">
      <c r="P83" s="25">
        <v>42094</v>
      </c>
      <c r="Q83" s="61">
        <v>137.73353556353501</v>
      </c>
      <c r="R83" s="16">
        <v>154.83236409346401</v>
      </c>
      <c r="S83" s="16">
        <v>168.80682241160301</v>
      </c>
      <c r="T83" s="16">
        <v>208.393604739365</v>
      </c>
      <c r="U83" s="65">
        <v>159.525909088551</v>
      </c>
      <c r="V83" s="66">
        <v>139.48736724651999</v>
      </c>
      <c r="W83" s="61">
        <v>169.742042524423</v>
      </c>
      <c r="X83" s="16">
        <v>162.34308703880399</v>
      </c>
      <c r="Y83" s="16">
        <v>174.201612739296</v>
      </c>
      <c r="Z83" s="64">
        <v>200.56092833314199</v>
      </c>
      <c r="AA83" s="153">
        <f t="shared" si="4"/>
        <v>9.8835648731921077E-2</v>
      </c>
      <c r="AB83" s="154">
        <f t="shared" si="4"/>
        <v>0.10884136622526719</v>
      </c>
      <c r="AC83" s="154">
        <f t="shared" si="4"/>
        <v>9.9510765732356177E-2</v>
      </c>
      <c r="AD83" s="154">
        <f t="shared" si="4"/>
        <v>0.11629254713979265</v>
      </c>
      <c r="AE83" s="154">
        <f t="shared" si="4"/>
        <v>0.1469180775495218</v>
      </c>
      <c r="AF83" s="155">
        <f t="shared" si="3"/>
        <v>0.16369404893750739</v>
      </c>
      <c r="AG83" s="153">
        <f t="shared" si="3"/>
        <v>0.15179918889628574</v>
      </c>
      <c r="AH83" s="154">
        <f t="shared" si="3"/>
        <v>0.108310559107337</v>
      </c>
      <c r="AI83" s="154">
        <f t="shared" si="3"/>
        <v>7.8877579046807256E-2</v>
      </c>
      <c r="AJ83" s="155">
        <f t="shared" si="3"/>
        <v>0.1312607594683417</v>
      </c>
    </row>
    <row r="84" spans="15:36" x14ac:dyDescent="0.35">
      <c r="P84" s="25">
        <v>42185</v>
      </c>
      <c r="Q84" s="61">
        <v>142.90727837746101</v>
      </c>
      <c r="R84" s="16">
        <v>161.47109208192401</v>
      </c>
      <c r="S84" s="16">
        <v>172.38845757608499</v>
      </c>
      <c r="T84" s="16">
        <v>220.29157963272201</v>
      </c>
      <c r="U84" s="65">
        <v>163.62805975899499</v>
      </c>
      <c r="V84" s="66">
        <v>141.00764804046901</v>
      </c>
      <c r="W84" s="61">
        <v>174.294545505381</v>
      </c>
      <c r="X84" s="16">
        <v>164.97520159375401</v>
      </c>
      <c r="Y84" s="16">
        <v>177.53893780310801</v>
      </c>
      <c r="Z84" s="64">
        <v>206.06754659559701</v>
      </c>
      <c r="AA84" s="153">
        <f t="shared" si="4"/>
        <v>9.2767085853154185E-2</v>
      </c>
      <c r="AB84" s="154">
        <f t="shared" si="4"/>
        <v>0.10103192491631541</v>
      </c>
      <c r="AC84" s="154">
        <f t="shared" si="4"/>
        <v>7.3758724160888134E-2</v>
      </c>
      <c r="AD84" s="154">
        <f t="shared" si="4"/>
        <v>0.11640557383413408</v>
      </c>
      <c r="AE84" s="154">
        <f t="shared" si="4"/>
        <v>0.14030927045910691</v>
      </c>
      <c r="AF84" s="155">
        <f t="shared" si="3"/>
        <v>0.11536982259132045</v>
      </c>
      <c r="AG84" s="153">
        <f t="shared" si="3"/>
        <v>0.1328133525610351</v>
      </c>
      <c r="AH84" s="154">
        <f t="shared" si="3"/>
        <v>0.10473653300797103</v>
      </c>
      <c r="AI84" s="154">
        <f t="shared" si="3"/>
        <v>8.7217211805127537E-2</v>
      </c>
      <c r="AJ84" s="155">
        <f t="shared" si="3"/>
        <v>0.16646314898179204</v>
      </c>
    </row>
    <row r="85" spans="15:36" x14ac:dyDescent="0.35">
      <c r="P85" s="25">
        <v>42277</v>
      </c>
      <c r="Q85" s="61">
        <v>143.07190718903601</v>
      </c>
      <c r="R85" s="16">
        <v>163.93922069488201</v>
      </c>
      <c r="S85" s="16">
        <v>173.68858792172199</v>
      </c>
      <c r="T85" s="16">
        <v>225.58688336173901</v>
      </c>
      <c r="U85" s="65">
        <v>165.31443402091</v>
      </c>
      <c r="V85" s="66">
        <v>146.80152423561699</v>
      </c>
      <c r="W85" s="61">
        <v>174.150533254013</v>
      </c>
      <c r="X85" s="16">
        <v>166.77174943208701</v>
      </c>
      <c r="Y85" s="16">
        <v>178.505632363779</v>
      </c>
      <c r="Z85" s="64">
        <v>209.53006235115001</v>
      </c>
      <c r="AA85" s="153">
        <f t="shared" si="4"/>
        <v>7.5878500810313332E-2</v>
      </c>
      <c r="AB85" s="154">
        <f t="shared" si="4"/>
        <v>9.010607255877523E-2</v>
      </c>
      <c r="AC85" s="154">
        <f t="shared" si="4"/>
        <v>5.4162589170306807E-2</v>
      </c>
      <c r="AD85" s="154">
        <f t="shared" si="4"/>
        <v>0.11350356263652572</v>
      </c>
      <c r="AE85" s="154">
        <f t="shared" si="4"/>
        <v>0.10228530439121597</v>
      </c>
      <c r="AF85" s="155">
        <f t="shared" si="3"/>
        <v>0.11413439701077888</v>
      </c>
      <c r="AG85" s="153">
        <f t="shared" si="3"/>
        <v>9.2797532308751984E-2</v>
      </c>
      <c r="AH85" s="154">
        <f t="shared" si="3"/>
        <v>9.1220591585171373E-2</v>
      </c>
      <c r="AI85" s="154">
        <f t="shared" si="3"/>
        <v>7.8877896411436943E-2</v>
      </c>
      <c r="AJ85" s="155">
        <f t="shared" si="3"/>
        <v>0.12139291537427832</v>
      </c>
    </row>
    <row r="86" spans="15:36" x14ac:dyDescent="0.35">
      <c r="P86" s="25">
        <v>42369</v>
      </c>
      <c r="Q86" s="61">
        <v>141.76922135138099</v>
      </c>
      <c r="R86" s="16">
        <v>163.29255257675999</v>
      </c>
      <c r="S86" s="16">
        <v>175.07181219546001</v>
      </c>
      <c r="T86" s="16">
        <v>224.96683020982601</v>
      </c>
      <c r="U86" s="65">
        <v>170.81066812205501</v>
      </c>
      <c r="V86" s="66">
        <v>151.674634126905</v>
      </c>
      <c r="W86" s="61">
        <v>168.75974954626699</v>
      </c>
      <c r="X86" s="16">
        <v>168.716939896654</v>
      </c>
      <c r="Y86" s="16">
        <v>179.64895618012</v>
      </c>
      <c r="Z86" s="64">
        <v>212.54575533178701</v>
      </c>
      <c r="AA86" s="153">
        <f t="shared" si="4"/>
        <v>6.1867870786725288E-2</v>
      </c>
      <c r="AB86" s="154">
        <f t="shared" si="4"/>
        <v>7.9965855872452085E-2</v>
      </c>
      <c r="AC86" s="154">
        <f t="shared" si="4"/>
        <v>5.5961840091146575E-2</v>
      </c>
      <c r="AD86" s="154">
        <f t="shared" si="4"/>
        <v>0.11014256158221847</v>
      </c>
      <c r="AE86" s="154">
        <f t="shared" si="4"/>
        <v>8.5778226881833897E-2</v>
      </c>
      <c r="AF86" s="155">
        <f t="shared" si="3"/>
        <v>8.9869982148000238E-2</v>
      </c>
      <c r="AG86" s="153">
        <f t="shared" si="3"/>
        <v>3.5151985209215697E-2</v>
      </c>
      <c r="AH86" s="154">
        <f t="shared" si="3"/>
        <v>6.3862626456472782E-2</v>
      </c>
      <c r="AI86" s="154">
        <f t="shared" si="3"/>
        <v>6.4090809486533118E-2</v>
      </c>
      <c r="AJ86" s="155">
        <f t="shared" si="3"/>
        <v>8.4289955571589692E-2</v>
      </c>
    </row>
    <row r="87" spans="15:36" x14ac:dyDescent="0.35">
      <c r="P87" s="25">
        <v>42460</v>
      </c>
      <c r="Q87" s="61">
        <v>144.344608952318</v>
      </c>
      <c r="R87" s="16">
        <v>168.576853179453</v>
      </c>
      <c r="S87" s="16">
        <v>179.29014742691299</v>
      </c>
      <c r="T87" s="16">
        <v>232.183760455293</v>
      </c>
      <c r="U87" s="65">
        <v>174.87279686525901</v>
      </c>
      <c r="V87" s="66">
        <v>154.21513295850099</v>
      </c>
      <c r="W87" s="61">
        <v>165.66150695138199</v>
      </c>
      <c r="X87" s="16">
        <v>173.26226344057699</v>
      </c>
      <c r="Y87" s="16">
        <v>180.26125693225401</v>
      </c>
      <c r="Z87" s="64">
        <v>217.44230597357301</v>
      </c>
      <c r="AA87" s="153">
        <f t="shared" si="4"/>
        <v>4.7999010275412202E-2</v>
      </c>
      <c r="AB87" s="154">
        <f t="shared" si="4"/>
        <v>8.8770129981947221E-2</v>
      </c>
      <c r="AC87" s="154">
        <f t="shared" si="4"/>
        <v>6.2102496010193242E-2</v>
      </c>
      <c r="AD87" s="154">
        <f t="shared" si="4"/>
        <v>0.1141597207154319</v>
      </c>
      <c r="AE87" s="154">
        <f t="shared" si="4"/>
        <v>9.6203104965157271E-2</v>
      </c>
      <c r="AF87" s="155">
        <f t="shared" si="3"/>
        <v>0.10558494294291321</v>
      </c>
      <c r="AG87" s="153">
        <f t="shared" si="3"/>
        <v>-2.4039628087153986E-2</v>
      </c>
      <c r="AH87" s="154">
        <f t="shared" si="3"/>
        <v>6.7259879068106265E-2</v>
      </c>
      <c r="AI87" s="154">
        <f t="shared" si="3"/>
        <v>3.4785235898054934E-2</v>
      </c>
      <c r="AJ87" s="155">
        <f t="shared" si="3"/>
        <v>8.4170819215546366E-2</v>
      </c>
    </row>
    <row r="88" spans="15:36" x14ac:dyDescent="0.35">
      <c r="P88" s="25">
        <v>42551</v>
      </c>
      <c r="Q88" s="61">
        <v>148.62547925891801</v>
      </c>
      <c r="R88" s="16">
        <v>178.18060553112201</v>
      </c>
      <c r="S88" s="16">
        <v>184.568887874008</v>
      </c>
      <c r="T88" s="16">
        <v>246.375314434731</v>
      </c>
      <c r="U88" s="65">
        <v>179.69386726051999</v>
      </c>
      <c r="V88" s="66">
        <v>161.19161230525401</v>
      </c>
      <c r="W88" s="61">
        <v>170.86811542455999</v>
      </c>
      <c r="X88" s="16">
        <v>178.16638984028501</v>
      </c>
      <c r="Y88" s="16">
        <v>181.74019791412599</v>
      </c>
      <c r="Z88" s="64">
        <v>222.319313320736</v>
      </c>
      <c r="AA88" s="153">
        <f t="shared" si="4"/>
        <v>4.0013363534595614E-2</v>
      </c>
      <c r="AB88" s="154">
        <f t="shared" si="4"/>
        <v>0.10348300264619659</v>
      </c>
      <c r="AC88" s="154">
        <f t="shared" si="4"/>
        <v>7.0656878477766361E-2</v>
      </c>
      <c r="AD88" s="154">
        <f t="shared" si="4"/>
        <v>0.11840550077082712</v>
      </c>
      <c r="AE88" s="154">
        <f t="shared" si="4"/>
        <v>9.8184917215226042E-2</v>
      </c>
      <c r="AF88" s="155">
        <f t="shared" si="3"/>
        <v>0.14314091856203603</v>
      </c>
      <c r="AG88" s="153">
        <f t="shared" si="3"/>
        <v>-1.9658848593831824E-2</v>
      </c>
      <c r="AH88" s="154">
        <f t="shared" si="3"/>
        <v>7.9958612682976771E-2</v>
      </c>
      <c r="AI88" s="154">
        <f t="shared" si="3"/>
        <v>2.3663879952223299E-2</v>
      </c>
      <c r="AJ88" s="155">
        <f t="shared" si="3"/>
        <v>7.8866211558449528E-2</v>
      </c>
    </row>
    <row r="89" spans="15:36" x14ac:dyDescent="0.35">
      <c r="P89" s="25">
        <v>42643</v>
      </c>
      <c r="Q89" s="61">
        <v>152.79783384959001</v>
      </c>
      <c r="R89" s="16">
        <v>181.071508183845</v>
      </c>
      <c r="S89" s="16">
        <v>188.87921891433501</v>
      </c>
      <c r="T89" s="16">
        <v>253.16900809453</v>
      </c>
      <c r="U89" s="65">
        <v>187.48692667060701</v>
      </c>
      <c r="V89" s="66">
        <v>162.49684571915299</v>
      </c>
      <c r="W89" s="61">
        <v>176.57223398231699</v>
      </c>
      <c r="X89" s="16">
        <v>180.79055086502399</v>
      </c>
      <c r="Y89" s="16">
        <v>185.669866103359</v>
      </c>
      <c r="Z89" s="64">
        <v>226.78471350240301</v>
      </c>
      <c r="AA89" s="153">
        <f t="shared" si="4"/>
        <v>6.7979289936377585E-2</v>
      </c>
      <c r="AB89" s="154">
        <f t="shared" si="4"/>
        <v>0.10450389733673915</v>
      </c>
      <c r="AC89" s="154">
        <f t="shared" si="4"/>
        <v>8.7459004499818693E-2</v>
      </c>
      <c r="AD89" s="154">
        <f t="shared" si="4"/>
        <v>0.12226830000821365</v>
      </c>
      <c r="AE89" s="154">
        <f t="shared" si="4"/>
        <v>0.13412315011097276</v>
      </c>
      <c r="AF89" s="155">
        <f t="shared" si="3"/>
        <v>0.10691524877047565</v>
      </c>
      <c r="AG89" s="153">
        <f t="shared" si="3"/>
        <v>1.390578991091429E-2</v>
      </c>
      <c r="AH89" s="154">
        <f t="shared" si="3"/>
        <v>8.4059809174369393E-2</v>
      </c>
      <c r="AI89" s="154">
        <f t="shared" si="3"/>
        <v>4.0134496848704071E-2</v>
      </c>
      <c r="AJ89" s="155">
        <f t="shared" si="3"/>
        <v>8.2349286577961589E-2</v>
      </c>
    </row>
    <row r="90" spans="15:36" x14ac:dyDescent="0.35">
      <c r="O90" s="68"/>
      <c r="P90" s="25">
        <v>42735</v>
      </c>
      <c r="Q90" s="61">
        <v>156.290188614134</v>
      </c>
      <c r="R90" s="16">
        <v>180.40280782186599</v>
      </c>
      <c r="S90" s="16">
        <v>193.02093014809699</v>
      </c>
      <c r="T90" s="16">
        <v>253.37800244868799</v>
      </c>
      <c r="U90" s="65">
        <v>192.30359656915101</v>
      </c>
      <c r="V90" s="66">
        <v>166.03346831184101</v>
      </c>
      <c r="W90" s="61">
        <v>176.14887073515999</v>
      </c>
      <c r="X90" s="16">
        <v>183.419691586158</v>
      </c>
      <c r="Y90" s="16">
        <v>190.04011255079999</v>
      </c>
      <c r="Z90" s="64">
        <v>229.34579246892801</v>
      </c>
      <c r="AA90" s="153">
        <f t="shared" si="4"/>
        <v>0.10242679704618096</v>
      </c>
      <c r="AB90" s="154">
        <f t="shared" si="4"/>
        <v>0.10478282674320294</v>
      </c>
      <c r="AC90" s="154">
        <f t="shared" si="4"/>
        <v>0.10252431689344466</v>
      </c>
      <c r="AD90" s="154">
        <f t="shared" si="4"/>
        <v>0.12629049452473917</v>
      </c>
      <c r="AE90" s="154">
        <f t="shared" si="4"/>
        <v>0.12582895836305696</v>
      </c>
      <c r="AF90" s="155">
        <f t="shared" si="3"/>
        <v>9.4668658787876669E-2</v>
      </c>
      <c r="AG90" s="153">
        <f t="shared" si="3"/>
        <v>4.3784855149167079E-2</v>
      </c>
      <c r="AH90" s="154">
        <f t="shared" si="3"/>
        <v>8.7144490046524359E-2</v>
      </c>
      <c r="AI90" s="154">
        <f t="shared" si="3"/>
        <v>5.7841451415178824E-2</v>
      </c>
      <c r="AJ90" s="155">
        <f t="shared" si="3"/>
        <v>7.9041979036071019E-2</v>
      </c>
    </row>
    <row r="91" spans="15:36" x14ac:dyDescent="0.35">
      <c r="O91" s="69"/>
      <c r="P91" s="25">
        <v>42825</v>
      </c>
      <c r="Q91" s="61">
        <v>161.80699271792699</v>
      </c>
      <c r="R91" s="16">
        <v>190.40135619572101</v>
      </c>
      <c r="S91" s="16">
        <v>200.20217585010599</v>
      </c>
      <c r="T91" s="16">
        <v>261.89729240678503</v>
      </c>
      <c r="U91" s="65">
        <v>198.05748879821701</v>
      </c>
      <c r="V91" s="66">
        <v>172.18213130675099</v>
      </c>
      <c r="W91" s="61">
        <v>176.28119321208399</v>
      </c>
      <c r="X91" s="16">
        <v>190.544561932589</v>
      </c>
      <c r="Y91" s="16">
        <v>189.89183562310501</v>
      </c>
      <c r="Z91" s="64">
        <v>230.83653839745401</v>
      </c>
      <c r="AA91" s="153">
        <f t="shared" si="4"/>
        <v>0.12097704162527756</v>
      </c>
      <c r="AB91" s="154">
        <f t="shared" si="4"/>
        <v>0.12946322466368176</v>
      </c>
      <c r="AC91" s="154">
        <f t="shared" si="4"/>
        <v>0.11663791191714923</v>
      </c>
      <c r="AD91" s="154">
        <f t="shared" si="4"/>
        <v>0.12797420410982352</v>
      </c>
      <c r="AE91" s="154">
        <f t="shared" si="4"/>
        <v>0.13258032323244651</v>
      </c>
      <c r="AF91" s="155">
        <f t="shared" si="3"/>
        <v>0.11650606528403995</v>
      </c>
      <c r="AG91" s="153">
        <f t="shared" si="3"/>
        <v>6.4104730520280873E-2</v>
      </c>
      <c r="AH91" s="154">
        <f t="shared" si="3"/>
        <v>9.9746466130746558E-2</v>
      </c>
      <c r="AI91" s="154">
        <f t="shared" si="3"/>
        <v>5.3425671465668234E-2</v>
      </c>
      <c r="AJ91" s="155">
        <f t="shared" si="3"/>
        <v>6.1599017559668789E-2</v>
      </c>
    </row>
    <row r="92" spans="15:36" x14ac:dyDescent="0.35">
      <c r="O92" s="70"/>
      <c r="P92" s="25">
        <v>42916</v>
      </c>
      <c r="Q92" s="61">
        <v>168.259992372016</v>
      </c>
      <c r="R92" s="16">
        <v>207.64672970420901</v>
      </c>
      <c r="S92" s="16">
        <v>209.01756418230801</v>
      </c>
      <c r="T92" s="16">
        <v>275.49689772753698</v>
      </c>
      <c r="U92" s="65">
        <v>206.93281131481299</v>
      </c>
      <c r="V92" s="66">
        <v>173.17298658514801</v>
      </c>
      <c r="W92" s="61">
        <v>182.66824324250101</v>
      </c>
      <c r="X92" s="16">
        <v>196.94582632947299</v>
      </c>
      <c r="Y92" s="16">
        <v>187.98425737097199</v>
      </c>
      <c r="Z92" s="64">
        <v>234.888522033897</v>
      </c>
      <c r="AA92" s="153">
        <f t="shared" si="4"/>
        <v>0.13210731572406265</v>
      </c>
      <c r="AB92" s="154">
        <f t="shared" si="4"/>
        <v>0.16537223052561845</v>
      </c>
      <c r="AC92" s="154">
        <f t="shared" si="4"/>
        <v>0.13246369195760321</v>
      </c>
      <c r="AD92" s="154">
        <f t="shared" si="4"/>
        <v>0.1182000857497465</v>
      </c>
      <c r="AE92" s="154">
        <f t="shared" si="4"/>
        <v>0.15158527371889652</v>
      </c>
      <c r="AF92" s="155">
        <f t="shared" si="3"/>
        <v>7.4330010777511557E-2</v>
      </c>
      <c r="AG92" s="153">
        <f t="shared" si="3"/>
        <v>6.9059858175534838E-2</v>
      </c>
      <c r="AH92" s="154">
        <f t="shared" si="3"/>
        <v>0.10540392329901604</v>
      </c>
      <c r="AI92" s="154">
        <f t="shared" si="3"/>
        <v>3.4357063151193357E-2</v>
      </c>
      <c r="AJ92" s="155">
        <f t="shared" si="3"/>
        <v>5.6536737746340826E-2</v>
      </c>
    </row>
    <row r="93" spans="15:36" x14ac:dyDescent="0.35">
      <c r="O93" s="70"/>
      <c r="P93" s="25">
        <v>43008</v>
      </c>
      <c r="Q93" s="61">
        <v>168.480141335556</v>
      </c>
      <c r="R93" s="16">
        <v>212.27180466593299</v>
      </c>
      <c r="S93" s="16">
        <v>211.09250157917501</v>
      </c>
      <c r="T93" s="16">
        <v>278.65499249605398</v>
      </c>
      <c r="U93" s="65">
        <v>217.02487549204</v>
      </c>
      <c r="V93" s="66">
        <v>177.20382159186499</v>
      </c>
      <c r="W93" s="61">
        <v>184.58245126272999</v>
      </c>
      <c r="X93" s="16">
        <v>198.600134159757</v>
      </c>
      <c r="Y93" s="16">
        <v>187.81019313235601</v>
      </c>
      <c r="Z93" s="64">
        <v>240.80258651137899</v>
      </c>
      <c r="AA93" s="153">
        <f t="shared" si="4"/>
        <v>0.10263435737841164</v>
      </c>
      <c r="AB93" s="154">
        <f t="shared" si="4"/>
        <v>0.17230925392419993</v>
      </c>
      <c r="AC93" s="154">
        <f t="shared" si="4"/>
        <v>0.11760575246191962</v>
      </c>
      <c r="AD93" s="154">
        <f t="shared" si="4"/>
        <v>0.10066786844623521</v>
      </c>
      <c r="AE93" s="154">
        <f t="shared" si="4"/>
        <v>0.15754671190129321</v>
      </c>
      <c r="AF93" s="155">
        <f t="shared" si="3"/>
        <v>9.050622372160011E-2</v>
      </c>
      <c r="AG93" s="153">
        <f t="shared" si="3"/>
        <v>4.5365101294551069E-2</v>
      </c>
      <c r="AH93" s="154">
        <f t="shared" si="3"/>
        <v>9.850948077496291E-2</v>
      </c>
      <c r="AI93" s="154">
        <f t="shared" si="3"/>
        <v>1.1527595047682748E-2</v>
      </c>
      <c r="AJ93" s="155">
        <f t="shared" si="3"/>
        <v>6.1811366350437158E-2</v>
      </c>
    </row>
    <row r="94" spans="15:36" x14ac:dyDescent="0.35">
      <c r="O94" s="70"/>
      <c r="P94" s="25">
        <v>43100</v>
      </c>
      <c r="Q94" s="61">
        <v>167.37741640842299</v>
      </c>
      <c r="R94" s="16">
        <v>208.04473700771399</v>
      </c>
      <c r="S94" s="16">
        <v>208.90263947161301</v>
      </c>
      <c r="T94" s="16">
        <v>276.75286918265499</v>
      </c>
      <c r="U94" s="65">
        <v>235.5339498189</v>
      </c>
      <c r="V94" s="66">
        <v>180.98665463655101</v>
      </c>
      <c r="W94" s="61">
        <v>183.27185878127801</v>
      </c>
      <c r="X94" s="16">
        <v>202.83158272086601</v>
      </c>
      <c r="Y94" s="16">
        <v>188.842905716384</v>
      </c>
      <c r="Z94" s="64">
        <v>246.27985949765801</v>
      </c>
      <c r="AA94" s="153">
        <f t="shared" si="4"/>
        <v>7.094001160662966E-2</v>
      </c>
      <c r="AB94" s="154">
        <f t="shared" si="4"/>
        <v>0.15322338670660995</v>
      </c>
      <c r="AC94" s="154">
        <f t="shared" si="4"/>
        <v>8.227972640754877E-2</v>
      </c>
      <c r="AD94" s="154">
        <f t="shared" si="4"/>
        <v>9.2252944249572977E-2</v>
      </c>
      <c r="AE94" s="154">
        <f t="shared" si="4"/>
        <v>0.2248026247091206</v>
      </c>
      <c r="AF94" s="155">
        <f t="shared" si="3"/>
        <v>9.0061277866130052E-2</v>
      </c>
      <c r="AG94" s="153">
        <f t="shared" si="3"/>
        <v>4.043731882236945E-2</v>
      </c>
      <c r="AH94" s="154">
        <f t="shared" si="3"/>
        <v>0.10583319035617089</v>
      </c>
      <c r="AI94" s="154">
        <f t="shared" si="3"/>
        <v>-6.2997586054153176E-3</v>
      </c>
      <c r="AJ94" s="155">
        <f t="shared" si="3"/>
        <v>7.3836397199326109E-2</v>
      </c>
    </row>
    <row r="95" spans="15:36" x14ac:dyDescent="0.35">
      <c r="O95" s="70"/>
      <c r="P95" s="25">
        <v>43190</v>
      </c>
      <c r="Q95" s="61">
        <v>171.96398977899901</v>
      </c>
      <c r="R95" s="16">
        <v>210.854547491142</v>
      </c>
      <c r="S95" s="16">
        <v>208.935003294506</v>
      </c>
      <c r="T95" s="16">
        <v>285.93643454614403</v>
      </c>
      <c r="U95" s="65">
        <v>242.985730205674</v>
      </c>
      <c r="V95" s="66">
        <v>180.99114946371299</v>
      </c>
      <c r="W95" s="61">
        <v>184.10272974552501</v>
      </c>
      <c r="X95" s="16">
        <v>211.51902294056299</v>
      </c>
      <c r="Y95" s="16">
        <v>190.98824162606701</v>
      </c>
      <c r="Z95" s="64">
        <v>250.51972680189601</v>
      </c>
      <c r="AA95" s="153">
        <f t="shared" si="4"/>
        <v>6.2772299827476452E-2</v>
      </c>
      <c r="AB95" s="154">
        <f t="shared" si="4"/>
        <v>0.10742145804043735</v>
      </c>
      <c r="AC95" s="154">
        <f t="shared" si="4"/>
        <v>4.3620042626002276E-2</v>
      </c>
      <c r="AD95" s="154">
        <f t="shared" si="4"/>
        <v>9.1788433238251477E-2</v>
      </c>
      <c r="AE95" s="154">
        <f t="shared" si="4"/>
        <v>0.22684444642853352</v>
      </c>
      <c r="AF95" s="155">
        <f t="shared" si="3"/>
        <v>5.1161047259127512E-2</v>
      </c>
      <c r="AG95" s="153">
        <f t="shared" si="3"/>
        <v>4.4369659581501297E-2</v>
      </c>
      <c r="AH95" s="154">
        <f t="shared" si="3"/>
        <v>0.11007640834900534</v>
      </c>
      <c r="AI95" s="154">
        <f t="shared" si="3"/>
        <v>5.773844880504031E-3</v>
      </c>
      <c r="AJ95" s="155">
        <f t="shared" si="3"/>
        <v>8.5268946333580509E-2</v>
      </c>
    </row>
    <row r="96" spans="15:36" x14ac:dyDescent="0.35">
      <c r="O96" s="70"/>
      <c r="P96" s="25">
        <v>43281</v>
      </c>
      <c r="Q96" s="61">
        <v>178.042984323566</v>
      </c>
      <c r="R96" s="16">
        <v>217.64893067057801</v>
      </c>
      <c r="S96" s="16">
        <v>209.73611404006499</v>
      </c>
      <c r="T96" s="16">
        <v>301.11003587205897</v>
      </c>
      <c r="U96" s="65">
        <v>243.715194458985</v>
      </c>
      <c r="V96" s="66">
        <v>183.32678150855099</v>
      </c>
      <c r="W96" s="61">
        <v>185.19343888386399</v>
      </c>
      <c r="X96" s="16">
        <v>217.301010982908</v>
      </c>
      <c r="Y96" s="16">
        <v>192.06694998512</v>
      </c>
      <c r="Z96" s="64">
        <v>254.482066513973</v>
      </c>
      <c r="AA96" s="153">
        <f t="shared" si="4"/>
        <v>5.8142115743831768E-2</v>
      </c>
      <c r="AB96" s="154">
        <f t="shared" si="4"/>
        <v>4.8169316129452522E-2</v>
      </c>
      <c r="AC96" s="154">
        <f t="shared" si="4"/>
        <v>3.4377486914460853E-3</v>
      </c>
      <c r="AD96" s="154">
        <f t="shared" si="4"/>
        <v>9.2970695335571785E-2</v>
      </c>
      <c r="AE96" s="154">
        <f t="shared" si="4"/>
        <v>0.17775036694501711</v>
      </c>
      <c r="AF96" s="155">
        <f t="shared" si="3"/>
        <v>5.8633826924330501E-2</v>
      </c>
      <c r="AG96" s="153">
        <f t="shared" si="3"/>
        <v>1.3823944417151068E-2</v>
      </c>
      <c r="AH96" s="154">
        <f t="shared" si="3"/>
        <v>0.10335423213987061</v>
      </c>
      <c r="AI96" s="154">
        <f t="shared" si="3"/>
        <v>2.1718268706358401E-2</v>
      </c>
      <c r="AJ96" s="155">
        <f t="shared" si="3"/>
        <v>8.3416355598884495E-2</v>
      </c>
    </row>
    <row r="97" spans="15:36" x14ac:dyDescent="0.35">
      <c r="O97" s="70"/>
      <c r="P97" s="25">
        <v>43373</v>
      </c>
      <c r="Q97" s="61">
        <v>179.68952024826601</v>
      </c>
      <c r="R97" s="16">
        <v>223.618608954541</v>
      </c>
      <c r="S97" s="16">
        <v>211.36575249269899</v>
      </c>
      <c r="T97" s="16">
        <v>305.23452695716099</v>
      </c>
      <c r="U97" s="65">
        <v>245.115462390581</v>
      </c>
      <c r="V97" s="66">
        <v>184.42318256771301</v>
      </c>
      <c r="W97" s="61">
        <v>187.76126118899299</v>
      </c>
      <c r="X97" s="16">
        <v>217.99318091494499</v>
      </c>
      <c r="Y97" s="16">
        <v>189.60865217704799</v>
      </c>
      <c r="Z97" s="64">
        <v>258.25376854919199</v>
      </c>
      <c r="AA97" s="153">
        <f t="shared" si="4"/>
        <v>6.6532345140811966E-2</v>
      </c>
      <c r="AB97" s="154">
        <f t="shared" si="4"/>
        <v>5.3454128335439055E-2</v>
      </c>
      <c r="AC97" s="154">
        <f t="shared" si="4"/>
        <v>1.2944605397151587E-3</v>
      </c>
      <c r="AD97" s="154">
        <f t="shared" si="4"/>
        <v>9.5385100489392416E-2</v>
      </c>
      <c r="AE97" s="154">
        <f t="shared" si="4"/>
        <v>0.12943487162406564</v>
      </c>
      <c r="AF97" s="155">
        <f t="shared" si="3"/>
        <v>4.0740436131651903E-2</v>
      </c>
      <c r="AG97" s="153">
        <f t="shared" si="3"/>
        <v>1.7221625915772254E-2</v>
      </c>
      <c r="AH97" s="154">
        <f t="shared" si="3"/>
        <v>9.7648709237970088E-2</v>
      </c>
      <c r="AI97" s="154">
        <f t="shared" si="3"/>
        <v>9.5759394881433924E-3</v>
      </c>
      <c r="AJ97" s="155">
        <f t="shared" si="3"/>
        <v>7.2470907769872861E-2</v>
      </c>
    </row>
    <row r="98" spans="15:36" x14ac:dyDescent="0.35">
      <c r="O98" s="68"/>
      <c r="P98" s="25">
        <v>43465</v>
      </c>
      <c r="Q98" s="61">
        <v>179.64036035214801</v>
      </c>
      <c r="R98" s="16">
        <v>227.45438503605499</v>
      </c>
      <c r="S98" s="16">
        <v>212.829087255807</v>
      </c>
      <c r="T98" s="16">
        <v>303.17611040036002</v>
      </c>
      <c r="U98" s="65">
        <v>241.59492409704799</v>
      </c>
      <c r="V98" s="66">
        <v>185.945389880145</v>
      </c>
      <c r="W98" s="61">
        <v>189.367505355623</v>
      </c>
      <c r="X98" s="16">
        <v>218.140978771129</v>
      </c>
      <c r="Y98" s="16">
        <v>186.535109848519</v>
      </c>
      <c r="Z98" s="64">
        <v>260.598215505962</v>
      </c>
      <c r="AA98" s="153">
        <f t="shared" si="4"/>
        <v>7.3265224227155201E-2</v>
      </c>
      <c r="AB98" s="154">
        <f t="shared" si="4"/>
        <v>9.329554934918316E-2</v>
      </c>
      <c r="AC98" s="154">
        <f t="shared" si="4"/>
        <v>1.8795587236835942E-2</v>
      </c>
      <c r="AD98" s="154">
        <f t="shared" si="4"/>
        <v>9.5475943197054436E-2</v>
      </c>
      <c r="AE98" s="154">
        <f t="shared" si="4"/>
        <v>2.5732911466938013E-2</v>
      </c>
      <c r="AF98" s="155">
        <f t="shared" si="3"/>
        <v>2.7398347428167602E-2</v>
      </c>
      <c r="AG98" s="153">
        <f t="shared" si="3"/>
        <v>3.3260133960990146E-2</v>
      </c>
      <c r="AH98" s="154">
        <f t="shared" si="3"/>
        <v>7.5478364093483297E-2</v>
      </c>
      <c r="AI98" s="154">
        <f t="shared" si="3"/>
        <v>-1.2220717845397799E-2</v>
      </c>
      <c r="AJ98" s="155">
        <f t="shared" si="3"/>
        <v>5.813855845747784E-2</v>
      </c>
    </row>
    <row r="99" spans="15:36" x14ac:dyDescent="0.35">
      <c r="O99" s="68"/>
      <c r="P99" s="25">
        <v>43555</v>
      </c>
      <c r="Q99" s="61">
        <v>181.97620142298601</v>
      </c>
      <c r="R99" s="16">
        <v>230.925833552055</v>
      </c>
      <c r="S99" s="16">
        <v>212.95730390059401</v>
      </c>
      <c r="T99" s="16">
        <v>308.66271622339298</v>
      </c>
      <c r="U99" s="65">
        <v>240.27772179728501</v>
      </c>
      <c r="V99" s="66">
        <v>183.023858981996</v>
      </c>
      <c r="W99" s="61">
        <v>195.229459802306</v>
      </c>
      <c r="X99" s="16">
        <v>222.68609314229701</v>
      </c>
      <c r="Y99" s="16">
        <v>187.653804800703</v>
      </c>
      <c r="Z99" s="64">
        <v>265.21919587243798</v>
      </c>
      <c r="AA99" s="153">
        <f t="shared" si="4"/>
        <v>5.8222722424934981E-2</v>
      </c>
      <c r="AB99" s="154">
        <f t="shared" si="4"/>
        <v>9.5190197696619183E-2</v>
      </c>
      <c r="AC99" s="154">
        <f t="shared" si="4"/>
        <v>1.9251444433263876E-2</v>
      </c>
      <c r="AD99" s="154">
        <f t="shared" si="4"/>
        <v>7.9480188361869653E-2</v>
      </c>
      <c r="AE99" s="154">
        <f t="shared" si="4"/>
        <v>-1.1144721980573924E-2</v>
      </c>
      <c r="AF99" s="155">
        <f t="shared" si="3"/>
        <v>1.123098850029991E-2</v>
      </c>
      <c r="AG99" s="153">
        <f t="shared" si="3"/>
        <v>6.0437615847200421E-2</v>
      </c>
      <c r="AH99" s="154">
        <f t="shared" si="3"/>
        <v>5.2794637789490784E-2</v>
      </c>
      <c r="AI99" s="154">
        <f t="shared" si="3"/>
        <v>-1.7458859231200496E-2</v>
      </c>
      <c r="AJ99" s="155">
        <f t="shared" si="3"/>
        <v>5.8675894542092877E-2</v>
      </c>
    </row>
    <row r="100" spans="15:36" x14ac:dyDescent="0.35">
      <c r="O100" s="68"/>
      <c r="P100" s="25">
        <v>43646</v>
      </c>
      <c r="Q100" s="61">
        <v>184.67156701709999</v>
      </c>
      <c r="R100" s="16">
        <v>234.35416021745601</v>
      </c>
      <c r="S100" s="16">
        <v>213.26613629762201</v>
      </c>
      <c r="T100" s="16">
        <v>319.77767102166399</v>
      </c>
      <c r="U100" s="65">
        <v>250.75213791210501</v>
      </c>
      <c r="V100" s="66">
        <v>186.70166131617901</v>
      </c>
      <c r="W100" s="61">
        <v>202.440239769074</v>
      </c>
      <c r="X100" s="16">
        <v>231.20157970089801</v>
      </c>
      <c r="Y100" s="16">
        <v>189.918481841871</v>
      </c>
      <c r="Z100" s="64">
        <v>271.15803535959702</v>
      </c>
      <c r="AA100" s="153">
        <f t="shared" si="4"/>
        <v>3.7230238072664124E-2</v>
      </c>
      <c r="AB100" s="154">
        <f t="shared" si="4"/>
        <v>7.675309727187285E-2</v>
      </c>
      <c r="AC100" s="154">
        <f t="shared" si="4"/>
        <v>1.683077935201327E-2</v>
      </c>
      <c r="AD100" s="154">
        <f t="shared" si="4"/>
        <v>6.1996057672208726E-2</v>
      </c>
      <c r="AE100" s="154">
        <f t="shared" si="4"/>
        <v>2.8873634525500513E-2</v>
      </c>
      <c r="AF100" s="155">
        <f t="shared" si="3"/>
        <v>1.8409093204260429E-2</v>
      </c>
      <c r="AG100" s="153">
        <f t="shared" si="3"/>
        <v>9.3128574042115941E-2</v>
      </c>
      <c r="AH100" s="154">
        <f t="shared" si="3"/>
        <v>6.3969185670670337E-2</v>
      </c>
      <c r="AI100" s="154">
        <f t="shared" si="3"/>
        <v>-1.1186037698914131E-2</v>
      </c>
      <c r="AJ100" s="155">
        <f t="shared" si="3"/>
        <v>6.5529053084408151E-2</v>
      </c>
    </row>
    <row r="101" spans="15:36" x14ac:dyDescent="0.35">
      <c r="O101" s="68"/>
      <c r="P101" s="25">
        <v>43738</v>
      </c>
      <c r="Q101" s="61">
        <v>186.075434714268</v>
      </c>
      <c r="R101" s="16">
        <v>238.17073903796</v>
      </c>
      <c r="S101" s="16">
        <v>214.73320238491399</v>
      </c>
      <c r="T101" s="16">
        <v>330.51695057376202</v>
      </c>
      <c r="U101" s="65">
        <v>258.30683052905698</v>
      </c>
      <c r="V101" s="66">
        <v>187.37102785770301</v>
      </c>
      <c r="W101" s="61">
        <v>203.46693629650801</v>
      </c>
      <c r="X101" s="16">
        <v>237.46677561183</v>
      </c>
      <c r="Y101" s="16">
        <v>190.07473061372099</v>
      </c>
      <c r="Z101" s="64">
        <v>275.829139498497</v>
      </c>
      <c r="AA101" s="153">
        <f t="shared" si="4"/>
        <v>3.5538602680773801E-2</v>
      </c>
      <c r="AB101" s="154">
        <f t="shared" si="4"/>
        <v>6.5075666785751718E-2</v>
      </c>
      <c r="AC101" s="154">
        <f t="shared" si="4"/>
        <v>1.5931861488919896E-2</v>
      </c>
      <c r="AD101" s="154">
        <f t="shared" si="4"/>
        <v>8.2829501199087385E-2</v>
      </c>
      <c r="AE101" s="154">
        <f t="shared" si="4"/>
        <v>5.3816956343031963E-2</v>
      </c>
      <c r="AF101" s="155">
        <f t="shared" si="3"/>
        <v>1.5984136315984276E-2</v>
      </c>
      <c r="AG101" s="153">
        <f t="shared" si="3"/>
        <v>8.3647047362481741E-2</v>
      </c>
      <c r="AH101" s="154">
        <f t="shared" si="3"/>
        <v>8.9331210339478773E-2</v>
      </c>
      <c r="AI101" s="154">
        <f t="shared" si="3"/>
        <v>2.4581074298117844E-3</v>
      </c>
      <c r="AJ101" s="155">
        <f t="shared" si="3"/>
        <v>6.8054654334917419E-2</v>
      </c>
    </row>
    <row r="102" spans="15:36" x14ac:dyDescent="0.35">
      <c r="O102" s="68"/>
      <c r="P102" s="25">
        <v>43830</v>
      </c>
      <c r="Q102" s="61">
        <v>186.71082460387299</v>
      </c>
      <c r="R102" s="16">
        <v>242.58048251872299</v>
      </c>
      <c r="S102" s="16">
        <v>216.45496653412599</v>
      </c>
      <c r="T102" s="16">
        <v>335.237508358208</v>
      </c>
      <c r="U102" s="65">
        <v>271.65986016280601</v>
      </c>
      <c r="V102" s="66">
        <v>190.36800183376499</v>
      </c>
      <c r="W102" s="61">
        <v>203.186316414001</v>
      </c>
      <c r="X102" s="16">
        <v>244.04366876874099</v>
      </c>
      <c r="Y102" s="16">
        <v>190.17166034500499</v>
      </c>
      <c r="Z102" s="64">
        <v>281.327368875731</v>
      </c>
      <c r="AA102" s="153">
        <f t="shared" si="4"/>
        <v>3.9358996151336978E-2</v>
      </c>
      <c r="AB102" s="154">
        <f t="shared" si="4"/>
        <v>6.6501674523752552E-2</v>
      </c>
      <c r="AC102" s="154">
        <f t="shared" si="4"/>
        <v>1.7036577683392062E-2</v>
      </c>
      <c r="AD102" s="154">
        <f t="shared" si="4"/>
        <v>0.10575172930185439</v>
      </c>
      <c r="AE102" s="154">
        <f t="shared" si="4"/>
        <v>0.12444357503836057</v>
      </c>
      <c r="AF102" s="155">
        <f t="shared" si="3"/>
        <v>2.3784466807543314E-2</v>
      </c>
      <c r="AG102" s="153">
        <f t="shared" si="3"/>
        <v>7.2973507426350448E-2</v>
      </c>
      <c r="AH102" s="154">
        <f t="shared" si="3"/>
        <v>0.11874288885807549</v>
      </c>
      <c r="AI102" s="154">
        <f t="shared" si="3"/>
        <v>1.9495260165441008E-2</v>
      </c>
      <c r="AJ102" s="155">
        <f t="shared" si="3"/>
        <v>7.9544494690888534E-2</v>
      </c>
    </row>
    <row r="103" spans="15:36" x14ac:dyDescent="0.35">
      <c r="O103" s="68"/>
      <c r="P103" s="25">
        <v>43921</v>
      </c>
      <c r="Q103" s="61">
        <v>186.550953963377</v>
      </c>
      <c r="R103" s="16">
        <v>247.633661704253</v>
      </c>
      <c r="S103" s="16">
        <v>216.08834897053501</v>
      </c>
      <c r="T103" s="16">
        <v>335.13055771405101</v>
      </c>
      <c r="U103" s="65">
        <v>281.45853841856399</v>
      </c>
      <c r="V103" s="66">
        <v>194.914389848409</v>
      </c>
      <c r="W103" s="61">
        <v>201.83965182596199</v>
      </c>
      <c r="X103" s="16">
        <v>249.97558729736201</v>
      </c>
      <c r="Y103" s="16">
        <v>190.40514402639101</v>
      </c>
      <c r="Z103" s="64">
        <v>285.27064699160201</v>
      </c>
      <c r="AA103" s="153">
        <f t="shared" si="4"/>
        <v>2.5139290218270993E-2</v>
      </c>
      <c r="AB103" s="154">
        <f t="shared" si="4"/>
        <v>7.2351490065886148E-2</v>
      </c>
      <c r="AC103" s="154">
        <f t="shared" si="4"/>
        <v>1.470268928368168E-2</v>
      </c>
      <c r="AD103" s="154">
        <f t="shared" si="4"/>
        <v>8.5750043978431334E-2</v>
      </c>
      <c r="AE103" s="154">
        <f t="shared" si="4"/>
        <v>0.17138840968378233</v>
      </c>
      <c r="AF103" s="155">
        <f t="shared" si="3"/>
        <v>6.496710829150798E-2</v>
      </c>
      <c r="AG103" s="153">
        <f t="shared" si="3"/>
        <v>3.3858578671219108E-2</v>
      </c>
      <c r="AH103" s="154">
        <f t="shared" si="3"/>
        <v>0.12254691691782904</v>
      </c>
      <c r="AI103" s="154">
        <f t="shared" si="3"/>
        <v>1.4661782257013423E-2</v>
      </c>
      <c r="AJ103" s="155">
        <f t="shared" si="3"/>
        <v>7.5603317675422499E-2</v>
      </c>
    </row>
    <row r="104" spans="15:36" x14ac:dyDescent="0.35">
      <c r="O104" s="68"/>
      <c r="P104" s="25">
        <v>44012</v>
      </c>
      <c r="Q104" s="61">
        <v>184.96413589058599</v>
      </c>
      <c r="R104" s="16">
        <v>252.391499364655</v>
      </c>
      <c r="S104" s="16">
        <v>212.82103366501599</v>
      </c>
      <c r="T104" s="16">
        <v>334.500900973608</v>
      </c>
      <c r="U104" s="65">
        <v>284.68316618947699</v>
      </c>
      <c r="V104" s="66">
        <v>187.42420334920999</v>
      </c>
      <c r="W104" s="61">
        <v>194.38414799922401</v>
      </c>
      <c r="X104" s="16">
        <v>254.43945696242599</v>
      </c>
      <c r="Y104" s="16">
        <v>189.29188224322701</v>
      </c>
      <c r="Z104" s="64">
        <v>290.68255908307702</v>
      </c>
      <c r="AA104" s="153">
        <f t="shared" si="4"/>
        <v>1.584265938778362E-3</v>
      </c>
      <c r="AB104" s="154">
        <f t="shared" si="4"/>
        <v>7.6966157248764988E-2</v>
      </c>
      <c r="AC104" s="154">
        <f t="shared" si="4"/>
        <v>-2.087075990277576E-3</v>
      </c>
      <c r="AD104" s="154">
        <f t="shared" si="4"/>
        <v>4.6042082628547698E-2</v>
      </c>
      <c r="AE104" s="154">
        <f t="shared" si="4"/>
        <v>0.13531700491130283</v>
      </c>
      <c r="AF104" s="155">
        <f t="shared" si="3"/>
        <v>3.8700353705334312E-3</v>
      </c>
      <c r="AG104" s="153">
        <f t="shared" si="3"/>
        <v>-3.9794913200259296E-2</v>
      </c>
      <c r="AH104" s="154">
        <f t="shared" si="3"/>
        <v>0.10050916300654378</v>
      </c>
      <c r="AI104" s="154">
        <f t="shared" si="3"/>
        <v>-3.2993081693107884E-3</v>
      </c>
      <c r="AJ104" s="155">
        <f t="shared" si="3"/>
        <v>7.2004223284725777E-2</v>
      </c>
    </row>
    <row r="105" spans="15:36" x14ac:dyDescent="0.35">
      <c r="O105" s="68"/>
      <c r="P105" s="25">
        <v>44104</v>
      </c>
      <c r="Q105" s="61">
        <v>189.50404958246301</v>
      </c>
      <c r="R105" s="16">
        <v>259.51784562982402</v>
      </c>
      <c r="S105" s="16">
        <v>215.61054403356701</v>
      </c>
      <c r="T105" s="16">
        <v>347.58528711515697</v>
      </c>
      <c r="U105" s="65">
        <v>296.25021407103799</v>
      </c>
      <c r="V105" s="66">
        <v>187.68806950449499</v>
      </c>
      <c r="W105" s="61">
        <v>192.24863002733301</v>
      </c>
      <c r="X105" s="16">
        <v>265.43509951693198</v>
      </c>
      <c r="Y105" s="16">
        <v>190.37981522567901</v>
      </c>
      <c r="Z105" s="64">
        <v>298.54811884658199</v>
      </c>
      <c r="AA105" s="153">
        <f t="shared" si="4"/>
        <v>1.8425940390572659E-2</v>
      </c>
      <c r="AB105" s="154">
        <f t="shared" si="4"/>
        <v>8.9629425840013432E-2</v>
      </c>
      <c r="AC105" s="154">
        <f t="shared" si="4"/>
        <v>4.0857288901245958E-3</v>
      </c>
      <c r="AD105" s="154">
        <f t="shared" si="4"/>
        <v>5.1641334920236703E-2</v>
      </c>
      <c r="AE105" s="154">
        <f t="shared" si="4"/>
        <v>0.14689268365171149</v>
      </c>
      <c r="AF105" s="155">
        <f t="shared" si="3"/>
        <v>1.6920526637274058E-3</v>
      </c>
      <c r="AG105" s="153">
        <f t="shared" si="3"/>
        <v>-5.5135770328928579E-2</v>
      </c>
      <c r="AH105" s="154">
        <f t="shared" si="3"/>
        <v>0.11777784000747871</v>
      </c>
      <c r="AI105" s="154">
        <f t="shared" si="3"/>
        <v>1.6050771766080718E-3</v>
      </c>
      <c r="AJ105" s="155">
        <f t="shared" si="3"/>
        <v>8.2366132125822E-2</v>
      </c>
    </row>
    <row r="106" spans="15:36" x14ac:dyDescent="0.35">
      <c r="O106" s="68"/>
      <c r="P106" s="25">
        <v>44196</v>
      </c>
      <c r="Q106" s="61">
        <v>195.926330361796</v>
      </c>
      <c r="R106" s="16">
        <v>268.62956892002501</v>
      </c>
      <c r="S106" s="16">
        <v>224.113429199618</v>
      </c>
      <c r="T106" s="16">
        <v>366.19124618482198</v>
      </c>
      <c r="U106" s="65">
        <v>316.886836401712</v>
      </c>
      <c r="V106" s="66">
        <v>188.41159464538501</v>
      </c>
      <c r="W106" s="61">
        <v>195.560153164734</v>
      </c>
      <c r="X106" s="16">
        <v>277.49597880900302</v>
      </c>
      <c r="Y106" s="16">
        <v>193.15363963445</v>
      </c>
      <c r="Z106" s="64">
        <v>303.92957446951903</v>
      </c>
      <c r="AA106" s="153">
        <f t="shared" si="4"/>
        <v>4.9357104910626948E-2</v>
      </c>
      <c r="AB106" s="154">
        <f t="shared" si="4"/>
        <v>0.10738327391731306</v>
      </c>
      <c r="AC106" s="154">
        <f t="shared" si="4"/>
        <v>3.5381321057766479E-2</v>
      </c>
      <c r="AD106" s="154">
        <f t="shared" si="4"/>
        <v>9.2333754591503725E-2</v>
      </c>
      <c r="AE106" s="154">
        <f t="shared" si="4"/>
        <v>0.16648383832562308</v>
      </c>
      <c r="AF106" s="155">
        <f t="shared" si="3"/>
        <v>-1.0276974961834107E-2</v>
      </c>
      <c r="AG106" s="153">
        <f t="shared" si="3"/>
        <v>-3.7532858431905236E-2</v>
      </c>
      <c r="AH106" s="154">
        <f t="shared" si="3"/>
        <v>0.13707509893224024</v>
      </c>
      <c r="AI106" s="154">
        <f t="shared" si="3"/>
        <v>1.5680460926907669E-2</v>
      </c>
      <c r="AJ106" s="155">
        <f t="shared" si="3"/>
        <v>8.0341296632863157E-2</v>
      </c>
    </row>
    <row r="107" spans="15:36" x14ac:dyDescent="0.35">
      <c r="O107" s="68"/>
      <c r="P107" s="25">
        <v>44286</v>
      </c>
      <c r="Q107" s="61">
        <v>197.52656584723599</v>
      </c>
      <c r="R107" s="16">
        <v>279.13734818924002</v>
      </c>
      <c r="S107" s="16">
        <v>232.36338729399299</v>
      </c>
      <c r="T107" s="16">
        <v>381.29657065441899</v>
      </c>
      <c r="U107" s="65">
        <v>320.04163895384198</v>
      </c>
      <c r="V107" s="66">
        <v>188.021393157771</v>
      </c>
      <c r="W107" s="61">
        <v>194.25202064748001</v>
      </c>
      <c r="X107" s="16">
        <v>282.91225508294701</v>
      </c>
      <c r="Y107" s="16">
        <v>197.93588850619199</v>
      </c>
      <c r="Z107" s="64">
        <v>313.97173667399301</v>
      </c>
      <c r="AA107" s="153">
        <f t="shared" si="4"/>
        <v>5.8834391626931382E-2</v>
      </c>
      <c r="AB107" s="154">
        <f t="shared" si="4"/>
        <v>0.1272189179297103</v>
      </c>
      <c r="AC107" s="154">
        <f t="shared" si="4"/>
        <v>7.5316593425762024E-2</v>
      </c>
      <c r="AD107" s="154">
        <f t="shared" si="4"/>
        <v>0.13775530723091789</v>
      </c>
      <c r="AE107" s="154">
        <f t="shared" si="4"/>
        <v>0.13708271474749179</v>
      </c>
      <c r="AF107" s="155">
        <f t="shared" si="3"/>
        <v>-3.5364226807466093E-2</v>
      </c>
      <c r="AG107" s="153">
        <f t="shared" si="3"/>
        <v>-3.7592371517884304E-2</v>
      </c>
      <c r="AH107" s="154">
        <f t="shared" si="3"/>
        <v>0.13175953756798142</v>
      </c>
      <c r="AI107" s="154">
        <f t="shared" si="3"/>
        <v>3.9551160859168766E-2</v>
      </c>
      <c r="AJ107" s="155">
        <f t="shared" si="3"/>
        <v>0.10061003466380436</v>
      </c>
    </row>
    <row r="108" spans="15:36" x14ac:dyDescent="0.35">
      <c r="O108" s="68"/>
      <c r="P108" s="25">
        <v>44377</v>
      </c>
      <c r="Q108" s="61">
        <v>203.422148149978</v>
      </c>
      <c r="R108" s="16">
        <v>294.87817074216002</v>
      </c>
      <c r="S108" s="16">
        <v>243.28824807136499</v>
      </c>
      <c r="T108" s="16">
        <v>405.76844342200002</v>
      </c>
      <c r="U108" s="65">
        <v>335.876054078062</v>
      </c>
      <c r="V108" s="66">
        <v>197.29384080508601</v>
      </c>
      <c r="W108" s="61">
        <v>200.865081566844</v>
      </c>
      <c r="X108" s="16">
        <v>294.913466042908</v>
      </c>
      <c r="Y108" s="16">
        <v>206.43865644304799</v>
      </c>
      <c r="Z108" s="64">
        <v>333.35001144309098</v>
      </c>
      <c r="AA108" s="153">
        <f t="shared" si="4"/>
        <v>9.9792384996790329E-2</v>
      </c>
      <c r="AB108" s="154">
        <f t="shared" si="4"/>
        <v>0.16833638012554575</v>
      </c>
      <c r="AC108" s="154">
        <f t="shared" si="4"/>
        <v>0.14315884986398908</v>
      </c>
      <c r="AD108" s="154">
        <f t="shared" si="4"/>
        <v>0.2130563542309114</v>
      </c>
      <c r="AE108" s="154">
        <f t="shared" si="4"/>
        <v>0.17982407802262701</v>
      </c>
      <c r="AF108" s="155">
        <f t="shared" si="3"/>
        <v>5.2659353912188456E-2</v>
      </c>
      <c r="AG108" s="153">
        <f t="shared" si="3"/>
        <v>3.3340854356322502E-2</v>
      </c>
      <c r="AH108" s="154">
        <f t="shared" si="3"/>
        <v>0.15907127598711601</v>
      </c>
      <c r="AI108" s="154">
        <f t="shared" si="3"/>
        <v>9.0583779909740425E-2</v>
      </c>
      <c r="AJ108" s="155">
        <f t="shared" si="3"/>
        <v>0.14678366839277612</v>
      </c>
    </row>
    <row r="109" spans="15:36" x14ac:dyDescent="0.35">
      <c r="O109" s="68"/>
      <c r="P109" s="25">
        <v>44469</v>
      </c>
      <c r="Q109" s="61">
        <v>213.299584852728</v>
      </c>
      <c r="R109" s="16">
        <v>309.30974520223901</v>
      </c>
      <c r="S109" s="16">
        <v>252.81362429666001</v>
      </c>
      <c r="T109" s="16">
        <v>428.15655238168603</v>
      </c>
      <c r="U109" s="65">
        <v>341.50249611337603</v>
      </c>
      <c r="V109" s="66">
        <v>204.22582897482499</v>
      </c>
      <c r="W109" s="61">
        <v>215.374803378162</v>
      </c>
      <c r="X109" s="16">
        <v>321.54194480381699</v>
      </c>
      <c r="Y109" s="16">
        <v>212.606595942307</v>
      </c>
      <c r="Z109" s="64">
        <v>358.04882038808302</v>
      </c>
      <c r="AA109" s="153">
        <f t="shared" si="4"/>
        <v>0.12556742361281481</v>
      </c>
      <c r="AB109" s="154">
        <f t="shared" si="4"/>
        <v>0.19186310464151313</v>
      </c>
      <c r="AC109" s="154">
        <f t="shared" si="4"/>
        <v>0.17254759237238915</v>
      </c>
      <c r="AD109" s="154">
        <f t="shared" si="4"/>
        <v>0.23180286465875444</v>
      </c>
      <c r="AE109" s="154">
        <f t="shared" si="4"/>
        <v>0.15275020875254786</v>
      </c>
      <c r="AF109" s="155">
        <f t="shared" si="3"/>
        <v>8.8113003207878071E-2</v>
      </c>
      <c r="AG109" s="153">
        <f t="shared" si="3"/>
        <v>0.1202930462887617</v>
      </c>
      <c r="AH109" s="154">
        <f t="shared" si="3"/>
        <v>0.21137688794358556</v>
      </c>
      <c r="AI109" s="154">
        <f t="shared" si="3"/>
        <v>0.11674967060074115</v>
      </c>
      <c r="AJ109" s="155">
        <f t="shared" si="3"/>
        <v>0.19930020584747776</v>
      </c>
    </row>
    <row r="110" spans="15:36" x14ac:dyDescent="0.35">
      <c r="O110" s="68"/>
      <c r="P110" s="25">
        <v>44561</v>
      </c>
      <c r="Q110" s="61">
        <v>218.247306995043</v>
      </c>
      <c r="R110" s="16">
        <v>318.87451040109198</v>
      </c>
      <c r="S110" s="16">
        <v>257.27873943063202</v>
      </c>
      <c r="T110" s="16">
        <v>438.63168478913502</v>
      </c>
      <c r="U110" s="65">
        <v>345.46792185322801</v>
      </c>
      <c r="V110" s="66">
        <v>218.182623447297</v>
      </c>
      <c r="W110" s="61">
        <v>219.70678162024501</v>
      </c>
      <c r="X110" s="16">
        <v>341.95431845529703</v>
      </c>
      <c r="Y110" s="16">
        <v>216.66487356453601</v>
      </c>
      <c r="Z110" s="64">
        <v>378.504750280488</v>
      </c>
      <c r="AA110" s="153">
        <f t="shared" si="4"/>
        <v>0.11392535445352991</v>
      </c>
      <c r="AB110" s="154">
        <f t="shared" si="4"/>
        <v>0.18704173811940117</v>
      </c>
      <c r="AC110" s="154">
        <f t="shared" si="4"/>
        <v>0.1479844842384419</v>
      </c>
      <c r="AD110" s="154">
        <f t="shared" si="4"/>
        <v>0.19782132795099994</v>
      </c>
      <c r="AE110" s="154">
        <f t="shared" si="4"/>
        <v>9.0193350333064082E-2</v>
      </c>
      <c r="AF110" s="155">
        <f t="shared" si="3"/>
        <v>0.15801059832832975</v>
      </c>
      <c r="AG110" s="153">
        <f t="shared" si="3"/>
        <v>0.12347417438955777</v>
      </c>
      <c r="AH110" s="154">
        <f t="shared" si="3"/>
        <v>0.23228567103186704</v>
      </c>
      <c r="AI110" s="154">
        <f t="shared" si="3"/>
        <v>0.12172296610398758</v>
      </c>
      <c r="AJ110" s="155">
        <f t="shared" si="3"/>
        <v>0.24536992144029757</v>
      </c>
    </row>
    <row r="111" spans="15:36" x14ac:dyDescent="0.35">
      <c r="O111" s="68"/>
      <c r="P111" s="25">
        <v>44651</v>
      </c>
      <c r="Q111" s="61">
        <v>223.08632012631699</v>
      </c>
      <c r="R111" s="16">
        <v>338.228808333394</v>
      </c>
      <c r="S111" s="16">
        <v>262.69058487371501</v>
      </c>
      <c r="T111" s="16">
        <v>459.46595886226697</v>
      </c>
      <c r="U111" s="65">
        <v>356.708841239592</v>
      </c>
      <c r="V111" s="66">
        <v>230.68824418507</v>
      </c>
      <c r="W111" s="61">
        <v>212.128865159973</v>
      </c>
      <c r="X111" s="16">
        <v>363.20247163185701</v>
      </c>
      <c r="Y111" s="16">
        <v>221.29078194293001</v>
      </c>
      <c r="Z111" s="64">
        <v>395.14211731869301</v>
      </c>
      <c r="AA111" s="153">
        <f t="shared" si="4"/>
        <v>0.12939907181319876</v>
      </c>
      <c r="AB111" s="154">
        <f t="shared" si="4"/>
        <v>0.21169313432071868</v>
      </c>
      <c r="AC111" s="154">
        <f t="shared" si="4"/>
        <v>0.13051624841976994</v>
      </c>
      <c r="AD111" s="154">
        <f t="shared" si="4"/>
        <v>0.20500941845263898</v>
      </c>
      <c r="AE111" s="154">
        <f t="shared" si="4"/>
        <v>0.11457009908338311</v>
      </c>
      <c r="AF111" s="155">
        <f t="shared" si="3"/>
        <v>0.22692551262768657</v>
      </c>
      <c r="AG111" s="153">
        <f t="shared" si="3"/>
        <v>9.202913026544568E-2</v>
      </c>
      <c r="AH111" s="154">
        <f t="shared" si="3"/>
        <v>0.28379900519109613</v>
      </c>
      <c r="AI111" s="154">
        <f t="shared" si="3"/>
        <v>0.11799221259467263</v>
      </c>
      <c r="AJ111" s="155">
        <f t="shared" si="3"/>
        <v>0.2585276671861132</v>
      </c>
    </row>
    <row r="112" spans="15:36" x14ac:dyDescent="0.35">
      <c r="O112" s="68"/>
      <c r="P112" s="25">
        <v>44742</v>
      </c>
      <c r="Q112" s="61">
        <v>233.65679736217399</v>
      </c>
      <c r="R112" s="16">
        <v>366.89189557453801</v>
      </c>
      <c r="S112" s="16">
        <v>270.25659649364599</v>
      </c>
      <c r="T112" s="16">
        <v>491.99584893639798</v>
      </c>
      <c r="U112" s="65">
        <v>371.94434695290801</v>
      </c>
      <c r="V112" s="66">
        <v>234.75682686672499</v>
      </c>
      <c r="W112" s="61">
        <v>203.97214691458501</v>
      </c>
      <c r="X112" s="16">
        <v>393.89251342709298</v>
      </c>
      <c r="Y112" s="16">
        <v>223.45193673676599</v>
      </c>
      <c r="Z112" s="64">
        <v>411.268807356835</v>
      </c>
      <c r="AA112" s="153">
        <f t="shared" si="4"/>
        <v>0.14863007537362516</v>
      </c>
      <c r="AB112" s="154">
        <f t="shared" si="4"/>
        <v>0.24421517758039268</v>
      </c>
      <c r="AC112" s="154">
        <f t="shared" si="4"/>
        <v>0.11084936751392216</v>
      </c>
      <c r="AD112" s="154">
        <f t="shared" si="4"/>
        <v>0.21250397095252005</v>
      </c>
      <c r="AE112" s="154">
        <f t="shared" si="4"/>
        <v>0.10738572290855619</v>
      </c>
      <c r="AF112" s="155">
        <f t="shared" si="3"/>
        <v>0.18988421487850737</v>
      </c>
      <c r="AG112" s="153">
        <f t="shared" si="3"/>
        <v>1.5468419515748622E-2</v>
      </c>
      <c r="AH112" s="154">
        <f t="shared" si="3"/>
        <v>0.33562064395453595</v>
      </c>
      <c r="AI112" s="154">
        <f t="shared" si="3"/>
        <v>8.2413248501312486E-2</v>
      </c>
      <c r="AJ112" s="155">
        <f t="shared" si="3"/>
        <v>0.23374469248232255</v>
      </c>
    </row>
    <row r="113" spans="15:36" x14ac:dyDescent="0.35">
      <c r="P113" s="25">
        <v>44834</v>
      </c>
      <c r="Q113" s="61">
        <v>231.68154767683001</v>
      </c>
      <c r="R113" s="16">
        <v>370.070262040957</v>
      </c>
      <c r="S113" s="16">
        <v>271.60085837482802</v>
      </c>
      <c r="T113" s="16">
        <v>478.729165180986</v>
      </c>
      <c r="U113" s="65">
        <v>386.521115912293</v>
      </c>
      <c r="V113" s="66">
        <v>238.67997058808299</v>
      </c>
      <c r="W113" s="61">
        <v>194.296104353467</v>
      </c>
      <c r="X113" s="16">
        <v>402.20604672093498</v>
      </c>
      <c r="Y113" s="16">
        <v>222.97086933094801</v>
      </c>
      <c r="Z113" s="64">
        <v>405.01851667411597</v>
      </c>
      <c r="AA113" s="153">
        <f t="shared" si="4"/>
        <v>8.6179083924583288E-2</v>
      </c>
      <c r="AB113" s="154">
        <f t="shared" si="4"/>
        <v>0.19643906401652611</v>
      </c>
      <c r="AC113" s="154">
        <f t="shared" si="4"/>
        <v>7.4312585527916086E-2</v>
      </c>
      <c r="AD113" s="154">
        <f t="shared" si="4"/>
        <v>0.11811710580623402</v>
      </c>
      <c r="AE113" s="154">
        <f t="shared" si="4"/>
        <v>0.13182515592498389</v>
      </c>
      <c r="AF113" s="155">
        <f t="shared" si="3"/>
        <v>0.16870609259470881</v>
      </c>
      <c r="AG113" s="153">
        <f t="shared" si="3"/>
        <v>-9.7869846862654319E-2</v>
      </c>
      <c r="AH113" s="154">
        <f t="shared" si="3"/>
        <v>0.25086649882127743</v>
      </c>
      <c r="AI113" s="154">
        <f t="shared" si="3"/>
        <v>4.8748597580920983E-2</v>
      </c>
      <c r="AJ113" s="155">
        <f t="shared" si="3"/>
        <v>0.13118237964064039</v>
      </c>
    </row>
    <row r="114" spans="15:36" x14ac:dyDescent="0.35">
      <c r="P114" s="25">
        <v>44926</v>
      </c>
      <c r="Q114" s="61">
        <v>221.53801081940901</v>
      </c>
      <c r="R114" s="16">
        <v>360.71450563264301</v>
      </c>
      <c r="S114" s="16">
        <v>270.13623133457799</v>
      </c>
      <c r="T114" s="16">
        <v>447.06436066997497</v>
      </c>
      <c r="U114" s="65">
        <v>405.10809122820802</v>
      </c>
      <c r="V114" s="66">
        <v>239.515091999031</v>
      </c>
      <c r="W114" s="61">
        <v>181.68192122283901</v>
      </c>
      <c r="X114" s="16">
        <v>392.25898326238899</v>
      </c>
      <c r="Y114" s="16">
        <v>220.71750137464201</v>
      </c>
      <c r="Z114" s="64">
        <v>378.57530825994201</v>
      </c>
      <c r="AA114" s="153">
        <f t="shared" ref="AA114:AJ121" si="5">IFERROR(Q114/Q110-1,"NULL")</f>
        <v>1.5077866800165207E-2</v>
      </c>
      <c r="AB114" s="154">
        <f t="shared" si="5"/>
        <v>0.13121147619771545</v>
      </c>
      <c r="AC114" s="154">
        <f t="shared" si="5"/>
        <v>4.9974949085960674E-2</v>
      </c>
      <c r="AD114" s="154">
        <f t="shared" si="5"/>
        <v>1.922495837229321E-2</v>
      </c>
      <c r="AE114" s="154">
        <f t="shared" si="5"/>
        <v>0.1726359108974469</v>
      </c>
      <c r="AF114" s="155">
        <f t="shared" si="5"/>
        <v>9.7773453333175109E-2</v>
      </c>
      <c r="AG114" s="153">
        <f t="shared" si="5"/>
        <v>-0.17307094536176204</v>
      </c>
      <c r="AH114" s="154">
        <f t="shared" si="5"/>
        <v>0.14710931282965567</v>
      </c>
      <c r="AI114" s="154">
        <f t="shared" si="5"/>
        <v>1.8704590843143132E-2</v>
      </c>
      <c r="AJ114" s="155">
        <f t="shared" si="5"/>
        <v>1.8641240143413285E-4</v>
      </c>
    </row>
    <row r="115" spans="15:36" x14ac:dyDescent="0.35">
      <c r="P115" s="25">
        <v>45016</v>
      </c>
      <c r="Q115" s="61">
        <v>220.32090798480101</v>
      </c>
      <c r="R115" s="16">
        <v>369.778236489346</v>
      </c>
      <c r="S115" s="16">
        <v>272.40017264266299</v>
      </c>
      <c r="T115" s="16">
        <v>439.09245835790301</v>
      </c>
      <c r="U115" s="65">
        <v>413.89281462729002</v>
      </c>
      <c r="V115" s="66">
        <v>235.360950896334</v>
      </c>
      <c r="W115" s="61">
        <v>172.75454325258499</v>
      </c>
      <c r="X115" s="16">
        <v>383.18413564959201</v>
      </c>
      <c r="Y115" s="16">
        <v>218.03919726190301</v>
      </c>
      <c r="Z115" s="64">
        <v>353.74540048440502</v>
      </c>
      <c r="AA115" s="153">
        <f t="shared" si="5"/>
        <v>-1.2396152932865334E-2</v>
      </c>
      <c r="AB115" s="154">
        <f t="shared" si="5"/>
        <v>9.3278358846516474E-2</v>
      </c>
      <c r="AC115" s="154">
        <f t="shared" si="5"/>
        <v>3.6962069933399899E-2</v>
      </c>
      <c r="AD115" s="154">
        <f t="shared" si="5"/>
        <v>-4.4341697380178013E-2</v>
      </c>
      <c r="AE115" s="154">
        <f t="shared" si="5"/>
        <v>0.16030994126464337</v>
      </c>
      <c r="AF115" s="155">
        <f t="shared" si="5"/>
        <v>2.0255504253243739E-2</v>
      </c>
      <c r="AG115" s="153">
        <f t="shared" si="5"/>
        <v>-0.18561510654240576</v>
      </c>
      <c r="AH115" s="154">
        <f t="shared" si="5"/>
        <v>5.5015220375450813E-2</v>
      </c>
      <c r="AI115" s="154">
        <f t="shared" si="5"/>
        <v>-1.4693719514559667E-2</v>
      </c>
      <c r="AJ115" s="155">
        <f t="shared" si="5"/>
        <v>-0.10476412161576887</v>
      </c>
    </row>
    <row r="116" spans="15:36" x14ac:dyDescent="0.35">
      <c r="P116" s="25">
        <v>45107</v>
      </c>
      <c r="Q116" s="61">
        <v>226.10901525345199</v>
      </c>
      <c r="R116" s="16">
        <v>386.52707823849602</v>
      </c>
      <c r="S116" s="16">
        <v>278.60635744383899</v>
      </c>
      <c r="T116" s="16">
        <v>439.78370287505402</v>
      </c>
      <c r="U116" s="65">
        <v>405.42483620671101</v>
      </c>
      <c r="V116" s="66">
        <v>238.308490737169</v>
      </c>
      <c r="W116" s="61">
        <v>172.58624538978</v>
      </c>
      <c r="X116" s="16">
        <v>381.55681788898897</v>
      </c>
      <c r="Y116" s="16">
        <v>219.192655031942</v>
      </c>
      <c r="Z116" s="64">
        <v>339.84684614503499</v>
      </c>
      <c r="AA116" s="153">
        <f t="shared" si="5"/>
        <v>-3.2302856984822714E-2</v>
      </c>
      <c r="AB116" s="154">
        <f t="shared" si="5"/>
        <v>5.3517624403259356E-2</v>
      </c>
      <c r="AC116" s="154">
        <f t="shared" si="5"/>
        <v>3.0895678619964118E-2</v>
      </c>
      <c r="AD116" s="154">
        <f t="shared" si="5"/>
        <v>-0.10612314346597995</v>
      </c>
      <c r="AE116" s="154">
        <f t="shared" si="5"/>
        <v>9.0014781856711412E-2</v>
      </c>
      <c r="AF116" s="155">
        <f t="shared" si="5"/>
        <v>1.5129118577072775E-2</v>
      </c>
      <c r="AG116" s="153">
        <f t="shared" si="5"/>
        <v>-0.15387346752764297</v>
      </c>
      <c r="AH116" s="154">
        <f t="shared" si="5"/>
        <v>-3.1317415583191233E-2</v>
      </c>
      <c r="AI116" s="154">
        <f t="shared" si="5"/>
        <v>-1.9061287930753457E-2</v>
      </c>
      <c r="AJ116" s="155">
        <f t="shared" si="5"/>
        <v>-0.17366248043662391</v>
      </c>
    </row>
    <row r="117" spans="15:36" x14ac:dyDescent="0.35">
      <c r="P117" s="25">
        <v>45199</v>
      </c>
      <c r="Q117" s="61">
        <v>224.87332227467999</v>
      </c>
      <c r="R117" s="16">
        <v>394.478764871767</v>
      </c>
      <c r="S117" s="16">
        <v>282.54195261032999</v>
      </c>
      <c r="T117" s="16">
        <v>441.932890570653</v>
      </c>
      <c r="U117" s="65">
        <v>396.99935250985601</v>
      </c>
      <c r="V117" s="66">
        <v>243.760084771284</v>
      </c>
      <c r="W117" s="61">
        <v>161.336737092232</v>
      </c>
      <c r="X117" s="16">
        <v>382.31887001455999</v>
      </c>
      <c r="Y117" s="16">
        <v>219.773466717101</v>
      </c>
      <c r="Z117" s="64">
        <v>336.62843704862098</v>
      </c>
      <c r="AA117" s="153">
        <f t="shared" si="5"/>
        <v>-2.9386135712658135E-2</v>
      </c>
      <c r="AB117" s="154">
        <f t="shared" si="5"/>
        <v>6.5956401620048677E-2</v>
      </c>
      <c r="AC117" s="154">
        <f t="shared" si="5"/>
        <v>4.0283724804737187E-2</v>
      </c>
      <c r="AD117" s="154">
        <f t="shared" si="5"/>
        <v>-7.6862404228958958E-2</v>
      </c>
      <c r="AE117" s="154">
        <f t="shared" si="5"/>
        <v>2.7109092275157121E-2</v>
      </c>
      <c r="AF117" s="155">
        <f t="shared" si="5"/>
        <v>2.1284208183385056E-2</v>
      </c>
      <c r="AG117" s="153">
        <f t="shared" si="5"/>
        <v>-0.16963473030460108</v>
      </c>
      <c r="AH117" s="154">
        <f t="shared" si="5"/>
        <v>-4.9445245461894882E-2</v>
      </c>
      <c r="AI117" s="154">
        <f t="shared" si="5"/>
        <v>-1.4340001559132842E-2</v>
      </c>
      <c r="AJ117" s="155">
        <f t="shared" si="5"/>
        <v>-0.16885667397898918</v>
      </c>
    </row>
    <row r="118" spans="15:36" x14ac:dyDescent="0.35">
      <c r="P118" s="25">
        <v>45291</v>
      </c>
      <c r="Q118" s="61">
        <v>216.863944548528</v>
      </c>
      <c r="R118" s="16">
        <v>394.06000848627201</v>
      </c>
      <c r="S118" s="16">
        <v>281.56330175483401</v>
      </c>
      <c r="T118" s="16">
        <v>438.232484586863</v>
      </c>
      <c r="U118" s="65">
        <v>400.97042120515999</v>
      </c>
      <c r="V118" s="66">
        <v>243.89179284975299</v>
      </c>
      <c r="W118" s="61">
        <v>140.25933007890299</v>
      </c>
      <c r="X118" s="16">
        <v>382.45385035919298</v>
      </c>
      <c r="Y118" s="16">
        <v>220.65089745758601</v>
      </c>
      <c r="Z118" s="64">
        <v>329.10826303458902</v>
      </c>
      <c r="AA118" s="153">
        <f t="shared" si="5"/>
        <v>-2.1098258730377295E-2</v>
      </c>
      <c r="AB118" s="154">
        <f t="shared" si="5"/>
        <v>9.2442921847974091E-2</v>
      </c>
      <c r="AC118" s="154">
        <f t="shared" si="5"/>
        <v>4.2301139553927447E-2</v>
      </c>
      <c r="AD118" s="154">
        <f t="shared" si="5"/>
        <v>-1.97552676081727E-2</v>
      </c>
      <c r="AE118" s="154">
        <f t="shared" si="5"/>
        <v>-1.0213743227155625E-2</v>
      </c>
      <c r="AF118" s="155">
        <f t="shared" si="5"/>
        <v>1.8273173578305046E-2</v>
      </c>
      <c r="AG118" s="153">
        <f t="shared" si="5"/>
        <v>-0.22799511841978937</v>
      </c>
      <c r="AH118" s="154">
        <f t="shared" si="5"/>
        <v>-2.4996579610866876E-2</v>
      </c>
      <c r="AI118" s="154">
        <f t="shared" si="5"/>
        <v>-3.0176092353884076E-4</v>
      </c>
      <c r="AJ118" s="155">
        <f t="shared" si="5"/>
        <v>-0.13066632753393237</v>
      </c>
    </row>
    <row r="119" spans="15:36" x14ac:dyDescent="0.35">
      <c r="P119" s="25">
        <v>45382</v>
      </c>
      <c r="Q119" s="61">
        <v>216.04480409095899</v>
      </c>
      <c r="R119" s="16">
        <v>394.25839087224603</v>
      </c>
      <c r="S119" s="16">
        <v>282.37183783232098</v>
      </c>
      <c r="T119" s="16">
        <v>432.58399014825397</v>
      </c>
      <c r="U119" s="65">
        <v>408.258228376246</v>
      </c>
      <c r="V119" s="66">
        <v>249.01684962271801</v>
      </c>
      <c r="W119" s="61">
        <v>129.08028109092101</v>
      </c>
      <c r="X119" s="16">
        <v>383.016800840445</v>
      </c>
      <c r="Y119" s="16">
        <v>220.31523757971701</v>
      </c>
      <c r="Z119" s="64">
        <v>314.23280648431398</v>
      </c>
      <c r="AA119" s="153">
        <f t="shared" si="5"/>
        <v>-1.9408525196060844E-2</v>
      </c>
      <c r="AB119" s="154">
        <f t="shared" si="5"/>
        <v>6.6202258454454377E-2</v>
      </c>
      <c r="AC119" s="154">
        <f t="shared" si="5"/>
        <v>3.6606677201849402E-2</v>
      </c>
      <c r="AD119" s="154">
        <f t="shared" si="5"/>
        <v>-1.4822546107917889E-2</v>
      </c>
      <c r="AE119" s="154">
        <f t="shared" si="5"/>
        <v>-1.3613636313348332E-2</v>
      </c>
      <c r="AF119" s="155">
        <f t="shared" si="5"/>
        <v>5.8021089200981368E-2</v>
      </c>
      <c r="AG119" s="153">
        <f t="shared" si="5"/>
        <v>-0.25281107714665252</v>
      </c>
      <c r="AH119" s="154">
        <f t="shared" si="5"/>
        <v>-4.366955559454988E-4</v>
      </c>
      <c r="AI119" s="154">
        <f t="shared" si="5"/>
        <v>1.0438675001541498E-2</v>
      </c>
      <c r="AJ119" s="155">
        <f t="shared" si="5"/>
        <v>-0.11169783111238774</v>
      </c>
    </row>
    <row r="120" spans="15:36" x14ac:dyDescent="0.35">
      <c r="P120" s="25">
        <v>45473</v>
      </c>
      <c r="Q120" s="61">
        <v>218.009801433728</v>
      </c>
      <c r="R120" s="16">
        <v>397.93281048814299</v>
      </c>
      <c r="S120" s="16">
        <v>283.82581340781297</v>
      </c>
      <c r="T120" s="16">
        <v>426.630607262627</v>
      </c>
      <c r="U120" s="65">
        <v>434.52650425724102</v>
      </c>
      <c r="V120" s="66">
        <v>246.392475622684</v>
      </c>
      <c r="W120" s="61">
        <v>122.992712903902</v>
      </c>
      <c r="X120" s="16">
        <v>386.21121849533699</v>
      </c>
      <c r="Y120" s="16">
        <v>217.20917807907301</v>
      </c>
      <c r="Z120" s="64">
        <v>307.06946101197599</v>
      </c>
      <c r="AA120" s="153">
        <f t="shared" si="5"/>
        <v>-3.5819950879204643E-2</v>
      </c>
      <c r="AB120" s="154">
        <f t="shared" si="5"/>
        <v>2.9508236011887901E-2</v>
      </c>
      <c r="AC120" s="154">
        <f t="shared" si="5"/>
        <v>1.8734159592988187E-2</v>
      </c>
      <c r="AD120" s="154">
        <f t="shared" si="5"/>
        <v>-2.9908101474519388E-2</v>
      </c>
      <c r="AE120" s="154">
        <f t="shared" si="5"/>
        <v>7.1780674126466604E-2</v>
      </c>
      <c r="AF120" s="155">
        <f t="shared" si="5"/>
        <v>3.3922353586766985E-2</v>
      </c>
      <c r="AG120" s="153">
        <f t="shared" si="5"/>
        <v>-0.28735506919379783</v>
      </c>
      <c r="AH120" s="154">
        <f t="shared" si="5"/>
        <v>1.2198446962890186E-2</v>
      </c>
      <c r="AI120" s="154">
        <f t="shared" si="5"/>
        <v>-9.049011941481111E-3</v>
      </c>
      <c r="AJ120" s="155">
        <f t="shared" si="5"/>
        <v>-9.6447518948199251E-2</v>
      </c>
    </row>
    <row r="121" spans="15:36" x14ac:dyDescent="0.35">
      <c r="P121" s="25">
        <v>45565</v>
      </c>
      <c r="Q121" s="61">
        <v>215.17244650473901</v>
      </c>
      <c r="R121" s="16">
        <v>404.21329206177199</v>
      </c>
      <c r="S121" s="16">
        <v>281.89773808778102</v>
      </c>
      <c r="T121" s="16">
        <v>420.43778100705998</v>
      </c>
      <c r="U121" s="65">
        <v>441.71444406656701</v>
      </c>
      <c r="V121" s="66">
        <v>235.518867006992</v>
      </c>
      <c r="W121" s="61">
        <v>121.234693361583</v>
      </c>
      <c r="X121" s="16">
        <v>393.30261836643501</v>
      </c>
      <c r="Y121" s="16">
        <v>220.57449799007199</v>
      </c>
      <c r="Z121" s="64">
        <v>308.90259444633398</v>
      </c>
      <c r="AA121" s="153">
        <f t="shared" si="5"/>
        <v>-4.3139291365524746E-2</v>
      </c>
      <c r="AB121" s="154">
        <f t="shared" si="5"/>
        <v>2.4676935888220397E-2</v>
      </c>
      <c r="AC121" s="154">
        <f t="shared" si="5"/>
        <v>-2.280066788656443E-3</v>
      </c>
      <c r="AD121" s="154">
        <f t="shared" si="5"/>
        <v>-4.8638854500820505E-2</v>
      </c>
      <c r="AE121" s="154">
        <f t="shared" si="5"/>
        <v>0.11263265613412021</v>
      </c>
      <c r="AF121" s="155">
        <f t="shared" si="5"/>
        <v>-3.380872537858115E-2</v>
      </c>
      <c r="AG121" s="153">
        <f t="shared" si="5"/>
        <v>-0.24856114269698981</v>
      </c>
      <c r="AH121" s="154">
        <f t="shared" si="5"/>
        <v>2.8729286502276796E-2</v>
      </c>
      <c r="AI121" s="154">
        <f t="shared" si="5"/>
        <v>3.6448042838679306E-3</v>
      </c>
      <c r="AJ121" s="155">
        <f t="shared" si="5"/>
        <v>-8.2363340558428311E-2</v>
      </c>
    </row>
    <row r="122" spans="15:36" x14ac:dyDescent="0.35">
      <c r="P122" s="25">
        <v>45657</v>
      </c>
      <c r="Q122" s="61">
        <v>211.074567721694</v>
      </c>
      <c r="R122" s="16">
        <v>405.346770172378</v>
      </c>
      <c r="S122" s="16">
        <v>281.45295518903202</v>
      </c>
      <c r="T122" s="16">
        <v>420.37760889611502</v>
      </c>
      <c r="U122" s="65">
        <v>438.07050345534498</v>
      </c>
      <c r="V122" s="66">
        <v>239.810696633096</v>
      </c>
      <c r="W122" s="61">
        <v>121.480706440299</v>
      </c>
      <c r="X122" s="16">
        <v>395.61070695546499</v>
      </c>
      <c r="Y122" s="16">
        <v>225.65069422692699</v>
      </c>
      <c r="Z122" s="64">
        <v>315.22414054708298</v>
      </c>
      <c r="AA122" s="153">
        <f t="shared" ref="AA122" si="6">IFERROR(Q122/Q118-1,"NULL")</f>
        <v>-2.6695893772874291E-2</v>
      </c>
      <c r="AB122" s="154">
        <f t="shared" ref="AB122" si="7">IFERROR(R122/R118-1,"NULL")</f>
        <v>2.8642240884738657E-2</v>
      </c>
      <c r="AC122" s="154">
        <f t="shared" ref="AC122" si="8">IFERROR(S122/S118-1,"NULL")</f>
        <v>-3.9190677589817646E-4</v>
      </c>
      <c r="AD122" s="154">
        <f t="shared" ref="AD122" si="9">IFERROR(T122/T118-1,"NULL")</f>
        <v>-4.0742930564767188E-2</v>
      </c>
      <c r="AE122" s="154">
        <f t="shared" ref="AE122" si="10">IFERROR(U122/U118-1,"NULL")</f>
        <v>9.2525733291439982E-2</v>
      </c>
      <c r="AF122" s="155">
        <f t="shared" ref="AF122" si="11">IFERROR(V122/V118-1,"NULL")</f>
        <v>-1.6733224882114484E-2</v>
      </c>
      <c r="AG122" s="153">
        <f>IFERROR(W122/W118-1,"NULL")</f>
        <v>-0.13388502303582983</v>
      </c>
      <c r="AH122" s="154">
        <f t="shared" ref="AH122" si="12">IFERROR(X122/X118-1,"NULL")</f>
        <v>3.4401161300678051E-2</v>
      </c>
      <c r="AI122" s="154">
        <f t="shared" ref="AI122" si="13">IFERROR(Y122/Y118-1,"NULL")</f>
        <v>2.2659308559132674E-2</v>
      </c>
      <c r="AJ122" s="155">
        <f t="shared" ref="AJ122" si="14">IFERROR(Z122/Z118-1,"NULL")</f>
        <v>-4.2187097824544217E-2</v>
      </c>
    </row>
    <row r="123" spans="15:36" ht="29" x14ac:dyDescent="0.35">
      <c r="O123" s="68"/>
      <c r="P123" s="68"/>
      <c r="Q123" s="156" t="s">
        <v>9</v>
      </c>
      <c r="R123" s="157" t="s">
        <v>10</v>
      </c>
      <c r="S123" s="157" t="s">
        <v>11</v>
      </c>
      <c r="T123" s="157" t="s">
        <v>12</v>
      </c>
      <c r="U123" s="157" t="s">
        <v>13</v>
      </c>
      <c r="V123" s="158" t="s">
        <v>14</v>
      </c>
      <c r="W123" s="156" t="s">
        <v>9</v>
      </c>
      <c r="X123" s="157" t="s">
        <v>10</v>
      </c>
      <c r="Y123" s="157" t="s">
        <v>11</v>
      </c>
      <c r="Z123" s="157" t="s">
        <v>12</v>
      </c>
    </row>
    <row r="124" spans="15:36" x14ac:dyDescent="0.35">
      <c r="O124" s="69"/>
      <c r="P124" s="69"/>
      <c r="Q124" s="159" t="s">
        <v>128</v>
      </c>
      <c r="R124" s="159" t="s">
        <v>129</v>
      </c>
      <c r="S124" s="159" t="s">
        <v>130</v>
      </c>
      <c r="T124" s="159" t="s">
        <v>131</v>
      </c>
      <c r="U124" s="159" t="s">
        <v>132</v>
      </c>
      <c r="V124" s="159" t="s">
        <v>133</v>
      </c>
      <c r="W124" s="159" t="s">
        <v>128</v>
      </c>
      <c r="X124" s="159" t="s">
        <v>129</v>
      </c>
      <c r="Y124" s="159" t="s">
        <v>130</v>
      </c>
      <c r="Z124" s="159" t="s">
        <v>131</v>
      </c>
    </row>
    <row r="125" spans="15:36" x14ac:dyDescent="0.35">
      <c r="O125" s="70" t="s">
        <v>134</v>
      </c>
      <c r="P125" s="128" t="s">
        <v>134</v>
      </c>
      <c r="Q125" s="160">
        <f>Q117/Q116-1</f>
        <v>-5.4650318890950844E-3</v>
      </c>
      <c r="R125" s="160">
        <f t="shared" ref="Q125:Z130" si="15">R117/R116-1</f>
        <v>2.0572133444075602E-2</v>
      </c>
      <c r="S125" s="160">
        <f t="shared" si="15"/>
        <v>1.4126006321604878E-2</v>
      </c>
      <c r="T125" s="160">
        <f t="shared" si="15"/>
        <v>4.8869198234242628E-3</v>
      </c>
      <c r="U125" s="160">
        <f t="shared" si="15"/>
        <v>-2.0781863725189087E-2</v>
      </c>
      <c r="V125" s="160">
        <f t="shared" si="15"/>
        <v>2.2876205615886214E-2</v>
      </c>
      <c r="W125" s="160">
        <f t="shared" si="15"/>
        <v>-6.5181951621587131E-2</v>
      </c>
      <c r="X125" s="160">
        <f t="shared" si="15"/>
        <v>1.9972179498382037E-3</v>
      </c>
      <c r="Y125" s="160">
        <f t="shared" si="15"/>
        <v>2.6497771336104758E-3</v>
      </c>
      <c r="Z125" s="160">
        <f t="shared" si="15"/>
        <v>-9.4701749712295946E-3</v>
      </c>
    </row>
    <row r="126" spans="15:36" x14ac:dyDescent="0.35">
      <c r="O126" s="70" t="s">
        <v>134</v>
      </c>
      <c r="P126" s="128" t="s">
        <v>134</v>
      </c>
      <c r="Q126" s="160">
        <f>Q118/Q117-1</f>
        <v>-3.561728730262026E-2</v>
      </c>
      <c r="R126" s="160">
        <f t="shared" si="15"/>
        <v>-1.0615435424796704E-3</v>
      </c>
      <c r="S126" s="160">
        <f t="shared" si="15"/>
        <v>-3.463736434375364E-3</v>
      </c>
      <c r="T126" s="160">
        <f t="shared" si="15"/>
        <v>-8.3732305577252086E-3</v>
      </c>
      <c r="U126" s="160">
        <f t="shared" si="15"/>
        <v>1.0002708241710234E-2</v>
      </c>
      <c r="V126" s="160">
        <f t="shared" si="15"/>
        <v>5.403184799208649E-4</v>
      </c>
      <c r="W126" s="160">
        <f t="shared" si="15"/>
        <v>-0.13064232854343405</v>
      </c>
      <c r="X126" s="160">
        <f t="shared" si="15"/>
        <v>3.5305697735465991E-4</v>
      </c>
      <c r="Y126" s="160">
        <f t="shared" si="15"/>
        <v>3.9924325424345319E-3</v>
      </c>
      <c r="Z126" s="160">
        <f t="shared" si="15"/>
        <v>-2.2339687282407983E-2</v>
      </c>
    </row>
    <row r="127" spans="15:36" x14ac:dyDescent="0.35">
      <c r="O127" s="70" t="s">
        <v>134</v>
      </c>
      <c r="P127" s="128" t="s">
        <v>134</v>
      </c>
      <c r="Q127" s="160">
        <f t="shared" si="15"/>
        <v>-3.7772090666077229E-3</v>
      </c>
      <c r="R127" s="160">
        <f t="shared" si="15"/>
        <v>5.0343191824020472E-4</v>
      </c>
      <c r="S127" s="160">
        <f t="shared" si="15"/>
        <v>2.8715960938368035E-3</v>
      </c>
      <c r="T127" s="160">
        <f t="shared" si="15"/>
        <v>-1.2889264573652137E-2</v>
      </c>
      <c r="U127" s="160">
        <f t="shared" si="15"/>
        <v>1.8175423387046141E-2</v>
      </c>
      <c r="V127" s="160">
        <f t="shared" si="15"/>
        <v>2.1013650000605955E-2</v>
      </c>
      <c r="W127" s="160">
        <f t="shared" si="15"/>
        <v>-7.9702711981393337E-2</v>
      </c>
      <c r="X127" s="160">
        <f t="shared" si="15"/>
        <v>1.4719435579568785E-3</v>
      </c>
      <c r="Y127" s="160">
        <f t="shared" si="15"/>
        <v>-1.5212259806626216E-3</v>
      </c>
      <c r="Z127" s="160">
        <f t="shared" si="15"/>
        <v>-4.5199280057917068E-2</v>
      </c>
    </row>
    <row r="128" spans="15:36" x14ac:dyDescent="0.35">
      <c r="O128" s="70" t="s">
        <v>134</v>
      </c>
      <c r="P128" s="128" t="s">
        <v>134</v>
      </c>
      <c r="Q128" s="160">
        <f t="shared" si="15"/>
        <v>9.0953233105375286E-3</v>
      </c>
      <c r="R128" s="160">
        <f t="shared" si="15"/>
        <v>9.3198260353262175E-3</v>
      </c>
      <c r="S128" s="160">
        <f t="shared" si="15"/>
        <v>5.1491522194766493E-3</v>
      </c>
      <c r="T128" s="160">
        <f t="shared" si="15"/>
        <v>-1.3762374524278309E-2</v>
      </c>
      <c r="U128" s="160">
        <f t="shared" si="15"/>
        <v>6.434230605827862E-2</v>
      </c>
      <c r="V128" s="160">
        <f t="shared" si="15"/>
        <v>-1.0538941457215345E-2</v>
      </c>
      <c r="W128" s="160">
        <f t="shared" si="15"/>
        <v>-4.7161101103669445E-2</v>
      </c>
      <c r="X128" s="160">
        <f t="shared" si="15"/>
        <v>8.3401502176472242E-3</v>
      </c>
      <c r="Y128" s="160">
        <f t="shared" si="15"/>
        <v>-1.4098250918845867E-2</v>
      </c>
      <c r="Z128" s="160">
        <f t="shared" si="15"/>
        <v>-2.2796300464240637E-2</v>
      </c>
    </row>
    <row r="129" spans="15:26" x14ac:dyDescent="0.35">
      <c r="O129" s="70" t="s">
        <v>134</v>
      </c>
      <c r="P129" s="128" t="s">
        <v>134</v>
      </c>
      <c r="Q129" s="160">
        <f>Q121/Q120-1</f>
        <v>-1.3014804427733506E-2</v>
      </c>
      <c r="R129" s="160">
        <f t="shared" si="15"/>
        <v>1.5782768869761599E-2</v>
      </c>
      <c r="S129" s="160">
        <f t="shared" si="15"/>
        <v>-6.793164077932623E-3</v>
      </c>
      <c r="T129" s="160">
        <f t="shared" si="15"/>
        <v>-1.4515663316567506E-2</v>
      </c>
      <c r="U129" s="160">
        <f t="shared" si="15"/>
        <v>1.6542005467796939E-2</v>
      </c>
      <c r="V129" s="160">
        <f t="shared" si="15"/>
        <v>-4.4131252743056293E-2</v>
      </c>
      <c r="W129" s="160">
        <f t="shared" si="15"/>
        <v>-1.4293688632533885E-2</v>
      </c>
      <c r="X129" s="160">
        <f t="shared" si="15"/>
        <v>1.8361454902128038E-2</v>
      </c>
      <c r="Y129" s="160">
        <f t="shared" si="15"/>
        <v>1.5493451707523365E-2</v>
      </c>
      <c r="Z129" s="160">
        <f t="shared" si="15"/>
        <v>5.9697679747010568E-3</v>
      </c>
    </row>
    <row r="130" spans="15:26" x14ac:dyDescent="0.35">
      <c r="O130" s="70" t="s">
        <v>135</v>
      </c>
      <c r="P130" s="128" t="str">
        <f>"QTR "&amp;YEAR(P122)&amp;"Q"&amp;(MONTH(P122)/3)</f>
        <v>QTR 2024Q4</v>
      </c>
      <c r="Q130" s="160">
        <f>Q122/Q121-1</f>
        <v>-1.9044626064400716E-2</v>
      </c>
      <c r="R130" s="160">
        <f>R122/R121-1</f>
        <v>2.8041584303784006E-3</v>
      </c>
      <c r="S130" s="160">
        <f t="shared" si="15"/>
        <v>-1.5778164868087696E-3</v>
      </c>
      <c r="T130" s="160">
        <f t="shared" si="15"/>
        <v>-1.4311775407249705E-4</v>
      </c>
      <c r="U130" s="160">
        <f>U122/U121-1</f>
        <v>-8.2495391766561621E-3</v>
      </c>
      <c r="V130" s="160">
        <f t="shared" si="15"/>
        <v>1.8222869703158784E-2</v>
      </c>
      <c r="W130" s="160">
        <f>W122/W121-1</f>
        <v>2.029230015720529E-3</v>
      </c>
      <c r="X130" s="160">
        <f t="shared" si="15"/>
        <v>5.8684800996660069E-3</v>
      </c>
      <c r="Y130" s="160">
        <f t="shared" si="15"/>
        <v>2.3013522792120211E-2</v>
      </c>
      <c r="Z130" s="160">
        <f t="shared" si="15"/>
        <v>2.0464528995230769E-2</v>
      </c>
    </row>
    <row r="131" spans="15:26" x14ac:dyDescent="0.35">
      <c r="O131" s="68"/>
      <c r="P131" s="68"/>
      <c r="Q131" s="160"/>
      <c r="R131" s="160"/>
      <c r="S131" s="160"/>
      <c r="T131" s="160"/>
      <c r="U131" s="160"/>
      <c r="V131" s="160"/>
      <c r="W131" s="160"/>
      <c r="X131" s="160"/>
      <c r="Y131" s="160"/>
      <c r="Z131" s="160"/>
    </row>
    <row r="132" spans="15:26" x14ac:dyDescent="0.35">
      <c r="O132" s="68"/>
      <c r="P132" s="68"/>
      <c r="Q132" s="160"/>
      <c r="R132" s="160"/>
      <c r="S132" s="160"/>
      <c r="T132" s="160"/>
      <c r="U132" s="160"/>
      <c r="V132" s="160"/>
      <c r="W132" s="160"/>
      <c r="X132" s="160"/>
      <c r="Y132" s="160"/>
      <c r="Z132" s="160"/>
    </row>
    <row r="133" spans="15:26" x14ac:dyDescent="0.35">
      <c r="O133" s="68" t="s">
        <v>136</v>
      </c>
      <c r="P133" s="128" t="s">
        <v>136</v>
      </c>
      <c r="Q133" s="160">
        <f>Q117/Q113-1</f>
        <v>-2.9386135712658135E-2</v>
      </c>
      <c r="R133" s="160">
        <f t="shared" ref="Q133:Z138" si="16">R117/R113-1</f>
        <v>6.5956401620048677E-2</v>
      </c>
      <c r="S133" s="160">
        <f t="shared" si="16"/>
        <v>4.0283724804737187E-2</v>
      </c>
      <c r="T133" s="160">
        <f t="shared" si="16"/>
        <v>-7.6862404228958958E-2</v>
      </c>
      <c r="U133" s="160">
        <f>U117/U113-1</f>
        <v>2.7109092275157121E-2</v>
      </c>
      <c r="V133" s="160">
        <f t="shared" si="16"/>
        <v>2.1284208183385056E-2</v>
      </c>
      <c r="W133" s="160">
        <f t="shared" si="16"/>
        <v>-0.16963473030460108</v>
      </c>
      <c r="X133" s="160">
        <f t="shared" si="16"/>
        <v>-4.9445245461894882E-2</v>
      </c>
      <c r="Y133" s="160">
        <f t="shared" si="16"/>
        <v>-1.4340001559132842E-2</v>
      </c>
      <c r="Z133" s="160">
        <f t="shared" si="16"/>
        <v>-0.16885667397898918</v>
      </c>
    </row>
    <row r="134" spans="15:26" x14ac:dyDescent="0.35">
      <c r="O134" s="68" t="s">
        <v>136</v>
      </c>
      <c r="P134" s="128" t="s">
        <v>136</v>
      </c>
      <c r="Q134" s="160">
        <f t="shared" si="16"/>
        <v>-2.1098258730377295E-2</v>
      </c>
      <c r="R134" s="160">
        <f t="shared" si="16"/>
        <v>9.2442921847974091E-2</v>
      </c>
      <c r="S134" s="160">
        <f t="shared" si="16"/>
        <v>4.2301139553927447E-2</v>
      </c>
      <c r="T134" s="160">
        <f t="shared" si="16"/>
        <v>-1.97552676081727E-2</v>
      </c>
      <c r="U134" s="160">
        <f t="shared" si="16"/>
        <v>-1.0213743227155625E-2</v>
      </c>
      <c r="V134" s="160">
        <f>V118/V114-1</f>
        <v>1.8273173578305046E-2</v>
      </c>
      <c r="W134" s="160">
        <f t="shared" si="16"/>
        <v>-0.22799511841978937</v>
      </c>
      <c r="X134" s="160">
        <f t="shared" si="16"/>
        <v>-2.4996579610866876E-2</v>
      </c>
      <c r="Y134" s="160">
        <f t="shared" si="16"/>
        <v>-3.0176092353884076E-4</v>
      </c>
      <c r="Z134" s="160">
        <f t="shared" si="16"/>
        <v>-0.13066632753393237</v>
      </c>
    </row>
    <row r="135" spans="15:26" x14ac:dyDescent="0.35">
      <c r="O135" s="68" t="s">
        <v>136</v>
      </c>
      <c r="P135" s="128" t="s">
        <v>136</v>
      </c>
      <c r="Q135" s="160">
        <f t="shared" si="16"/>
        <v>-1.9408525196060844E-2</v>
      </c>
      <c r="R135" s="160">
        <f t="shared" si="16"/>
        <v>6.6202258454454377E-2</v>
      </c>
      <c r="S135" s="160">
        <f t="shared" si="16"/>
        <v>3.6606677201849402E-2</v>
      </c>
      <c r="T135" s="160">
        <f t="shared" si="16"/>
        <v>-1.4822546107917889E-2</v>
      </c>
      <c r="U135" s="160">
        <f t="shared" si="16"/>
        <v>-1.3613636313348332E-2</v>
      </c>
      <c r="V135" s="160">
        <f t="shared" si="16"/>
        <v>5.8021089200981368E-2</v>
      </c>
      <c r="W135" s="160">
        <f t="shared" si="16"/>
        <v>-0.25281107714665252</v>
      </c>
      <c r="X135" s="160">
        <f t="shared" si="16"/>
        <v>-4.366955559454988E-4</v>
      </c>
      <c r="Y135" s="160">
        <f t="shared" si="16"/>
        <v>1.0438675001541498E-2</v>
      </c>
      <c r="Z135" s="160">
        <f t="shared" si="16"/>
        <v>-0.11169783111238774</v>
      </c>
    </row>
    <row r="136" spans="15:26" x14ac:dyDescent="0.35">
      <c r="O136" s="68" t="s">
        <v>136</v>
      </c>
      <c r="P136" s="128" t="s">
        <v>136</v>
      </c>
      <c r="Q136" s="160">
        <f t="shared" si="16"/>
        <v>-3.5819950879204643E-2</v>
      </c>
      <c r="R136" s="160">
        <f t="shared" si="16"/>
        <v>2.9508236011887901E-2</v>
      </c>
      <c r="S136" s="160">
        <f t="shared" si="16"/>
        <v>1.8734159592988187E-2</v>
      </c>
      <c r="T136" s="160">
        <f t="shared" si="16"/>
        <v>-2.9908101474519388E-2</v>
      </c>
      <c r="U136" s="160">
        <f t="shared" si="16"/>
        <v>7.1780674126466604E-2</v>
      </c>
      <c r="V136" s="160">
        <f t="shared" si="16"/>
        <v>3.3922353586766985E-2</v>
      </c>
      <c r="W136" s="160">
        <f t="shared" si="16"/>
        <v>-0.28735506919379783</v>
      </c>
      <c r="X136" s="160">
        <f t="shared" si="16"/>
        <v>1.2198446962890186E-2</v>
      </c>
      <c r="Y136" s="160">
        <f t="shared" si="16"/>
        <v>-9.049011941481111E-3</v>
      </c>
      <c r="Z136" s="160">
        <f t="shared" si="16"/>
        <v>-9.6447518948199251E-2</v>
      </c>
    </row>
    <row r="137" spans="15:26" x14ac:dyDescent="0.35">
      <c r="O137" s="68" t="s">
        <v>136</v>
      </c>
      <c r="P137" s="128" t="s">
        <v>136</v>
      </c>
      <c r="Q137" s="160">
        <f t="shared" si="16"/>
        <v>-4.3139291365524746E-2</v>
      </c>
      <c r="R137" s="160">
        <f t="shared" si="16"/>
        <v>2.4676935888220397E-2</v>
      </c>
      <c r="S137" s="160">
        <f t="shared" si="16"/>
        <v>-2.280066788656443E-3</v>
      </c>
      <c r="T137" s="160">
        <f t="shared" si="16"/>
        <v>-4.8638854500820505E-2</v>
      </c>
      <c r="U137" s="160">
        <f>U121/U117-1</f>
        <v>0.11263265613412021</v>
      </c>
      <c r="V137" s="160">
        <f t="shared" si="16"/>
        <v>-3.380872537858115E-2</v>
      </c>
      <c r="W137" s="160">
        <f t="shared" si="16"/>
        <v>-0.24856114269698981</v>
      </c>
      <c r="X137" s="160">
        <f t="shared" si="16"/>
        <v>2.8729286502276796E-2</v>
      </c>
      <c r="Y137" s="160">
        <f t="shared" si="16"/>
        <v>3.6448042838679306E-3</v>
      </c>
      <c r="Z137" s="160">
        <f t="shared" si="16"/>
        <v>-8.2363340558428311E-2</v>
      </c>
    </row>
    <row r="138" spans="15:26" x14ac:dyDescent="0.35">
      <c r="O138" s="68" t="s">
        <v>136</v>
      </c>
      <c r="P138" s="128" t="str">
        <f>"Y/Y "&amp;RIGHT(P130,4)</f>
        <v>Y/Y 24Q4</v>
      </c>
      <c r="Q138" s="160">
        <f>Q122/Q118-1</f>
        <v>-2.6695893772874291E-2</v>
      </c>
      <c r="R138" s="160">
        <f t="shared" si="16"/>
        <v>2.8642240884738657E-2</v>
      </c>
      <c r="S138" s="160">
        <f t="shared" si="16"/>
        <v>-3.9190677589817646E-4</v>
      </c>
      <c r="T138" s="160">
        <f t="shared" si="16"/>
        <v>-4.0742930564767188E-2</v>
      </c>
      <c r="U138" s="160">
        <f>U122/U118-1</f>
        <v>9.2525733291439982E-2</v>
      </c>
      <c r="V138" s="160">
        <f t="shared" si="16"/>
        <v>-1.6733224882114484E-2</v>
      </c>
      <c r="W138" s="160">
        <f>W122/W118-1</f>
        <v>-0.13388502303582983</v>
      </c>
      <c r="X138" s="160">
        <f t="shared" si="16"/>
        <v>3.4401161300678051E-2</v>
      </c>
      <c r="Y138" s="160">
        <f t="shared" si="16"/>
        <v>2.2659308559132674E-2</v>
      </c>
      <c r="Z138" s="160">
        <f t="shared" si="16"/>
        <v>-4.2187097824544217E-2</v>
      </c>
    </row>
    <row r="139" spans="15:26" x14ac:dyDescent="0.35">
      <c r="O139" s="68"/>
      <c r="P139" s="68"/>
      <c r="Q139" s="161"/>
      <c r="R139" s="162"/>
      <c r="S139" s="162"/>
      <c r="T139" s="162"/>
      <c r="U139" s="163"/>
      <c r="V139" s="163"/>
      <c r="W139" s="161"/>
      <c r="X139" s="162"/>
      <c r="Y139" s="162"/>
      <c r="Z139" s="162"/>
    </row>
    <row r="140" spans="15:26" x14ac:dyDescent="0.35">
      <c r="O140" s="68" t="s">
        <v>103</v>
      </c>
      <c r="P140" s="68" t="s">
        <v>103</v>
      </c>
      <c r="Q140" s="161">
        <f>MIN($Q$59:$Q$70)</f>
        <v>107.047147529542</v>
      </c>
      <c r="R140" s="161">
        <f>MIN($R$59:$R$70)</f>
        <v>118.270842308803</v>
      </c>
      <c r="S140" s="161">
        <f>MIN($S$59:$S$70)</f>
        <v>129.58220362799301</v>
      </c>
      <c r="T140" s="161">
        <f>MIN($T$59:$T$70)</f>
        <v>125.61916510006201</v>
      </c>
      <c r="U140" s="161">
        <f>MIN($U$59:$U$70)</f>
        <v>125.97793344656699</v>
      </c>
      <c r="V140" s="161">
        <f>MIN($V$59:$V$70)</f>
        <v>96.927536388626706</v>
      </c>
      <c r="W140" s="161">
        <f>MIN($Q$59:$Q$70)</f>
        <v>107.047147529542</v>
      </c>
      <c r="X140" s="161">
        <f>MIN($R$59:$R$70)</f>
        <v>118.270842308803</v>
      </c>
      <c r="Y140" s="161">
        <f>MIN($S$59:$S$70)</f>
        <v>129.58220362799301</v>
      </c>
      <c r="Z140" s="161">
        <f>MIN($T$59:$T$70)</f>
        <v>125.61916510006201</v>
      </c>
    </row>
    <row r="141" spans="15:26" x14ac:dyDescent="0.35">
      <c r="O141" s="68" t="s">
        <v>104</v>
      </c>
      <c r="P141" s="68" t="s">
        <v>104</v>
      </c>
      <c r="Q141" s="160">
        <f t="shared" ref="Q141:Z141" si="17">Q122/Q140-1</f>
        <v>0.97179067908786032</v>
      </c>
      <c r="R141" s="160">
        <f t="shared" si="17"/>
        <v>2.4272755842393092</v>
      </c>
      <c r="S141" s="160">
        <f t="shared" si="17"/>
        <v>1.172003155595597</v>
      </c>
      <c r="T141" s="160">
        <f t="shared" si="17"/>
        <v>2.3464448562547209</v>
      </c>
      <c r="U141" s="160">
        <f t="shared" si="17"/>
        <v>2.4773590220953317</v>
      </c>
      <c r="V141" s="160">
        <f t="shared" si="17"/>
        <v>1.4741235109039144</v>
      </c>
      <c r="W141" s="160">
        <f t="shared" si="17"/>
        <v>0.134833662025172</v>
      </c>
      <c r="X141" s="160">
        <f t="shared" si="17"/>
        <v>2.3449555210111104</v>
      </c>
      <c r="Y141" s="160">
        <f t="shared" si="17"/>
        <v>0.74137102093686558</v>
      </c>
      <c r="Z141" s="160">
        <f t="shared" si="17"/>
        <v>1.5093634422422011</v>
      </c>
    </row>
  </sheetData>
  <mergeCells count="14">
    <mergeCell ref="A27:F27"/>
    <mergeCell ref="A28:F28"/>
    <mergeCell ref="Q5:V5"/>
    <mergeCell ref="W5:Z5"/>
    <mergeCell ref="A7:F7"/>
    <mergeCell ref="I7:O7"/>
    <mergeCell ref="A8:F8"/>
    <mergeCell ref="I8:O8"/>
    <mergeCell ref="I48:O48"/>
    <mergeCell ref="AA5:AF5"/>
    <mergeCell ref="AG5:AJ5"/>
    <mergeCell ref="I26:O26"/>
    <mergeCell ref="I27:O27"/>
    <mergeCell ref="I47:O47"/>
  </mergeCells>
  <conditionalFormatting sqref="O90 O92:O112">
    <cfRule type="expression" dxfId="13" priority="6">
      <formula>$O90=""</formula>
    </cfRule>
  </conditionalFormatting>
  <conditionalFormatting sqref="O125:O141">
    <cfRule type="expression" dxfId="12" priority="5">
      <formula>$O125=""</formula>
    </cfRule>
  </conditionalFormatting>
  <conditionalFormatting sqref="O123:P123">
    <cfRule type="expression" dxfId="11" priority="3">
      <formula>$O123=""</formula>
    </cfRule>
  </conditionalFormatting>
  <conditionalFormatting sqref="P7:P122">
    <cfRule type="expression" dxfId="10" priority="8">
      <formula>$Q7=""</formula>
    </cfRule>
  </conditionalFormatting>
  <conditionalFormatting sqref="P125:P131">
    <cfRule type="expression" dxfId="9" priority="1">
      <formula>$O125=""</formula>
    </cfRule>
  </conditionalFormatting>
  <conditionalFormatting sqref="P132">
    <cfRule type="expression" dxfId="8" priority="4">
      <formula>$O133=""</formula>
    </cfRule>
  </conditionalFormatting>
  <conditionalFormatting sqref="P133:P141">
    <cfRule type="expression" dxfId="7" priority="2">
      <formula>$O133=""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F6909-C99C-42D8-8F68-DFD912FA9C73}">
  <sheetPr codeName="Sheet5"/>
  <dimension ref="A1:V410"/>
  <sheetViews>
    <sheetView workbookViewId="0">
      <selection activeCell="H44" sqref="H44"/>
    </sheetView>
  </sheetViews>
  <sheetFormatPr defaultColWidth="9.1796875" defaultRowHeight="14.5" x14ac:dyDescent="0.35"/>
  <cols>
    <col min="1" max="6" width="13.7265625" style="24" customWidth="1"/>
    <col min="7" max="7" width="9.54296875" style="24" customWidth="1"/>
    <col min="8" max="13" width="13.7265625" style="24" customWidth="1"/>
    <col min="14" max="14" width="23.81640625" style="29" bestFit="1" customWidth="1"/>
    <col min="15" max="18" width="13.7265625" style="14" customWidth="1"/>
    <col min="19" max="19" width="15.453125" style="14" customWidth="1"/>
    <col min="20" max="20" width="15.7265625" style="14" customWidth="1"/>
    <col min="21" max="21" width="14.81640625" style="14" customWidth="1"/>
    <col min="22" max="22" width="13.7265625" style="14" customWidth="1"/>
    <col min="23" max="16384" width="9.1796875" style="24"/>
  </cols>
  <sheetData>
    <row r="1" spans="1:22" s="2" customFormat="1" ht="16" customHeight="1" x14ac:dyDescent="0.3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6" customHeight="1" x14ac:dyDescent="0.35">
      <c r="O2" s="47"/>
      <c r="P2" s="48"/>
      <c r="Q2" s="48"/>
      <c r="R2" s="49"/>
      <c r="S2" s="47"/>
      <c r="T2" s="48"/>
      <c r="U2" s="48"/>
      <c r="V2" s="49"/>
    </row>
    <row r="3" spans="1:22" s="5" customFormat="1" ht="16" customHeight="1" x14ac:dyDescent="0.35">
      <c r="O3" s="47"/>
      <c r="P3" s="48"/>
      <c r="Q3" s="48"/>
      <c r="R3" s="49"/>
      <c r="S3" s="47"/>
      <c r="T3" s="48"/>
      <c r="U3" s="48"/>
      <c r="V3" s="49"/>
    </row>
    <row r="4" spans="1:22" s="53" customFormat="1" ht="16" customHeight="1" x14ac:dyDescent="0.35">
      <c r="O4" s="47"/>
      <c r="P4" s="48"/>
      <c r="Q4" s="48"/>
      <c r="R4" s="49"/>
      <c r="S4" s="47"/>
      <c r="T4" s="48"/>
      <c r="U4" s="48"/>
      <c r="V4" s="49"/>
    </row>
    <row r="5" spans="1:22" s="54" customFormat="1" ht="15" customHeight="1" x14ac:dyDescent="0.35">
      <c r="O5" s="190" t="s">
        <v>7</v>
      </c>
      <c r="P5" s="191"/>
      <c r="Q5" s="191"/>
      <c r="R5" s="192"/>
      <c r="S5" s="190" t="s">
        <v>16</v>
      </c>
      <c r="T5" s="191"/>
      <c r="U5" s="191"/>
      <c r="V5" s="192"/>
    </row>
    <row r="6" spans="1:22" s="55" customFormat="1" ht="35.15" customHeight="1" x14ac:dyDescent="0.35">
      <c r="N6" s="56" t="s">
        <v>0</v>
      </c>
      <c r="O6" s="57" t="s">
        <v>17</v>
      </c>
      <c r="P6" s="23" t="s">
        <v>18</v>
      </c>
      <c r="Q6" s="23" t="s">
        <v>19</v>
      </c>
      <c r="R6" s="58" t="s">
        <v>20</v>
      </c>
      <c r="S6" s="57" t="s">
        <v>17</v>
      </c>
      <c r="T6" s="23" t="s">
        <v>18</v>
      </c>
      <c r="U6" s="23" t="s">
        <v>19</v>
      </c>
      <c r="V6" s="58" t="s">
        <v>20</v>
      </c>
    </row>
    <row r="7" spans="1:22" x14ac:dyDescent="0.35">
      <c r="A7" s="183" t="s">
        <v>81</v>
      </c>
      <c r="B7" s="183"/>
      <c r="C7" s="183"/>
      <c r="D7" s="183"/>
      <c r="E7" s="183"/>
      <c r="F7" s="183"/>
      <c r="G7" s="60"/>
      <c r="H7" s="183" t="s">
        <v>82</v>
      </c>
      <c r="I7" s="183"/>
      <c r="J7" s="183"/>
      <c r="K7" s="183"/>
      <c r="L7" s="183"/>
      <c r="M7" s="183"/>
      <c r="N7" s="25">
        <v>35155</v>
      </c>
      <c r="O7" s="61">
        <v>66.514504711224205</v>
      </c>
      <c r="P7" s="16">
        <v>54.953033014489201</v>
      </c>
      <c r="Q7" s="16">
        <v>74.661887936501202</v>
      </c>
      <c r="R7" s="64">
        <v>62.909990938925802</v>
      </c>
      <c r="S7" s="61" t="s">
        <v>15</v>
      </c>
      <c r="T7" s="16" t="s">
        <v>15</v>
      </c>
      <c r="U7" s="16" t="s">
        <v>15</v>
      </c>
      <c r="V7" s="64" t="s">
        <v>15</v>
      </c>
    </row>
    <row r="8" spans="1:22" x14ac:dyDescent="0.35">
      <c r="A8" s="183" t="s">
        <v>74</v>
      </c>
      <c r="B8" s="183"/>
      <c r="C8" s="183"/>
      <c r="D8" s="183"/>
      <c r="E8" s="183"/>
      <c r="F8" s="183"/>
      <c r="H8" s="183" t="s">
        <v>74</v>
      </c>
      <c r="I8" s="183"/>
      <c r="J8" s="183"/>
      <c r="K8" s="183"/>
      <c r="L8" s="183"/>
      <c r="M8" s="183"/>
      <c r="N8" s="25">
        <v>35246</v>
      </c>
      <c r="O8" s="61">
        <v>66.907079013041098</v>
      </c>
      <c r="P8" s="16">
        <v>54.0152890410737</v>
      </c>
      <c r="Q8" s="16">
        <v>74.400289107899994</v>
      </c>
      <c r="R8" s="64">
        <v>64.953467836441504</v>
      </c>
      <c r="S8" s="61" t="s">
        <v>15</v>
      </c>
      <c r="T8" s="16" t="s">
        <v>15</v>
      </c>
      <c r="U8" s="16" t="s">
        <v>15</v>
      </c>
      <c r="V8" s="64" t="s">
        <v>15</v>
      </c>
    </row>
    <row r="9" spans="1:22" x14ac:dyDescent="0.35">
      <c r="N9" s="25">
        <v>35338</v>
      </c>
      <c r="O9" s="61">
        <v>69.878739651686899</v>
      </c>
      <c r="P9" s="16">
        <v>56.062660560218298</v>
      </c>
      <c r="Q9" s="16">
        <v>77.367994763675796</v>
      </c>
      <c r="R9" s="64">
        <v>67.049423764840299</v>
      </c>
      <c r="S9" s="61" t="s">
        <v>15</v>
      </c>
      <c r="T9" s="16" t="s">
        <v>15</v>
      </c>
      <c r="U9" s="16" t="s">
        <v>15</v>
      </c>
      <c r="V9" s="64" t="s">
        <v>15</v>
      </c>
    </row>
    <row r="10" spans="1:22" x14ac:dyDescent="0.35">
      <c r="N10" s="25">
        <v>35430</v>
      </c>
      <c r="O10" s="61">
        <v>71.910111230765594</v>
      </c>
      <c r="P10" s="16">
        <v>62.156502587675597</v>
      </c>
      <c r="Q10" s="16">
        <v>82.477797077385503</v>
      </c>
      <c r="R10" s="64">
        <v>67.223308222487503</v>
      </c>
      <c r="S10" s="61" t="s">
        <v>15</v>
      </c>
      <c r="T10" s="16" t="s">
        <v>15</v>
      </c>
      <c r="U10" s="16" t="s">
        <v>15</v>
      </c>
      <c r="V10" s="64" t="s">
        <v>15</v>
      </c>
    </row>
    <row r="11" spans="1:22" x14ac:dyDescent="0.35">
      <c r="N11" s="25">
        <v>35520</v>
      </c>
      <c r="O11" s="61">
        <v>71.469378037912605</v>
      </c>
      <c r="P11" s="16">
        <v>66.056628185984593</v>
      </c>
      <c r="Q11" s="16">
        <v>84.946628732343797</v>
      </c>
      <c r="R11" s="64">
        <v>67.865331671672394</v>
      </c>
      <c r="S11" s="61" t="s">
        <v>15</v>
      </c>
      <c r="T11" s="16" t="s">
        <v>15</v>
      </c>
      <c r="U11" s="16" t="s">
        <v>15</v>
      </c>
      <c r="V11" s="64" t="s">
        <v>15</v>
      </c>
    </row>
    <row r="12" spans="1:22" x14ac:dyDescent="0.35">
      <c r="N12" s="25">
        <v>35611</v>
      </c>
      <c r="O12" s="61">
        <v>72.007323223889401</v>
      </c>
      <c r="P12" s="16">
        <v>66.4552526431019</v>
      </c>
      <c r="Q12" s="16">
        <v>86.276571238900601</v>
      </c>
      <c r="R12" s="64">
        <v>69.968975399028494</v>
      </c>
      <c r="S12" s="61" t="s">
        <v>15</v>
      </c>
      <c r="T12" s="16" t="s">
        <v>15</v>
      </c>
      <c r="U12" s="16" t="s">
        <v>15</v>
      </c>
      <c r="V12" s="64" t="s">
        <v>15</v>
      </c>
    </row>
    <row r="13" spans="1:22" x14ac:dyDescent="0.35">
      <c r="N13" s="25">
        <v>35703</v>
      </c>
      <c r="O13" s="61">
        <v>72.550683844380799</v>
      </c>
      <c r="P13" s="16">
        <v>70.654991245498195</v>
      </c>
      <c r="Q13" s="16">
        <v>87.632792800067193</v>
      </c>
      <c r="R13" s="64">
        <v>73.892959683130897</v>
      </c>
      <c r="S13" s="61" t="s">
        <v>15</v>
      </c>
      <c r="T13" s="16" t="s">
        <v>15</v>
      </c>
      <c r="U13" s="16" t="s">
        <v>15</v>
      </c>
      <c r="V13" s="64" t="s">
        <v>15</v>
      </c>
    </row>
    <row r="14" spans="1:22" x14ac:dyDescent="0.35">
      <c r="N14" s="25">
        <v>35795</v>
      </c>
      <c r="O14" s="61">
        <v>73.255496140870093</v>
      </c>
      <c r="P14" s="16">
        <v>77.004916915842003</v>
      </c>
      <c r="Q14" s="16">
        <v>88.649413899020701</v>
      </c>
      <c r="R14" s="64">
        <v>77.157586782267899</v>
      </c>
      <c r="S14" s="61" t="s">
        <v>15</v>
      </c>
      <c r="T14" s="16" t="s">
        <v>15</v>
      </c>
      <c r="U14" s="16" t="s">
        <v>15</v>
      </c>
      <c r="V14" s="64" t="s">
        <v>15</v>
      </c>
    </row>
    <row r="15" spans="1:22" x14ac:dyDescent="0.35">
      <c r="N15" s="25">
        <v>35885</v>
      </c>
      <c r="O15" s="61">
        <v>75.130073748553897</v>
      </c>
      <c r="P15" s="16">
        <v>77.850194680294393</v>
      </c>
      <c r="Q15" s="16">
        <v>88.452573880556898</v>
      </c>
      <c r="R15" s="64">
        <v>78.243505468689307</v>
      </c>
      <c r="S15" s="61" t="s">
        <v>15</v>
      </c>
      <c r="T15" s="16" t="s">
        <v>15</v>
      </c>
      <c r="U15" s="16" t="s">
        <v>15</v>
      </c>
      <c r="V15" s="64" t="s">
        <v>15</v>
      </c>
    </row>
    <row r="16" spans="1:22" x14ac:dyDescent="0.35">
      <c r="N16" s="25">
        <v>35976</v>
      </c>
      <c r="O16" s="61">
        <v>77.562603150661204</v>
      </c>
      <c r="P16" s="16">
        <v>78.202186363459802</v>
      </c>
      <c r="Q16" s="16">
        <v>85.831280442579995</v>
      </c>
      <c r="R16" s="64">
        <v>79.5449017755207</v>
      </c>
      <c r="S16" s="61" t="s">
        <v>15</v>
      </c>
      <c r="T16" s="16" t="s">
        <v>15</v>
      </c>
      <c r="U16" s="16" t="s">
        <v>15</v>
      </c>
      <c r="V16" s="64" t="s">
        <v>15</v>
      </c>
    </row>
    <row r="17" spans="14:22" x14ac:dyDescent="0.35">
      <c r="N17" s="25">
        <v>36068</v>
      </c>
      <c r="O17" s="61">
        <v>77.917499349970896</v>
      </c>
      <c r="P17" s="16">
        <v>83.269365550226098</v>
      </c>
      <c r="Q17" s="16">
        <v>85.294778624122799</v>
      </c>
      <c r="R17" s="64">
        <v>81.518586142294296</v>
      </c>
      <c r="S17" s="61" t="s">
        <v>15</v>
      </c>
      <c r="T17" s="16" t="s">
        <v>15</v>
      </c>
      <c r="U17" s="16" t="s">
        <v>15</v>
      </c>
      <c r="V17" s="64" t="s">
        <v>15</v>
      </c>
    </row>
    <row r="18" spans="14:22" x14ac:dyDescent="0.35">
      <c r="N18" s="25">
        <v>36160</v>
      </c>
      <c r="O18" s="61">
        <v>77.864854784906598</v>
      </c>
      <c r="P18" s="16">
        <v>88.2406132538446</v>
      </c>
      <c r="Q18" s="16">
        <v>88.339360299669806</v>
      </c>
      <c r="R18" s="64">
        <v>83.360702830503001</v>
      </c>
      <c r="S18" s="61" t="s">
        <v>15</v>
      </c>
      <c r="T18" s="16" t="s">
        <v>15</v>
      </c>
      <c r="U18" s="16" t="s">
        <v>15</v>
      </c>
      <c r="V18" s="64" t="s">
        <v>15</v>
      </c>
    </row>
    <row r="19" spans="14:22" x14ac:dyDescent="0.35">
      <c r="N19" s="25">
        <v>36250</v>
      </c>
      <c r="O19" s="61">
        <v>82.408602571926195</v>
      </c>
      <c r="P19" s="16">
        <v>88.873638567714806</v>
      </c>
      <c r="Q19" s="16">
        <v>90.324327773907299</v>
      </c>
      <c r="R19" s="64">
        <v>84.937972099204202</v>
      </c>
      <c r="S19" s="61" t="s">
        <v>15</v>
      </c>
      <c r="T19" s="16" t="s">
        <v>15</v>
      </c>
      <c r="U19" s="16" t="s">
        <v>15</v>
      </c>
      <c r="V19" s="64" t="s">
        <v>15</v>
      </c>
    </row>
    <row r="20" spans="14:22" x14ac:dyDescent="0.35">
      <c r="N20" s="25">
        <v>36341</v>
      </c>
      <c r="O20" s="61">
        <v>90.592720394327003</v>
      </c>
      <c r="P20" s="16">
        <v>88.186811518031504</v>
      </c>
      <c r="Q20" s="16">
        <v>91.803136408072206</v>
      </c>
      <c r="R20" s="64">
        <v>86.088689399295802</v>
      </c>
      <c r="S20" s="61" t="s">
        <v>15</v>
      </c>
      <c r="T20" s="16" t="s">
        <v>15</v>
      </c>
      <c r="U20" s="16" t="s">
        <v>15</v>
      </c>
      <c r="V20" s="64" t="s">
        <v>15</v>
      </c>
    </row>
    <row r="21" spans="14:22" x14ac:dyDescent="0.35">
      <c r="N21" s="25">
        <v>36433</v>
      </c>
      <c r="O21" s="61">
        <v>94.063866126347193</v>
      </c>
      <c r="P21" s="16">
        <v>88.329299154120406</v>
      </c>
      <c r="Q21" s="16">
        <v>93.612832199255706</v>
      </c>
      <c r="R21" s="64">
        <v>87.964313248304506</v>
      </c>
      <c r="S21" s="61" t="s">
        <v>15</v>
      </c>
      <c r="T21" s="16" t="s">
        <v>15</v>
      </c>
      <c r="U21" s="16" t="s">
        <v>15</v>
      </c>
      <c r="V21" s="64" t="s">
        <v>15</v>
      </c>
    </row>
    <row r="22" spans="14:22" x14ac:dyDescent="0.35">
      <c r="N22" s="25">
        <v>36525</v>
      </c>
      <c r="O22" s="61">
        <v>92.568511688425801</v>
      </c>
      <c r="P22" s="16">
        <v>90.554340841612003</v>
      </c>
      <c r="Q22" s="16">
        <v>94.456452478614395</v>
      </c>
      <c r="R22" s="64">
        <v>91.023489886773106</v>
      </c>
      <c r="S22" s="61" t="s">
        <v>15</v>
      </c>
      <c r="T22" s="16" t="s">
        <v>15</v>
      </c>
      <c r="U22" s="16" t="s">
        <v>15</v>
      </c>
      <c r="V22" s="64" t="s">
        <v>15</v>
      </c>
    </row>
    <row r="23" spans="14:22" x14ac:dyDescent="0.35">
      <c r="N23" s="25">
        <v>36616</v>
      </c>
      <c r="O23" s="61">
        <v>94.031141837734793</v>
      </c>
      <c r="P23" s="16">
        <v>94.561555103855099</v>
      </c>
      <c r="Q23" s="16">
        <v>95.873573111235302</v>
      </c>
      <c r="R23" s="64">
        <v>94.612438179997397</v>
      </c>
      <c r="S23" s="61">
        <v>101.149369321794</v>
      </c>
      <c r="T23" s="16">
        <v>75.714263869731994</v>
      </c>
      <c r="U23" s="16">
        <v>98.229046943668095</v>
      </c>
      <c r="V23" s="64">
        <v>90.956427564341297</v>
      </c>
    </row>
    <row r="24" spans="14:22" x14ac:dyDescent="0.35">
      <c r="N24" s="25">
        <v>36707</v>
      </c>
      <c r="O24" s="61">
        <v>98.822431586702294</v>
      </c>
      <c r="P24" s="16">
        <v>99.6366453151999</v>
      </c>
      <c r="Q24" s="16">
        <v>98.963275792635102</v>
      </c>
      <c r="R24" s="64">
        <v>98.119493067144504</v>
      </c>
      <c r="S24" s="61">
        <v>100.890347633261</v>
      </c>
      <c r="T24" s="16">
        <v>84.206492391960694</v>
      </c>
      <c r="U24" s="16">
        <v>97.8691812475586</v>
      </c>
      <c r="V24" s="64">
        <v>94.711164318821403</v>
      </c>
    </row>
    <row r="25" spans="14:22" x14ac:dyDescent="0.35">
      <c r="N25" s="25">
        <v>36799</v>
      </c>
      <c r="O25" s="61">
        <v>101.206158321399</v>
      </c>
      <c r="P25" s="16">
        <v>100.406808292764</v>
      </c>
      <c r="Q25" s="16">
        <v>100.618517871284</v>
      </c>
      <c r="R25" s="64">
        <v>99.375088008744598</v>
      </c>
      <c r="S25" s="61">
        <v>100.69842097021601</v>
      </c>
      <c r="T25" s="16">
        <v>96.725200525227706</v>
      </c>
      <c r="U25" s="16">
        <v>98.745000274580306</v>
      </c>
      <c r="V25" s="64">
        <v>97.796416823627396</v>
      </c>
    </row>
    <row r="26" spans="14:22" x14ac:dyDescent="0.35">
      <c r="N26" s="25">
        <v>36891</v>
      </c>
      <c r="O26" s="61">
        <v>100</v>
      </c>
      <c r="P26" s="16">
        <v>100</v>
      </c>
      <c r="Q26" s="16">
        <v>100</v>
      </c>
      <c r="R26" s="64">
        <v>100</v>
      </c>
      <c r="S26" s="61">
        <v>100</v>
      </c>
      <c r="T26" s="16">
        <v>100</v>
      </c>
      <c r="U26" s="16">
        <v>100</v>
      </c>
      <c r="V26" s="64">
        <v>100</v>
      </c>
    </row>
    <row r="27" spans="14:22" x14ac:dyDescent="0.35">
      <c r="N27" s="25">
        <v>36981</v>
      </c>
      <c r="O27" s="61">
        <v>101.36620249085</v>
      </c>
      <c r="P27" s="16">
        <v>103.558146020602</v>
      </c>
      <c r="Q27" s="16">
        <v>99.693344893677605</v>
      </c>
      <c r="R27" s="64">
        <v>102.49395967685901</v>
      </c>
      <c r="S27" s="61">
        <v>99.906178708085704</v>
      </c>
      <c r="T27" s="16">
        <v>103.629333200483</v>
      </c>
      <c r="U27" s="16">
        <v>100.444844622961</v>
      </c>
      <c r="V27" s="64">
        <v>99.862785224300694</v>
      </c>
    </row>
    <row r="28" spans="14:22" x14ac:dyDescent="0.35">
      <c r="N28" s="25">
        <v>37072</v>
      </c>
      <c r="O28" s="61">
        <v>106.68513776258</v>
      </c>
      <c r="P28" s="16">
        <v>103.078184028415</v>
      </c>
      <c r="Q28" s="16">
        <v>101.646869157054</v>
      </c>
      <c r="R28" s="64">
        <v>105.394057612776</v>
      </c>
      <c r="S28" s="61">
        <v>104.698009665733</v>
      </c>
      <c r="T28" s="16">
        <v>109.46598974376499</v>
      </c>
      <c r="U28" s="16">
        <v>99.576550638108898</v>
      </c>
      <c r="V28" s="64">
        <v>98.817687479098396</v>
      </c>
    </row>
    <row r="29" spans="14:22" x14ac:dyDescent="0.35">
      <c r="N29" s="25">
        <v>37164</v>
      </c>
      <c r="O29" s="61">
        <v>109.364874772375</v>
      </c>
      <c r="P29" s="16">
        <v>100.230516023566</v>
      </c>
      <c r="Q29" s="16">
        <v>105.69955451927</v>
      </c>
      <c r="R29" s="64">
        <v>105.945256805952</v>
      </c>
      <c r="S29" s="61">
        <v>110.61218453098</v>
      </c>
      <c r="T29" s="16">
        <v>107.73509204408001</v>
      </c>
      <c r="U29" s="16">
        <v>98.034896599140495</v>
      </c>
      <c r="V29" s="64">
        <v>98.595995463627006</v>
      </c>
    </row>
    <row r="30" spans="14:22" x14ac:dyDescent="0.35">
      <c r="N30" s="25">
        <v>37256</v>
      </c>
      <c r="O30" s="61">
        <v>108.337587505531</v>
      </c>
      <c r="P30" s="16">
        <v>103.038191673642</v>
      </c>
      <c r="Q30" s="16">
        <v>108.06195788481</v>
      </c>
      <c r="R30" s="64">
        <v>106.02305009411999</v>
      </c>
      <c r="S30" s="61">
        <v>111.62613809780299</v>
      </c>
      <c r="T30" s="16">
        <v>103.007840445911</v>
      </c>
      <c r="U30" s="16">
        <v>98.979999055228504</v>
      </c>
      <c r="V30" s="64">
        <v>98.763656821547997</v>
      </c>
    </row>
    <row r="31" spans="14:22" x14ac:dyDescent="0.35">
      <c r="N31" s="25">
        <v>37346</v>
      </c>
      <c r="O31" s="61">
        <v>109.637934991514</v>
      </c>
      <c r="P31" s="16">
        <v>109.101067948222</v>
      </c>
      <c r="Q31" s="16">
        <v>107.844885092585</v>
      </c>
      <c r="R31" s="64">
        <v>108.37611131526501</v>
      </c>
      <c r="S31" s="61">
        <v>111.289189674658</v>
      </c>
      <c r="T31" s="16">
        <v>102.44980250161601</v>
      </c>
      <c r="U31" s="16">
        <v>102.357495138508</v>
      </c>
      <c r="V31" s="64">
        <v>99.507201772896906</v>
      </c>
    </row>
    <row r="32" spans="14:22" x14ac:dyDescent="0.35">
      <c r="N32" s="25">
        <v>37437</v>
      </c>
      <c r="O32" s="61">
        <v>114.411726042784</v>
      </c>
      <c r="P32" s="16">
        <v>113.982923000694</v>
      </c>
      <c r="Q32" s="16">
        <v>108.523457127413</v>
      </c>
      <c r="R32" s="64">
        <v>112.343260677557</v>
      </c>
      <c r="S32" s="61">
        <v>110.783331118672</v>
      </c>
      <c r="T32" s="16">
        <v>105.685823829368</v>
      </c>
      <c r="U32" s="16">
        <v>103.802053583687</v>
      </c>
      <c r="V32" s="64">
        <v>99.936823844238404</v>
      </c>
    </row>
    <row r="33" spans="1:22" x14ac:dyDescent="0.35">
      <c r="N33" s="25">
        <v>37529</v>
      </c>
      <c r="O33" s="61">
        <v>118.08286770468401</v>
      </c>
      <c r="P33" s="16">
        <v>116.239185698113</v>
      </c>
      <c r="Q33" s="16">
        <v>112.496672538082</v>
      </c>
      <c r="R33" s="64">
        <v>116.269514846726</v>
      </c>
      <c r="S33" s="61">
        <v>113.937358278933</v>
      </c>
      <c r="T33" s="16">
        <v>105.969353150502</v>
      </c>
      <c r="U33" s="16">
        <v>104.35599163241299</v>
      </c>
      <c r="V33" s="64">
        <v>101.028180603461</v>
      </c>
    </row>
    <row r="34" spans="1:22" x14ac:dyDescent="0.35">
      <c r="N34" s="25">
        <v>37621</v>
      </c>
      <c r="O34" s="61">
        <v>118.16480783396401</v>
      </c>
      <c r="P34" s="16">
        <v>117.852243856862</v>
      </c>
      <c r="Q34" s="16">
        <v>117.345522889487</v>
      </c>
      <c r="R34" s="64">
        <v>118.74692091911299</v>
      </c>
      <c r="S34" s="61">
        <v>119.94155550902801</v>
      </c>
      <c r="T34" s="16">
        <v>103.47217712849201</v>
      </c>
      <c r="U34" s="16">
        <v>107.361942812145</v>
      </c>
      <c r="V34" s="64">
        <v>103.744736038539</v>
      </c>
    </row>
    <row r="35" spans="1:22" x14ac:dyDescent="0.35">
      <c r="N35" s="25">
        <v>37711</v>
      </c>
      <c r="O35" s="61">
        <v>119.346488698488</v>
      </c>
      <c r="P35" s="16">
        <v>121.54210839576901</v>
      </c>
      <c r="Q35" s="16">
        <v>119.809586140653</v>
      </c>
      <c r="R35" s="64">
        <v>121.708266084071</v>
      </c>
      <c r="S35" s="61">
        <v>116.31474494867101</v>
      </c>
      <c r="T35" s="16">
        <v>106.270795295133</v>
      </c>
      <c r="U35" s="16">
        <v>111.467081594025</v>
      </c>
      <c r="V35" s="64">
        <v>106.755017225925</v>
      </c>
    </row>
    <row r="36" spans="1:22" x14ac:dyDescent="0.35">
      <c r="N36" s="25">
        <v>37802</v>
      </c>
      <c r="O36" s="61">
        <v>122.588031144718</v>
      </c>
      <c r="P36" s="16">
        <v>126.98727617660199</v>
      </c>
      <c r="Q36" s="16">
        <v>119.434436696886</v>
      </c>
      <c r="R36" s="64">
        <v>125.83799000514399</v>
      </c>
      <c r="S36" s="61">
        <v>110.288278061608</v>
      </c>
      <c r="T36" s="16">
        <v>106.391607560926</v>
      </c>
      <c r="U36" s="16">
        <v>113.11285407043</v>
      </c>
      <c r="V36" s="64">
        <v>109.76708810675601</v>
      </c>
    </row>
    <row r="37" spans="1:22" x14ac:dyDescent="0.35">
      <c r="N37" s="25">
        <v>37894</v>
      </c>
      <c r="O37" s="61">
        <v>124.855942929582</v>
      </c>
      <c r="P37" s="16">
        <v>132.35897161894101</v>
      </c>
      <c r="Q37" s="16">
        <v>121.400129968874</v>
      </c>
      <c r="R37" s="64">
        <v>128.993177180034</v>
      </c>
      <c r="S37" s="61">
        <v>115.657778764027</v>
      </c>
      <c r="T37" s="16">
        <v>102.534989023657</v>
      </c>
      <c r="U37" s="16">
        <v>111.875281810628</v>
      </c>
      <c r="V37" s="64">
        <v>110.797411210831</v>
      </c>
    </row>
    <row r="38" spans="1:22" x14ac:dyDescent="0.35">
      <c r="A38" s="71"/>
      <c r="N38" s="25">
        <v>37986</v>
      </c>
      <c r="O38" s="61">
        <v>127.182774247829</v>
      </c>
      <c r="P38" s="16">
        <v>136.640531552032</v>
      </c>
      <c r="Q38" s="16">
        <v>127.773770214959</v>
      </c>
      <c r="R38" s="64">
        <v>132.133224120752</v>
      </c>
      <c r="S38" s="61">
        <v>126.203195038635</v>
      </c>
      <c r="T38" s="16">
        <v>108.16036699289801</v>
      </c>
      <c r="U38" s="16">
        <v>112.46486959254</v>
      </c>
      <c r="V38" s="64">
        <v>111.166072268608</v>
      </c>
    </row>
    <row r="39" spans="1:22" x14ac:dyDescent="0.35">
      <c r="N39" s="25">
        <v>38077</v>
      </c>
      <c r="O39" s="61">
        <v>131.335161426513</v>
      </c>
      <c r="P39" s="16">
        <v>141.30764084891999</v>
      </c>
      <c r="Q39" s="16">
        <v>135.067842763757</v>
      </c>
      <c r="R39" s="64">
        <v>138.925156898079</v>
      </c>
      <c r="S39" s="61">
        <v>119.98186130595199</v>
      </c>
      <c r="T39" s="16">
        <v>122.047380060915</v>
      </c>
      <c r="U39" s="16">
        <v>116.554539118025</v>
      </c>
      <c r="V39" s="64">
        <v>115.435572973848</v>
      </c>
    </row>
    <row r="40" spans="1:22" x14ac:dyDescent="0.35">
      <c r="N40" s="25">
        <v>38168</v>
      </c>
      <c r="O40" s="61">
        <v>134.41589504791901</v>
      </c>
      <c r="P40" s="16">
        <v>145.93754490630101</v>
      </c>
      <c r="Q40" s="16">
        <v>141.30711393122201</v>
      </c>
      <c r="R40" s="64">
        <v>148.09505526686399</v>
      </c>
      <c r="S40" s="61">
        <v>112.552304911796</v>
      </c>
      <c r="T40" s="16">
        <v>127.541272234988</v>
      </c>
      <c r="U40" s="16">
        <v>122.996005107298</v>
      </c>
      <c r="V40" s="64">
        <v>122.083010768558</v>
      </c>
    </row>
    <row r="41" spans="1:22" x14ac:dyDescent="0.35">
      <c r="N41" s="25">
        <v>38260</v>
      </c>
      <c r="O41" s="61">
        <v>134.917441008097</v>
      </c>
      <c r="P41" s="16">
        <v>150.01517503708601</v>
      </c>
      <c r="Q41" s="16">
        <v>145.07363689122101</v>
      </c>
      <c r="R41" s="64">
        <v>151.80316676989801</v>
      </c>
      <c r="S41" s="61">
        <v>121.048633283074</v>
      </c>
      <c r="T41" s="16">
        <v>125.034667283014</v>
      </c>
      <c r="U41" s="16">
        <v>129.20939643393299</v>
      </c>
      <c r="V41" s="64">
        <v>126.439112413907</v>
      </c>
    </row>
    <row r="42" spans="1:22" x14ac:dyDescent="0.35">
      <c r="N42" s="25">
        <v>38352</v>
      </c>
      <c r="O42" s="61">
        <v>135.76217210629301</v>
      </c>
      <c r="P42" s="16">
        <v>155.070542738293</v>
      </c>
      <c r="Q42" s="16">
        <v>150.08767650442201</v>
      </c>
      <c r="R42" s="64">
        <v>153.13683087949599</v>
      </c>
      <c r="S42" s="61">
        <v>129.155246244338</v>
      </c>
      <c r="T42" s="16">
        <v>129.31738436719101</v>
      </c>
      <c r="U42" s="16">
        <v>133.494832762442</v>
      </c>
      <c r="V42" s="64">
        <v>128.22800916641501</v>
      </c>
    </row>
    <row r="43" spans="1:22" x14ac:dyDescent="0.35">
      <c r="N43" s="25">
        <v>38442</v>
      </c>
      <c r="O43" s="61">
        <v>139.52644976875399</v>
      </c>
      <c r="P43" s="16">
        <v>163.86712710025299</v>
      </c>
      <c r="Q43" s="16">
        <v>160.32116464507101</v>
      </c>
      <c r="R43" s="64">
        <v>160.81087531191201</v>
      </c>
      <c r="S43" s="61">
        <v>131.38614105483001</v>
      </c>
      <c r="T43" s="16">
        <v>137.76328023441499</v>
      </c>
      <c r="U43" s="16">
        <v>137.850386308178</v>
      </c>
      <c r="V43" s="64">
        <v>131.302241933559</v>
      </c>
    </row>
    <row r="44" spans="1:22" x14ac:dyDescent="0.35">
      <c r="N44" s="25">
        <v>38533</v>
      </c>
      <c r="O44" s="61">
        <v>144.99141063056999</v>
      </c>
      <c r="P44" s="16">
        <v>174.75777542042499</v>
      </c>
      <c r="Q44" s="16">
        <v>172.47390582131899</v>
      </c>
      <c r="R44" s="64">
        <v>171.34576324646801</v>
      </c>
      <c r="S44" s="61">
        <v>132.52913650688501</v>
      </c>
      <c r="T44" s="16">
        <v>138.12608902748201</v>
      </c>
      <c r="U44" s="16">
        <v>144.877717591372</v>
      </c>
      <c r="V44" s="64">
        <v>136.41660031855599</v>
      </c>
    </row>
    <row r="45" spans="1:22" x14ac:dyDescent="0.35">
      <c r="N45" s="25">
        <v>38625</v>
      </c>
      <c r="O45" s="61">
        <v>147.59155079748399</v>
      </c>
      <c r="P45" s="16">
        <v>178.13499843405501</v>
      </c>
      <c r="Q45" s="16">
        <v>175.719888255516</v>
      </c>
      <c r="R45" s="64">
        <v>176.01682425755101</v>
      </c>
      <c r="S45" s="61">
        <v>132.05181111102499</v>
      </c>
      <c r="T45" s="16">
        <v>142.438386472807</v>
      </c>
      <c r="U45" s="16">
        <v>153.600194875743</v>
      </c>
      <c r="V45" s="64">
        <v>141.60934955646701</v>
      </c>
    </row>
    <row r="46" spans="1:22" x14ac:dyDescent="0.35">
      <c r="N46" s="25">
        <v>38717</v>
      </c>
      <c r="O46" s="61">
        <v>147.32104693472601</v>
      </c>
      <c r="P46" s="16">
        <v>178.96709219671899</v>
      </c>
      <c r="Q46" s="16">
        <v>174.991467028616</v>
      </c>
      <c r="R46" s="64">
        <v>177.04592138456599</v>
      </c>
      <c r="S46" s="61">
        <v>130.435810607625</v>
      </c>
      <c r="T46" s="16">
        <v>155.62709646049501</v>
      </c>
      <c r="U46" s="16">
        <v>157.474835103842</v>
      </c>
      <c r="V46" s="64">
        <v>146.94079893856599</v>
      </c>
    </row>
    <row r="47" spans="1:22" x14ac:dyDescent="0.35">
      <c r="N47" s="25">
        <v>38807</v>
      </c>
      <c r="O47" s="61">
        <v>145.65127874397101</v>
      </c>
      <c r="P47" s="16">
        <v>183.99056061963401</v>
      </c>
      <c r="Q47" s="16">
        <v>179.097267953835</v>
      </c>
      <c r="R47" s="64">
        <v>181.454199303027</v>
      </c>
      <c r="S47" s="61">
        <v>132.41331191828399</v>
      </c>
      <c r="T47" s="16">
        <v>161.16363897266601</v>
      </c>
      <c r="U47" s="16">
        <v>157.813294901879</v>
      </c>
      <c r="V47" s="64">
        <v>152.09163134435599</v>
      </c>
    </row>
    <row r="48" spans="1:22" x14ac:dyDescent="0.35">
      <c r="N48" s="25">
        <v>38898</v>
      </c>
      <c r="O48" s="61">
        <v>142.31947221521401</v>
      </c>
      <c r="P48" s="16">
        <v>186.31696500625301</v>
      </c>
      <c r="Q48" s="16">
        <v>179.96595125893</v>
      </c>
      <c r="R48" s="64">
        <v>186.82269460006401</v>
      </c>
      <c r="S48" s="61">
        <v>136.58087734827899</v>
      </c>
      <c r="T48" s="16">
        <v>166.29091479163799</v>
      </c>
      <c r="U48" s="16">
        <v>159.61216973718501</v>
      </c>
      <c r="V48" s="64">
        <v>155.25946480455599</v>
      </c>
    </row>
    <row r="49" spans="14:22" x14ac:dyDescent="0.35">
      <c r="N49" s="25">
        <v>38990</v>
      </c>
      <c r="O49" s="61">
        <v>142.59969084317299</v>
      </c>
      <c r="P49" s="16">
        <v>184.62466349191499</v>
      </c>
      <c r="Q49" s="16">
        <v>174.738367648229</v>
      </c>
      <c r="R49" s="64">
        <v>188.22127534807299</v>
      </c>
      <c r="S49" s="61">
        <v>137.63281642640001</v>
      </c>
      <c r="T49" s="16">
        <v>178.878704370599</v>
      </c>
      <c r="U49" s="16">
        <v>159.25098657545999</v>
      </c>
      <c r="V49" s="64">
        <v>157.852451738659</v>
      </c>
    </row>
    <row r="50" spans="14:22" x14ac:dyDescent="0.35">
      <c r="N50" s="25">
        <v>39082</v>
      </c>
      <c r="O50" s="61">
        <v>145.14645251603599</v>
      </c>
      <c r="P50" s="16">
        <v>186.55980755586901</v>
      </c>
      <c r="Q50" s="16">
        <v>173.87574504469299</v>
      </c>
      <c r="R50" s="64">
        <v>188.78788662024999</v>
      </c>
      <c r="S50" s="61">
        <v>140.25529087728799</v>
      </c>
      <c r="T50" s="16">
        <v>190.361926736806</v>
      </c>
      <c r="U50" s="16">
        <v>158.48986643528801</v>
      </c>
      <c r="V50" s="64">
        <v>162.047899436351</v>
      </c>
    </row>
    <row r="51" spans="14:22" x14ac:dyDescent="0.35">
      <c r="N51" s="25">
        <v>39172</v>
      </c>
      <c r="O51" s="61">
        <v>144.128791124934</v>
      </c>
      <c r="P51" s="16">
        <v>194.920274920026</v>
      </c>
      <c r="Q51" s="16">
        <v>180.88592384214999</v>
      </c>
      <c r="R51" s="64">
        <v>193.99970561167501</v>
      </c>
      <c r="S51" s="61">
        <v>144.45908237680001</v>
      </c>
      <c r="T51" s="16">
        <v>194.45905130684301</v>
      </c>
      <c r="U51" s="16">
        <v>161.45538217797699</v>
      </c>
      <c r="V51" s="64">
        <v>168.07439546121901</v>
      </c>
    </row>
    <row r="52" spans="14:22" x14ac:dyDescent="0.35">
      <c r="N52" s="25">
        <v>39263</v>
      </c>
      <c r="O52" s="61">
        <v>140.84258314207401</v>
      </c>
      <c r="P52" s="16">
        <v>201.502564875329</v>
      </c>
      <c r="Q52" s="16">
        <v>186.16710145117401</v>
      </c>
      <c r="R52" s="64">
        <v>201.40651185616801</v>
      </c>
      <c r="S52" s="61">
        <v>144.31373355331499</v>
      </c>
      <c r="T52" s="16">
        <v>192.85409901855601</v>
      </c>
      <c r="U52" s="16">
        <v>164.43810733291701</v>
      </c>
      <c r="V52" s="64">
        <v>175.18440501446</v>
      </c>
    </row>
    <row r="53" spans="14:22" x14ac:dyDescent="0.35">
      <c r="N53" s="25">
        <v>39355</v>
      </c>
      <c r="O53" s="61">
        <v>138.178203374123</v>
      </c>
      <c r="P53" s="16">
        <v>196.893911940359</v>
      </c>
      <c r="Q53" s="16">
        <v>180.02974061304201</v>
      </c>
      <c r="R53" s="64">
        <v>199.54112811002801</v>
      </c>
      <c r="S53" s="61">
        <v>144.82740102552901</v>
      </c>
      <c r="T53" s="16">
        <v>196.262627636367</v>
      </c>
      <c r="U53" s="16">
        <v>164.243008795771</v>
      </c>
      <c r="V53" s="64">
        <v>177.31406957312399</v>
      </c>
    </row>
    <row r="54" spans="14:22" x14ac:dyDescent="0.35">
      <c r="N54" s="25">
        <v>39447</v>
      </c>
      <c r="O54" s="61">
        <v>136.501985042109</v>
      </c>
      <c r="P54" s="16">
        <v>190.89922452792001</v>
      </c>
      <c r="Q54" s="16">
        <v>172.184200455449</v>
      </c>
      <c r="R54" s="64">
        <v>191.42870645833401</v>
      </c>
      <c r="S54" s="61">
        <v>147.035554682243</v>
      </c>
      <c r="T54" s="16">
        <v>198.71965789484301</v>
      </c>
      <c r="U54" s="16">
        <v>162.13106713885699</v>
      </c>
      <c r="V54" s="64">
        <v>171.91287157626201</v>
      </c>
    </row>
    <row r="55" spans="14:22" x14ac:dyDescent="0.35">
      <c r="N55" s="25">
        <v>39538</v>
      </c>
      <c r="O55" s="61">
        <v>134.394709203329</v>
      </c>
      <c r="P55" s="16">
        <v>192.53171013247001</v>
      </c>
      <c r="Q55" s="16">
        <v>169.41281995293599</v>
      </c>
      <c r="R55" s="64">
        <v>187.58907797922501</v>
      </c>
      <c r="S55" s="61">
        <v>144.468794644908</v>
      </c>
      <c r="T55" s="16">
        <v>182.94585999655899</v>
      </c>
      <c r="U55" s="16">
        <v>157.746621465776</v>
      </c>
      <c r="V55" s="64">
        <v>166.842864051915</v>
      </c>
    </row>
    <row r="56" spans="14:22" x14ac:dyDescent="0.35">
      <c r="N56" s="25">
        <v>39629</v>
      </c>
      <c r="O56" s="61">
        <v>133.05304213637501</v>
      </c>
      <c r="P56" s="16">
        <v>194.766999084042</v>
      </c>
      <c r="Q56" s="16">
        <v>165.211841474311</v>
      </c>
      <c r="R56" s="64">
        <v>185.60954034337101</v>
      </c>
      <c r="S56" s="61">
        <v>140.10139097172899</v>
      </c>
      <c r="T56" s="16">
        <v>173.65988178074599</v>
      </c>
      <c r="U56" s="16">
        <v>152.80581317390099</v>
      </c>
      <c r="V56" s="64">
        <v>164.93267942224799</v>
      </c>
    </row>
    <row r="57" spans="14:22" x14ac:dyDescent="0.35">
      <c r="N57" s="25">
        <v>39721</v>
      </c>
      <c r="O57" s="61">
        <v>125.7470674674</v>
      </c>
      <c r="P57" s="16">
        <v>186.04481232445201</v>
      </c>
      <c r="Q57" s="16">
        <v>154.489620661499</v>
      </c>
      <c r="R57" s="64">
        <v>175.315165129056</v>
      </c>
      <c r="S57" s="61">
        <v>137.83023172561801</v>
      </c>
      <c r="T57" s="16">
        <v>176.65483098969699</v>
      </c>
      <c r="U57" s="16">
        <v>147.56713380309299</v>
      </c>
      <c r="V57" s="64">
        <v>160.441538060704</v>
      </c>
    </row>
    <row r="58" spans="14:22" x14ac:dyDescent="0.35">
      <c r="N58" s="25">
        <v>39813</v>
      </c>
      <c r="O58" s="61">
        <v>115.04653174518199</v>
      </c>
      <c r="P58" s="16">
        <v>174.42090179666499</v>
      </c>
      <c r="Q58" s="16">
        <v>144.06637079778901</v>
      </c>
      <c r="R58" s="64">
        <v>161.79515315723299</v>
      </c>
      <c r="S58" s="61">
        <v>133.35614671174301</v>
      </c>
      <c r="T58" s="16">
        <v>172.929665968812</v>
      </c>
      <c r="U58" s="16">
        <v>141.63094250909299</v>
      </c>
      <c r="V58" s="64">
        <v>152.58958586166401</v>
      </c>
    </row>
    <row r="59" spans="14:22" x14ac:dyDescent="0.35">
      <c r="N59" s="25">
        <v>39903</v>
      </c>
      <c r="O59" s="61">
        <v>108.97289641586499</v>
      </c>
      <c r="P59" s="16">
        <v>165.497092833414</v>
      </c>
      <c r="Q59" s="16">
        <v>138.31758546553101</v>
      </c>
      <c r="R59" s="64">
        <v>148.41984000978101</v>
      </c>
      <c r="S59" s="61">
        <v>121.30037701640001</v>
      </c>
      <c r="T59" s="16">
        <v>156.84112614785599</v>
      </c>
      <c r="U59" s="16">
        <v>132.52289198483101</v>
      </c>
      <c r="V59" s="64">
        <v>138.92311606418301</v>
      </c>
    </row>
    <row r="60" spans="14:22" x14ac:dyDescent="0.35">
      <c r="N60" s="25">
        <v>39994</v>
      </c>
      <c r="O60" s="61">
        <v>107.77856217210299</v>
      </c>
      <c r="P60" s="16">
        <v>157.555219970336</v>
      </c>
      <c r="Q60" s="16">
        <v>134.039376296862</v>
      </c>
      <c r="R60" s="64">
        <v>134.63538445707701</v>
      </c>
      <c r="S60" s="61">
        <v>111.35226122045</v>
      </c>
      <c r="T60" s="16">
        <v>131.30388487043399</v>
      </c>
      <c r="U60" s="16">
        <v>120.834517274231</v>
      </c>
      <c r="V60" s="64">
        <v>126.328565175542</v>
      </c>
    </row>
    <row r="61" spans="14:22" x14ac:dyDescent="0.35">
      <c r="N61" s="25">
        <v>40086</v>
      </c>
      <c r="O61" s="61">
        <v>106.248447321001</v>
      </c>
      <c r="P61" s="16">
        <v>159.40534662511601</v>
      </c>
      <c r="Q61" s="16">
        <v>129.89801685416799</v>
      </c>
      <c r="R61" s="64">
        <v>128.65374243774599</v>
      </c>
      <c r="S61" s="61">
        <v>104.840717800639</v>
      </c>
      <c r="T61" s="16">
        <v>119.25023887359301</v>
      </c>
      <c r="U61" s="16">
        <v>113.62656679837301</v>
      </c>
      <c r="V61" s="64">
        <v>118.105043874807</v>
      </c>
    </row>
    <row r="62" spans="14:22" x14ac:dyDescent="0.35">
      <c r="N62" s="25">
        <v>40178</v>
      </c>
      <c r="O62" s="61">
        <v>101.39122836277799</v>
      </c>
      <c r="P62" s="16">
        <v>163.097657388823</v>
      </c>
      <c r="Q62" s="16">
        <v>126.254231682693</v>
      </c>
      <c r="R62" s="64">
        <v>127.65322452695401</v>
      </c>
      <c r="S62" s="61">
        <v>102.556393925807</v>
      </c>
      <c r="T62" s="16">
        <v>124.01256539393999</v>
      </c>
      <c r="U62" s="16">
        <v>111.01149551609301</v>
      </c>
      <c r="V62" s="64">
        <v>109.872832264672</v>
      </c>
    </row>
    <row r="63" spans="14:22" x14ac:dyDescent="0.35">
      <c r="N63" s="25">
        <v>40268</v>
      </c>
      <c r="O63" s="61">
        <v>97.5849401970396</v>
      </c>
      <c r="P63" s="16">
        <v>158.095217743315</v>
      </c>
      <c r="Q63" s="16">
        <v>124.30827922065799</v>
      </c>
      <c r="R63" s="64">
        <v>126.166511976116</v>
      </c>
      <c r="S63" s="61">
        <v>104.74014826749899</v>
      </c>
      <c r="T63" s="16">
        <v>135.54740837822899</v>
      </c>
      <c r="U63" s="16">
        <v>111.33109318307299</v>
      </c>
      <c r="V63" s="64">
        <v>110.422881435889</v>
      </c>
    </row>
    <row r="64" spans="14:22" x14ac:dyDescent="0.35">
      <c r="N64" s="25">
        <v>40359</v>
      </c>
      <c r="O64" s="61">
        <v>95.410190865923596</v>
      </c>
      <c r="P64" s="16">
        <v>149.64747573482799</v>
      </c>
      <c r="Q64" s="16">
        <v>123.22302091340801</v>
      </c>
      <c r="R64" s="64">
        <v>123.780665290462</v>
      </c>
      <c r="S64" s="61">
        <v>103.42970226338301</v>
      </c>
      <c r="T64" s="16">
        <v>141.90771974215701</v>
      </c>
      <c r="U64" s="16">
        <v>116.738555841127</v>
      </c>
      <c r="V64" s="64">
        <v>118.252840244551</v>
      </c>
    </row>
    <row r="65" spans="14:22" x14ac:dyDescent="0.35">
      <c r="N65" s="25">
        <v>40451</v>
      </c>
      <c r="O65" s="61">
        <v>93.057200700231405</v>
      </c>
      <c r="P65" s="16">
        <v>150.81689698047299</v>
      </c>
      <c r="Q65" s="16">
        <v>122.814561901384</v>
      </c>
      <c r="R65" s="64">
        <v>120.91016200691899</v>
      </c>
      <c r="S65" s="61">
        <v>103.005678577278</v>
      </c>
      <c r="T65" s="16">
        <v>140.50516628436199</v>
      </c>
      <c r="U65" s="16">
        <v>124.783954683389</v>
      </c>
      <c r="V65" s="64">
        <v>120.50900122674901</v>
      </c>
    </row>
    <row r="66" spans="14:22" x14ac:dyDescent="0.35">
      <c r="N66" s="25">
        <v>40543</v>
      </c>
      <c r="O66" s="61">
        <v>90.447763252084798</v>
      </c>
      <c r="P66" s="16">
        <v>156.179818920347</v>
      </c>
      <c r="Q66" s="16">
        <v>121.60647412669999</v>
      </c>
      <c r="R66" s="64">
        <v>119.10124159311</v>
      </c>
      <c r="S66" s="61">
        <v>103.217968162087</v>
      </c>
      <c r="T66" s="16">
        <v>143.89613032962899</v>
      </c>
      <c r="U66" s="16">
        <v>129.100260259788</v>
      </c>
      <c r="V66" s="64">
        <v>120.27042904141101</v>
      </c>
    </row>
    <row r="67" spans="14:22" x14ac:dyDescent="0.35">
      <c r="N67" s="25">
        <v>40633</v>
      </c>
      <c r="O67" s="61">
        <v>90.086874127872093</v>
      </c>
      <c r="P67" s="16">
        <v>154.335095325948</v>
      </c>
      <c r="Q67" s="16">
        <v>119.890729282009</v>
      </c>
      <c r="R67" s="64">
        <v>119.501575318104</v>
      </c>
      <c r="S67" s="61">
        <v>102.43689884751601</v>
      </c>
      <c r="T67" s="16">
        <v>151.76462232307799</v>
      </c>
      <c r="U67" s="16">
        <v>128.828200413725</v>
      </c>
      <c r="V67" s="64">
        <v>123.338613793929</v>
      </c>
    </row>
    <row r="68" spans="14:22" x14ac:dyDescent="0.35">
      <c r="N68" s="25">
        <v>40724</v>
      </c>
      <c r="O68" s="61">
        <v>92.071053201990097</v>
      </c>
      <c r="P68" s="16">
        <v>153.08766708948099</v>
      </c>
      <c r="Q68" s="16">
        <v>119.913422787564</v>
      </c>
      <c r="R68" s="64">
        <v>120.623388727245</v>
      </c>
      <c r="S68" s="61">
        <v>105.387573602621</v>
      </c>
      <c r="T68" s="16">
        <v>153.03047086077299</v>
      </c>
      <c r="U68" s="16">
        <v>126.914545839407</v>
      </c>
      <c r="V68" s="64">
        <v>126.073608041431</v>
      </c>
    </row>
    <row r="69" spans="14:22" x14ac:dyDescent="0.35">
      <c r="N69" s="25">
        <v>40816</v>
      </c>
      <c r="O69" s="61">
        <v>93.070830368263501</v>
      </c>
      <c r="P69" s="16">
        <v>157.43027715842399</v>
      </c>
      <c r="Q69" s="16">
        <v>120.409301907854</v>
      </c>
      <c r="R69" s="64">
        <v>121.12718478559</v>
      </c>
      <c r="S69" s="61">
        <v>113.659587072237</v>
      </c>
      <c r="T69" s="16">
        <v>150.26396878473699</v>
      </c>
      <c r="U69" s="16">
        <v>128.073050005536</v>
      </c>
      <c r="V69" s="64">
        <v>128.15547902535201</v>
      </c>
    </row>
    <row r="70" spans="14:22" x14ac:dyDescent="0.35">
      <c r="N70" s="25">
        <v>40908</v>
      </c>
      <c r="O70" s="61">
        <v>92.028400636378507</v>
      </c>
      <c r="P70" s="16">
        <v>160.91331053840099</v>
      </c>
      <c r="Q70" s="16">
        <v>119.307658346124</v>
      </c>
      <c r="R70" s="64">
        <v>121.701956911542</v>
      </c>
      <c r="S70" s="61">
        <v>118.951256486926</v>
      </c>
      <c r="T70" s="16">
        <v>154.68295194351799</v>
      </c>
      <c r="U70" s="16">
        <v>130.69674712773499</v>
      </c>
      <c r="V70" s="64">
        <v>130.38795349668999</v>
      </c>
    </row>
    <row r="71" spans="14:22" x14ac:dyDescent="0.35">
      <c r="N71" s="25">
        <v>40999</v>
      </c>
      <c r="O71" s="61">
        <v>89.549445396639101</v>
      </c>
      <c r="P71" s="16">
        <v>158.91150147431699</v>
      </c>
      <c r="Q71" s="16">
        <v>118.857915575452</v>
      </c>
      <c r="R71" s="64">
        <v>124.48605658676</v>
      </c>
      <c r="S71" s="61">
        <v>115.257535918717</v>
      </c>
      <c r="T71" s="16">
        <v>158.75720185794299</v>
      </c>
      <c r="U71" s="16">
        <v>131.18717131995999</v>
      </c>
      <c r="V71" s="64">
        <v>131.22341435739199</v>
      </c>
    </row>
    <row r="72" spans="14:22" x14ac:dyDescent="0.35">
      <c r="N72" s="25">
        <v>41090</v>
      </c>
      <c r="O72" s="61">
        <v>87.197281295229203</v>
      </c>
      <c r="P72" s="16">
        <v>157.282473066752</v>
      </c>
      <c r="Q72" s="16">
        <v>121.16476567428499</v>
      </c>
      <c r="R72" s="64">
        <v>129.07222120470101</v>
      </c>
      <c r="S72" s="61">
        <v>110.736127213084</v>
      </c>
      <c r="T72" s="16">
        <v>158.85250116725601</v>
      </c>
      <c r="U72" s="16">
        <v>132.64867876409099</v>
      </c>
      <c r="V72" s="64">
        <v>133.66187211454701</v>
      </c>
    </row>
    <row r="73" spans="14:22" x14ac:dyDescent="0.35">
      <c r="N73" s="25">
        <v>41182</v>
      </c>
      <c r="O73" s="61">
        <v>90.713548426517406</v>
      </c>
      <c r="P73" s="16">
        <v>161.97382275265201</v>
      </c>
      <c r="Q73" s="16">
        <v>124.576370632398</v>
      </c>
      <c r="R73" s="64">
        <v>131.15982374498401</v>
      </c>
      <c r="S73" s="61">
        <v>110.29558515462099</v>
      </c>
      <c r="T73" s="16">
        <v>163.504929415508</v>
      </c>
      <c r="U73" s="16">
        <v>135.31167295297701</v>
      </c>
      <c r="V73" s="64">
        <v>137.715345574835</v>
      </c>
    </row>
    <row r="74" spans="14:22" x14ac:dyDescent="0.35">
      <c r="N74" s="25">
        <v>41274</v>
      </c>
      <c r="O74" s="61">
        <v>95.112850097113494</v>
      </c>
      <c r="P74" s="16">
        <v>167.33953464729899</v>
      </c>
      <c r="Q74" s="16">
        <v>125.924927368749</v>
      </c>
      <c r="R74" s="64">
        <v>131.22540393606801</v>
      </c>
      <c r="S74" s="61">
        <v>111.874365514858</v>
      </c>
      <c r="T74" s="16">
        <v>170.209391042459</v>
      </c>
      <c r="U74" s="16">
        <v>137.626243932958</v>
      </c>
      <c r="V74" s="64">
        <v>139.30521387845801</v>
      </c>
    </row>
    <row r="75" spans="14:22" x14ac:dyDescent="0.35">
      <c r="N75" s="25">
        <v>41364</v>
      </c>
      <c r="O75" s="61">
        <v>95.118130951814805</v>
      </c>
      <c r="P75" s="16">
        <v>167.87321637303799</v>
      </c>
      <c r="Q75" s="16">
        <v>127.68890266391701</v>
      </c>
      <c r="R75" s="64">
        <v>135.24846807684199</v>
      </c>
      <c r="S75" s="61">
        <v>115.143092787055</v>
      </c>
      <c r="T75" s="16">
        <v>175.18762131466301</v>
      </c>
      <c r="U75" s="16">
        <v>140.54941325517399</v>
      </c>
      <c r="V75" s="64">
        <v>142.431687796745</v>
      </c>
    </row>
    <row r="76" spans="14:22" x14ac:dyDescent="0.35">
      <c r="N76" s="25">
        <v>41455</v>
      </c>
      <c r="O76" s="61">
        <v>96.553395983139097</v>
      </c>
      <c r="P76" s="16">
        <v>168.37496558297201</v>
      </c>
      <c r="Q76" s="16">
        <v>132.20854748769901</v>
      </c>
      <c r="R76" s="64">
        <v>144.20440506553999</v>
      </c>
      <c r="S76" s="61">
        <v>119.123468152798</v>
      </c>
      <c r="T76" s="16">
        <v>184.19713804378301</v>
      </c>
      <c r="U76" s="16">
        <v>143.26181613015001</v>
      </c>
      <c r="V76" s="64">
        <v>147.600505503574</v>
      </c>
    </row>
    <row r="77" spans="14:22" x14ac:dyDescent="0.35">
      <c r="N77" s="25">
        <v>41547</v>
      </c>
      <c r="O77" s="61">
        <v>99.156104152116697</v>
      </c>
      <c r="P77" s="16">
        <v>171.48292768389501</v>
      </c>
      <c r="Q77" s="16">
        <v>133.99037657757799</v>
      </c>
      <c r="R77" s="64">
        <v>150.388786469943</v>
      </c>
      <c r="S77" s="61">
        <v>123.60240603462699</v>
      </c>
      <c r="T77" s="16">
        <v>192.91172372893899</v>
      </c>
      <c r="U77" s="16">
        <v>145.99300294260701</v>
      </c>
      <c r="V77" s="64">
        <v>151.54310576624201</v>
      </c>
    </row>
    <row r="78" spans="14:22" x14ac:dyDescent="0.35">
      <c r="N78" s="25">
        <v>41639</v>
      </c>
      <c r="O78" s="61">
        <v>100.25267919834999</v>
      </c>
      <c r="P78" s="16">
        <v>175.91039732814801</v>
      </c>
      <c r="Q78" s="16">
        <v>133.63195338704199</v>
      </c>
      <c r="R78" s="64">
        <v>151.69162597135599</v>
      </c>
      <c r="S78" s="61">
        <v>127.676176394745</v>
      </c>
      <c r="T78" s="16">
        <v>191.81218549918199</v>
      </c>
      <c r="U78" s="16">
        <v>149.18484914632799</v>
      </c>
      <c r="V78" s="64">
        <v>155.306761324376</v>
      </c>
    </row>
    <row r="79" spans="14:22" x14ac:dyDescent="0.35">
      <c r="N79" s="25">
        <v>41729</v>
      </c>
      <c r="O79" s="61">
        <v>102.397412885598</v>
      </c>
      <c r="P79" s="16">
        <v>181.24387642850701</v>
      </c>
      <c r="Q79" s="16">
        <v>138.037194123593</v>
      </c>
      <c r="R79" s="64">
        <v>156.468948831696</v>
      </c>
      <c r="S79" s="61">
        <v>125.809484776186</v>
      </c>
      <c r="T79" s="16">
        <v>184.234226281753</v>
      </c>
      <c r="U79" s="16">
        <v>151.785893551469</v>
      </c>
      <c r="V79" s="64">
        <v>159.82267559036899</v>
      </c>
    </row>
    <row r="80" spans="14:22" x14ac:dyDescent="0.35">
      <c r="N80" s="25">
        <v>41820</v>
      </c>
      <c r="O80" s="61">
        <v>107.320630157319</v>
      </c>
      <c r="P80" s="16">
        <v>188.37041448701601</v>
      </c>
      <c r="Q80" s="16">
        <v>145.910750960727</v>
      </c>
      <c r="R80" s="64">
        <v>164.87177728404399</v>
      </c>
      <c r="S80" s="61">
        <v>127.47131220923001</v>
      </c>
      <c r="T80" s="16">
        <v>181.51979836249899</v>
      </c>
      <c r="U80" s="16">
        <v>154.49771792705801</v>
      </c>
      <c r="V80" s="64">
        <v>166.379543197457</v>
      </c>
    </row>
    <row r="81" spans="14:22" x14ac:dyDescent="0.35">
      <c r="N81" s="25">
        <v>41912</v>
      </c>
      <c r="O81" s="61">
        <v>110.316521963689</v>
      </c>
      <c r="P81" s="16">
        <v>194.714294739228</v>
      </c>
      <c r="Q81" s="16">
        <v>149.186571891277</v>
      </c>
      <c r="R81" s="64">
        <v>168.188884575505</v>
      </c>
      <c r="S81" s="61">
        <v>139.143724289651</v>
      </c>
      <c r="T81" s="16">
        <v>190.519855818715</v>
      </c>
      <c r="U81" s="16">
        <v>157.52964903813299</v>
      </c>
      <c r="V81" s="64">
        <v>171.440205295081</v>
      </c>
    </row>
    <row r="82" spans="14:22" x14ac:dyDescent="0.35">
      <c r="N82" s="25">
        <v>42004</v>
      </c>
      <c r="O82" s="61">
        <v>110.194325991982</v>
      </c>
      <c r="P82" s="16">
        <v>198.833422283836</v>
      </c>
      <c r="Q82" s="16">
        <v>149.23634309535501</v>
      </c>
      <c r="R82" s="64">
        <v>168.12573642968101</v>
      </c>
      <c r="S82" s="61">
        <v>145.169452306453</v>
      </c>
      <c r="T82" s="16">
        <v>205.655252529905</v>
      </c>
      <c r="U82" s="16">
        <v>161.63236933698201</v>
      </c>
      <c r="V82" s="64">
        <v>174.267124142472</v>
      </c>
    </row>
    <row r="83" spans="14:22" x14ac:dyDescent="0.35">
      <c r="N83" s="25">
        <v>42094</v>
      </c>
      <c r="O83" s="61">
        <v>111.644874205006</v>
      </c>
      <c r="P83" s="16">
        <v>203.276952931431</v>
      </c>
      <c r="Q83" s="16">
        <v>153.77979831574001</v>
      </c>
      <c r="R83" s="64">
        <v>172.622331720863</v>
      </c>
      <c r="S83" s="61">
        <v>145.19804048992299</v>
      </c>
      <c r="T83" s="16">
        <v>217.555348896889</v>
      </c>
      <c r="U83" s="16">
        <v>167.113679945011</v>
      </c>
      <c r="V83" s="64">
        <v>179.03161442566901</v>
      </c>
    </row>
    <row r="84" spans="14:22" x14ac:dyDescent="0.35">
      <c r="N84" s="25">
        <v>42185</v>
      </c>
      <c r="O84" s="61">
        <v>115.696954242858</v>
      </c>
      <c r="P84" s="16">
        <v>207.391218764825</v>
      </c>
      <c r="Q84" s="16">
        <v>159.89894324249701</v>
      </c>
      <c r="R84" s="64">
        <v>180.46273424688201</v>
      </c>
      <c r="S84" s="61">
        <v>147.683427904251</v>
      </c>
      <c r="T84" s="16">
        <v>227.35574852206599</v>
      </c>
      <c r="U84" s="16">
        <v>170.88345519307899</v>
      </c>
      <c r="V84" s="64">
        <v>182.71129182712599</v>
      </c>
    </row>
    <row r="85" spans="14:22" x14ac:dyDescent="0.35">
      <c r="N85" s="25">
        <v>42277</v>
      </c>
      <c r="O85" s="61">
        <v>117.141073675123</v>
      </c>
      <c r="P85" s="16">
        <v>204.516908512214</v>
      </c>
      <c r="Q85" s="16">
        <v>161.340219922242</v>
      </c>
      <c r="R85" s="64">
        <v>184.54399187114601</v>
      </c>
      <c r="S85" s="61">
        <v>145.90843951712</v>
      </c>
      <c r="T85" s="16">
        <v>228.13886755027301</v>
      </c>
      <c r="U85" s="16">
        <v>173.19318556573501</v>
      </c>
      <c r="V85" s="64">
        <v>184.42384018540201</v>
      </c>
    </row>
    <row r="86" spans="14:22" x14ac:dyDescent="0.35">
      <c r="N86" s="25">
        <v>42369</v>
      </c>
      <c r="O86" s="61">
        <v>116.095993636779</v>
      </c>
      <c r="P86" s="16">
        <v>201.55784450254899</v>
      </c>
      <c r="Q86" s="16">
        <v>161.37667644700801</v>
      </c>
      <c r="R86" s="64">
        <v>185.10631669147401</v>
      </c>
      <c r="S86" s="61">
        <v>145.65101195332201</v>
      </c>
      <c r="T86" s="16">
        <v>220.34152733327201</v>
      </c>
      <c r="U86" s="16">
        <v>174.07364045428</v>
      </c>
      <c r="V86" s="64">
        <v>186.96000778030501</v>
      </c>
    </row>
    <row r="87" spans="14:22" x14ac:dyDescent="0.35">
      <c r="N87" s="25">
        <v>42460</v>
      </c>
      <c r="O87" s="61">
        <v>118.23469361175</v>
      </c>
      <c r="P87" s="16">
        <v>206.67982724090399</v>
      </c>
      <c r="Q87" s="16">
        <v>165.14246305046001</v>
      </c>
      <c r="R87" s="64">
        <v>189.97837455920501</v>
      </c>
      <c r="S87" s="61">
        <v>148.199695238749</v>
      </c>
      <c r="T87" s="16">
        <v>217.57558307635</v>
      </c>
      <c r="U87" s="16">
        <v>175.34048405416101</v>
      </c>
      <c r="V87" s="64">
        <v>190.554784648945</v>
      </c>
    </row>
    <row r="88" spans="14:22" x14ac:dyDescent="0.35">
      <c r="N88" s="25">
        <v>42551</v>
      </c>
      <c r="O88" s="61">
        <v>123.056707678607</v>
      </c>
      <c r="P88" s="16">
        <v>214.46555892647899</v>
      </c>
      <c r="Q88" s="16">
        <v>170.60526082671001</v>
      </c>
      <c r="R88" s="64">
        <v>199.490931669372</v>
      </c>
      <c r="S88" s="61">
        <v>148.740110422736</v>
      </c>
      <c r="T88" s="16">
        <v>214.635523030505</v>
      </c>
      <c r="U88" s="16">
        <v>180.672360312092</v>
      </c>
      <c r="V88" s="64">
        <v>196.70322989436599</v>
      </c>
    </row>
    <row r="89" spans="14:22" x14ac:dyDescent="0.35">
      <c r="N89" s="25">
        <v>42643</v>
      </c>
      <c r="O89" s="61">
        <v>125.11831841846799</v>
      </c>
      <c r="P89" s="16">
        <v>221.19335183751201</v>
      </c>
      <c r="Q89" s="16">
        <v>173.697603058151</v>
      </c>
      <c r="R89" s="64">
        <v>204.82892697848999</v>
      </c>
      <c r="S89" s="61">
        <v>149.945549319816</v>
      </c>
      <c r="T89" s="16">
        <v>212.65296268665901</v>
      </c>
      <c r="U89" s="16">
        <v>183.29186572686299</v>
      </c>
      <c r="V89" s="64">
        <v>203.69467484618201</v>
      </c>
    </row>
    <row r="90" spans="14:22" x14ac:dyDescent="0.35">
      <c r="N90" s="25">
        <v>42735</v>
      </c>
      <c r="O90" s="61">
        <v>125.880743868555</v>
      </c>
      <c r="P90" s="16">
        <v>228.00948411486601</v>
      </c>
      <c r="Q90" s="16">
        <v>176.49587818984801</v>
      </c>
      <c r="R90" s="64">
        <v>206.097621960483</v>
      </c>
      <c r="S90" s="61">
        <v>148.61778592956</v>
      </c>
      <c r="T90" s="16">
        <v>212.17873127327999</v>
      </c>
      <c r="U90" s="16">
        <v>181.210308241028</v>
      </c>
      <c r="V90" s="64">
        <v>206.441520339807</v>
      </c>
    </row>
    <row r="91" spans="14:22" x14ac:dyDescent="0.35">
      <c r="N91" s="25">
        <v>42825</v>
      </c>
      <c r="O91" s="61">
        <v>133.84177413748699</v>
      </c>
      <c r="P91" s="16">
        <v>238.338707971297</v>
      </c>
      <c r="Q91" s="16">
        <v>187.12354326315801</v>
      </c>
      <c r="R91" s="64">
        <v>213.448489196884</v>
      </c>
      <c r="S91" s="61">
        <v>145.96474432845099</v>
      </c>
      <c r="T91" s="16">
        <v>217.24108863335101</v>
      </c>
      <c r="U91" s="16">
        <v>182.023682308453</v>
      </c>
      <c r="V91" s="64">
        <v>207.03463452146701</v>
      </c>
    </row>
    <row r="92" spans="14:22" x14ac:dyDescent="0.35">
      <c r="N92" s="25">
        <v>42916</v>
      </c>
      <c r="O92" s="61">
        <v>147.26582296466401</v>
      </c>
      <c r="P92" s="16">
        <v>248.97427243337901</v>
      </c>
      <c r="Q92" s="16">
        <v>201.09368304861999</v>
      </c>
      <c r="R92" s="64">
        <v>225.02948837935401</v>
      </c>
      <c r="S92" s="61">
        <v>149.82247757628301</v>
      </c>
      <c r="T92" s="16">
        <v>231.29496580132101</v>
      </c>
      <c r="U92" s="16">
        <v>186.90775985046</v>
      </c>
      <c r="V92" s="64">
        <v>210.74012301800801</v>
      </c>
    </row>
    <row r="93" spans="14:22" x14ac:dyDescent="0.35">
      <c r="N93" s="25">
        <v>43008</v>
      </c>
      <c r="O93" s="61">
        <v>148.25815499901901</v>
      </c>
      <c r="P93" s="16">
        <v>250.51315161510101</v>
      </c>
      <c r="Q93" s="16">
        <v>200.57414618766401</v>
      </c>
      <c r="R93" s="64">
        <v>229.86738613380101</v>
      </c>
      <c r="S93" s="61">
        <v>155.31707384232001</v>
      </c>
      <c r="T93" s="16">
        <v>235.37910926523799</v>
      </c>
      <c r="U93" s="16">
        <v>191.11588877454599</v>
      </c>
      <c r="V93" s="64">
        <v>216.20725710077599</v>
      </c>
    </row>
    <row r="94" spans="14:22" x14ac:dyDescent="0.35">
      <c r="N94" s="25">
        <v>43100</v>
      </c>
      <c r="O94" s="61">
        <v>140.957547933287</v>
      </c>
      <c r="P94" s="16">
        <v>247.90334746406799</v>
      </c>
      <c r="Q94" s="16">
        <v>194.68137705865001</v>
      </c>
      <c r="R94" s="64">
        <v>229.39745009830699</v>
      </c>
      <c r="S94" s="61">
        <v>154.474704122861</v>
      </c>
      <c r="T94" s="16">
        <v>241.92616506256701</v>
      </c>
      <c r="U94" s="16">
        <v>192.81907255324001</v>
      </c>
      <c r="V94" s="64">
        <v>220.88998599918801</v>
      </c>
    </row>
    <row r="95" spans="14:22" x14ac:dyDescent="0.35">
      <c r="N95" s="25">
        <v>43190</v>
      </c>
      <c r="O95" s="61">
        <v>140.915579765621</v>
      </c>
      <c r="P95" s="16">
        <v>246.14066204804899</v>
      </c>
      <c r="Q95" s="16">
        <v>198.097827504696</v>
      </c>
      <c r="R95" s="64">
        <v>233.56703514084199</v>
      </c>
      <c r="S95" s="61">
        <v>155.48015972121101</v>
      </c>
      <c r="T95" s="16">
        <v>252.847131728336</v>
      </c>
      <c r="U95" s="16">
        <v>195.05517764128101</v>
      </c>
      <c r="V95" s="64">
        <v>222.58110626036699</v>
      </c>
    </row>
    <row r="96" spans="14:22" x14ac:dyDescent="0.35">
      <c r="N96" s="25">
        <v>43281</v>
      </c>
      <c r="O96" s="61">
        <v>145.28851294948001</v>
      </c>
      <c r="P96" s="16">
        <v>243.44854860507701</v>
      </c>
      <c r="Q96" s="16">
        <v>204.67976192221701</v>
      </c>
      <c r="R96" s="64">
        <v>241.86227618737399</v>
      </c>
      <c r="S96" s="61">
        <v>158.54928443021899</v>
      </c>
      <c r="T96" s="16">
        <v>237.12282666994599</v>
      </c>
      <c r="U96" s="16">
        <v>199.76811570658299</v>
      </c>
      <c r="V96" s="64">
        <v>225.324443063345</v>
      </c>
    </row>
    <row r="97" spans="14:22" x14ac:dyDescent="0.35">
      <c r="N97" s="25">
        <v>43373</v>
      </c>
      <c r="O97" s="61">
        <v>148.859272104779</v>
      </c>
      <c r="P97" s="16">
        <v>246.79449385801999</v>
      </c>
      <c r="Q97" s="16">
        <v>208.83478334900599</v>
      </c>
      <c r="R97" s="64">
        <v>243.87161299076601</v>
      </c>
      <c r="S97" s="61">
        <v>159.20623784430001</v>
      </c>
      <c r="T97" s="16">
        <v>217.66480035175201</v>
      </c>
      <c r="U97" s="16">
        <v>203.34381139705599</v>
      </c>
      <c r="V97" s="64">
        <v>231.61734124768699</v>
      </c>
    </row>
    <row r="98" spans="14:22" x14ac:dyDescent="0.35">
      <c r="N98" s="25">
        <v>43465</v>
      </c>
      <c r="O98" s="61">
        <v>149.142299997197</v>
      </c>
      <c r="P98" s="16">
        <v>254.320247509659</v>
      </c>
      <c r="Q98" s="16">
        <v>210.39310900257499</v>
      </c>
      <c r="R98" s="64">
        <v>242.633800638248</v>
      </c>
      <c r="S98" s="61">
        <v>158.69388372612499</v>
      </c>
      <c r="T98" s="16">
        <v>216.049657964327</v>
      </c>
      <c r="U98" s="16">
        <v>204.065743228814</v>
      </c>
      <c r="V98" s="64">
        <v>237.26719283414201</v>
      </c>
    </row>
    <row r="99" spans="14:22" x14ac:dyDescent="0.35">
      <c r="N99" s="25">
        <v>43555</v>
      </c>
      <c r="O99" s="61">
        <v>149.46482761244599</v>
      </c>
      <c r="P99" s="16">
        <v>259.69507643194601</v>
      </c>
      <c r="Q99" s="16">
        <v>211.58341567049101</v>
      </c>
      <c r="R99" s="64">
        <v>248.36832933458999</v>
      </c>
      <c r="S99" s="61">
        <v>160.034058001104</v>
      </c>
      <c r="T99" s="16">
        <v>229.08093713535601</v>
      </c>
      <c r="U99" s="16">
        <v>207.20273607719</v>
      </c>
      <c r="V99" s="64">
        <v>243.135281954059</v>
      </c>
    </row>
    <row r="100" spans="14:22" x14ac:dyDescent="0.35">
      <c r="N100" s="25">
        <v>43646</v>
      </c>
      <c r="O100" s="61">
        <v>151.30912267933601</v>
      </c>
      <c r="P100" s="16">
        <v>262.98900027073603</v>
      </c>
      <c r="Q100" s="16">
        <v>213.72977852526</v>
      </c>
      <c r="R100" s="64">
        <v>257.453065897324</v>
      </c>
      <c r="S100" s="61">
        <v>162.48829785014101</v>
      </c>
      <c r="T100" s="16">
        <v>241.48491772667501</v>
      </c>
      <c r="U100" s="16">
        <v>211.27085351165701</v>
      </c>
      <c r="V100" s="64">
        <v>248.966182036954</v>
      </c>
    </row>
    <row r="101" spans="14:22" x14ac:dyDescent="0.35">
      <c r="N101" s="25">
        <v>43738</v>
      </c>
      <c r="O101" s="61">
        <v>151.98563715718799</v>
      </c>
      <c r="P101" s="16">
        <v>261.87119941720903</v>
      </c>
      <c r="Q101" s="16">
        <v>217.67591296753201</v>
      </c>
      <c r="R101" s="64">
        <v>261.22401468040198</v>
      </c>
      <c r="S101" s="61">
        <v>163.41177815593599</v>
      </c>
      <c r="T101" s="16">
        <v>240.122643553747</v>
      </c>
      <c r="U101" s="16">
        <v>211.96226570484799</v>
      </c>
      <c r="V101" s="64">
        <v>251.28157095691299</v>
      </c>
    </row>
    <row r="102" spans="14:22" x14ac:dyDescent="0.35">
      <c r="N102" s="25">
        <v>43830</v>
      </c>
      <c r="O102" s="61">
        <v>152.09336364868599</v>
      </c>
      <c r="P102" s="16">
        <v>261.83881064484899</v>
      </c>
      <c r="Q102" s="16">
        <v>221.18791778948699</v>
      </c>
      <c r="R102" s="64">
        <v>260.04823637002198</v>
      </c>
      <c r="S102" s="61">
        <v>164.50453364310101</v>
      </c>
      <c r="T102" s="16">
        <v>239.14195522588</v>
      </c>
      <c r="U102" s="16">
        <v>214.00317146521201</v>
      </c>
      <c r="V102" s="64">
        <v>250.87575719726399</v>
      </c>
    </row>
    <row r="103" spans="14:22" x14ac:dyDescent="0.35">
      <c r="N103" s="25">
        <v>43921</v>
      </c>
      <c r="O103" s="61">
        <v>151.60125057482901</v>
      </c>
      <c r="P103" s="16">
        <v>269.73974056647</v>
      </c>
      <c r="Q103" s="16">
        <v>223.19080122256801</v>
      </c>
      <c r="R103" s="64">
        <v>258.65631913121899</v>
      </c>
      <c r="S103" s="61">
        <v>160.79418391538101</v>
      </c>
      <c r="T103" s="16">
        <v>240.34181541719499</v>
      </c>
      <c r="U103" s="16">
        <v>218.58578589014499</v>
      </c>
      <c r="V103" s="64">
        <v>251.65492216137699</v>
      </c>
    </row>
    <row r="104" spans="14:22" x14ac:dyDescent="0.35">
      <c r="N104" s="25">
        <v>44012</v>
      </c>
      <c r="O104" s="61">
        <v>149.25429415547501</v>
      </c>
      <c r="P104" s="16">
        <v>276.44317628556098</v>
      </c>
      <c r="Q104" s="16">
        <v>224.40050536142201</v>
      </c>
      <c r="R104" s="64">
        <v>258.826105453845</v>
      </c>
      <c r="S104" s="61">
        <v>155.61299870003299</v>
      </c>
      <c r="T104" s="16">
        <v>249.32416313954201</v>
      </c>
      <c r="U104" s="16">
        <v>221.42955205624401</v>
      </c>
      <c r="V104" s="64">
        <v>252.32953006202399</v>
      </c>
    </row>
    <row r="105" spans="14:22" x14ac:dyDescent="0.35">
      <c r="N105" s="25">
        <v>44104</v>
      </c>
      <c r="O105" s="61">
        <v>153.82499583470999</v>
      </c>
      <c r="P105" s="16">
        <v>275.10832001111697</v>
      </c>
      <c r="Q105" s="16">
        <v>231.53853670267199</v>
      </c>
      <c r="R105" s="64">
        <v>267.68275471169699</v>
      </c>
      <c r="S105" s="61">
        <v>158.066022453009</v>
      </c>
      <c r="T105" s="16">
        <v>259.29405609640401</v>
      </c>
      <c r="U105" s="16">
        <v>224.509966853793</v>
      </c>
      <c r="V105" s="64">
        <v>260.54255982405101</v>
      </c>
    </row>
    <row r="106" spans="14:22" x14ac:dyDescent="0.35">
      <c r="N106" s="25">
        <v>44196</v>
      </c>
      <c r="O106" s="61">
        <v>161.93270923141199</v>
      </c>
      <c r="P106" s="16">
        <v>275.34520141371797</v>
      </c>
      <c r="Q106" s="16">
        <v>241.648821547849</v>
      </c>
      <c r="R106" s="64">
        <v>278.09670914748898</v>
      </c>
      <c r="S106" s="61">
        <v>161.89090129724599</v>
      </c>
      <c r="T106" s="16">
        <v>253.31531910211899</v>
      </c>
      <c r="U106" s="16">
        <v>229.473379085094</v>
      </c>
      <c r="V106" s="64">
        <v>272.14769733566402</v>
      </c>
    </row>
    <row r="107" spans="14:22" x14ac:dyDescent="0.35">
      <c r="N107" s="25">
        <v>44286</v>
      </c>
      <c r="O107" s="61">
        <v>166.149781412859</v>
      </c>
      <c r="P107" s="16">
        <v>281.51766579524701</v>
      </c>
      <c r="Q107" s="16">
        <v>249.90145671366901</v>
      </c>
      <c r="R107" s="64">
        <v>284.81119808640199</v>
      </c>
      <c r="S107" s="61">
        <v>164.95623824067101</v>
      </c>
      <c r="T107" s="16">
        <v>242.846002810329</v>
      </c>
      <c r="U107" s="16">
        <v>234.94335960422001</v>
      </c>
      <c r="V107" s="64">
        <v>277.29330132652302</v>
      </c>
    </row>
    <row r="108" spans="14:22" x14ac:dyDescent="0.35">
      <c r="N108" s="25">
        <v>44377</v>
      </c>
      <c r="O108" s="61">
        <v>172.49491017052199</v>
      </c>
      <c r="P108" s="16">
        <v>293.85610307248402</v>
      </c>
      <c r="Q108" s="16">
        <v>261.83773845756298</v>
      </c>
      <c r="R108" s="64">
        <v>297.29609199097803</v>
      </c>
      <c r="S108" s="61">
        <v>174.84973490226099</v>
      </c>
      <c r="T108" s="16">
        <v>253.91666383814999</v>
      </c>
      <c r="U108" s="16">
        <v>245.96929859557301</v>
      </c>
      <c r="V108" s="64">
        <v>286.57788943628799</v>
      </c>
    </row>
    <row r="109" spans="14:22" x14ac:dyDescent="0.35">
      <c r="N109" s="25">
        <v>44469</v>
      </c>
      <c r="O109" s="61">
        <v>179.67474883059501</v>
      </c>
      <c r="P109" s="16">
        <v>310.68383217816802</v>
      </c>
      <c r="Q109" s="16">
        <v>272.65595679429998</v>
      </c>
      <c r="R109" s="64">
        <v>314.576572666164</v>
      </c>
      <c r="S109" s="61">
        <v>185.300243410435</v>
      </c>
      <c r="T109" s="16">
        <v>286.33636963550202</v>
      </c>
      <c r="U109" s="16">
        <v>265.67779702438702</v>
      </c>
      <c r="V109" s="64">
        <v>303.55388159357</v>
      </c>
    </row>
    <row r="110" spans="14:22" x14ac:dyDescent="0.35">
      <c r="N110" s="25">
        <v>44561</v>
      </c>
      <c r="O110" s="61">
        <v>183.53918896051499</v>
      </c>
      <c r="P110" s="16">
        <v>317.38394008789697</v>
      </c>
      <c r="Q110" s="16">
        <v>279.55050644524698</v>
      </c>
      <c r="R110" s="64">
        <v>326.01634775334401</v>
      </c>
      <c r="S110" s="61">
        <v>190.338781635739</v>
      </c>
      <c r="T110" s="16">
        <v>294.61723031437202</v>
      </c>
      <c r="U110" s="16">
        <v>282.00209268450402</v>
      </c>
      <c r="V110" s="64">
        <v>320.52262532525998</v>
      </c>
    </row>
    <row r="111" spans="14:22" x14ac:dyDescent="0.35">
      <c r="N111" s="25">
        <v>44651</v>
      </c>
      <c r="O111" s="61">
        <v>187.84968670075199</v>
      </c>
      <c r="P111" s="16">
        <v>318.63647628311998</v>
      </c>
      <c r="Q111" s="16">
        <v>293.944841337036</v>
      </c>
      <c r="R111" s="64">
        <v>336.02584001210801</v>
      </c>
      <c r="S111" s="61">
        <v>193.373799053851</v>
      </c>
      <c r="T111" s="16">
        <v>271.899378177313</v>
      </c>
      <c r="U111" s="16">
        <v>293.65077311792299</v>
      </c>
      <c r="V111" s="64">
        <v>331.98262417484199</v>
      </c>
    </row>
    <row r="112" spans="14:22" x14ac:dyDescent="0.35">
      <c r="N112" s="25">
        <v>44742</v>
      </c>
      <c r="O112" s="61">
        <v>194.76252834374901</v>
      </c>
      <c r="P112" s="16">
        <v>333.112845819999</v>
      </c>
      <c r="Q112" s="16">
        <v>313.66520920104801</v>
      </c>
      <c r="R112" s="64">
        <v>349.18057833282302</v>
      </c>
      <c r="S112" s="61">
        <v>196.379647620371</v>
      </c>
      <c r="T112" s="16">
        <v>256.00062895872901</v>
      </c>
      <c r="U112" s="16">
        <v>304.27214628244502</v>
      </c>
      <c r="V112" s="64">
        <v>343.58034263652098</v>
      </c>
    </row>
    <row r="113" spans="14:22" x14ac:dyDescent="0.35">
      <c r="N113" s="25">
        <v>44834</v>
      </c>
      <c r="O113" s="61">
        <v>193.78209735747001</v>
      </c>
      <c r="P113" s="16">
        <v>343.80973823731603</v>
      </c>
      <c r="Q113" s="16">
        <v>310.598786771189</v>
      </c>
      <c r="R113" s="64">
        <v>344.53756318531202</v>
      </c>
      <c r="S113" s="61">
        <v>197.82948737244399</v>
      </c>
      <c r="T113" s="16">
        <v>247.10155147387201</v>
      </c>
      <c r="U113" s="16">
        <v>300.509478047887</v>
      </c>
      <c r="V113" s="64">
        <v>342.70409017286801</v>
      </c>
    </row>
    <row r="114" spans="14:22" x14ac:dyDescent="0.35">
      <c r="N114" s="25">
        <v>44926</v>
      </c>
      <c r="O114" s="61">
        <v>187.87119516392599</v>
      </c>
      <c r="P114" s="16">
        <v>336.94490274446099</v>
      </c>
      <c r="Q114" s="16">
        <v>300.61096831432098</v>
      </c>
      <c r="R114" s="64">
        <v>334.02999627965801</v>
      </c>
      <c r="S114" s="61">
        <v>192.43062593457401</v>
      </c>
      <c r="T114" s="16">
        <v>252.326174939097</v>
      </c>
      <c r="U114" s="16">
        <v>287.15021604434003</v>
      </c>
      <c r="V114" s="64">
        <v>319.94170043655998</v>
      </c>
    </row>
    <row r="115" spans="14:22" x14ac:dyDescent="0.35">
      <c r="N115" s="25">
        <v>45016</v>
      </c>
      <c r="O115" s="61">
        <v>188.17455897481801</v>
      </c>
      <c r="P115" s="16">
        <v>328.24591874223501</v>
      </c>
      <c r="Q115" s="16">
        <v>306.43030529070001</v>
      </c>
      <c r="R115" s="64">
        <v>339.56757575108799</v>
      </c>
      <c r="S115" s="61">
        <v>184.443097557062</v>
      </c>
      <c r="T115" s="16">
        <v>259.850017989077</v>
      </c>
      <c r="U115" s="16">
        <v>276.53466435434501</v>
      </c>
      <c r="V115" s="64">
        <v>304.17481515581801</v>
      </c>
    </row>
    <row r="116" spans="14:22" x14ac:dyDescent="0.35">
      <c r="N116" s="25">
        <v>45107</v>
      </c>
      <c r="O116" s="61">
        <v>195.317531215419</v>
      </c>
      <c r="P116" s="16">
        <v>333.35032323307001</v>
      </c>
      <c r="Q116" s="16">
        <v>314.81529399957702</v>
      </c>
      <c r="R116" s="64">
        <v>352.20186972792197</v>
      </c>
      <c r="S116" s="61">
        <v>179.50009419576801</v>
      </c>
      <c r="T116" s="16">
        <v>256.41076967948101</v>
      </c>
      <c r="U116" s="16">
        <v>268.63947571313702</v>
      </c>
      <c r="V116" s="64">
        <v>309.55883394162299</v>
      </c>
    </row>
    <row r="117" spans="14:22" x14ac:dyDescent="0.35">
      <c r="N117" s="25">
        <v>45199</v>
      </c>
      <c r="O117" s="61">
        <v>198.84984663763501</v>
      </c>
      <c r="P117" s="16">
        <v>339.34453730707901</v>
      </c>
      <c r="Q117" s="16">
        <v>315.22042499392398</v>
      </c>
      <c r="R117" s="64">
        <v>348.07257301494002</v>
      </c>
      <c r="S117" s="61">
        <v>179.68592385984201</v>
      </c>
      <c r="T117" s="16">
        <v>266.54040814863998</v>
      </c>
      <c r="U117" s="16">
        <v>263.18067916658998</v>
      </c>
      <c r="V117" s="64">
        <v>302.35846802401699</v>
      </c>
    </row>
    <row r="118" spans="14:22" x14ac:dyDescent="0.35">
      <c r="N118" s="25">
        <v>45291</v>
      </c>
      <c r="O118" s="61">
        <v>195.600414947719</v>
      </c>
      <c r="P118" s="16">
        <v>333.05427919062703</v>
      </c>
      <c r="Q118" s="16">
        <v>313.50826003153003</v>
      </c>
      <c r="R118" s="64">
        <v>336.24686922144099</v>
      </c>
      <c r="S118" s="61">
        <v>178.33350624228899</v>
      </c>
      <c r="T118" s="16">
        <v>266.70770118796901</v>
      </c>
      <c r="U118" s="16">
        <v>254.858437839456</v>
      </c>
      <c r="V118" s="64">
        <v>278.24492878043401</v>
      </c>
    </row>
    <row r="119" spans="14:22" x14ac:dyDescent="0.35">
      <c r="N119" s="25">
        <v>45382</v>
      </c>
      <c r="O119" s="61">
        <v>195.65874717519901</v>
      </c>
      <c r="P119" s="16">
        <v>332.55860040221</v>
      </c>
      <c r="Q119" s="16">
        <v>318.41120321797001</v>
      </c>
      <c r="R119" s="64">
        <v>334.04501610422102</v>
      </c>
      <c r="S119" s="61">
        <v>168.85836958435999</v>
      </c>
      <c r="T119" s="16">
        <v>244.93039530457401</v>
      </c>
      <c r="U119" s="16">
        <v>245.48449395524</v>
      </c>
      <c r="V119" s="64">
        <v>266.45699536772298</v>
      </c>
    </row>
    <row r="120" spans="14:22" x14ac:dyDescent="0.35">
      <c r="N120" s="25">
        <v>45473</v>
      </c>
      <c r="O120" s="61">
        <v>196.94556613446099</v>
      </c>
      <c r="P120" s="16">
        <v>341.78290786367501</v>
      </c>
      <c r="Q120" s="16">
        <v>322.84317946769897</v>
      </c>
      <c r="R120" s="64">
        <v>332.413170543212</v>
      </c>
      <c r="S120" s="61">
        <v>167.02175027137599</v>
      </c>
      <c r="T120" s="16">
        <v>227.83872212984099</v>
      </c>
      <c r="U120" s="16">
        <v>246.29170943799701</v>
      </c>
      <c r="V120" s="64">
        <v>263.13039866794799</v>
      </c>
    </row>
    <row r="121" spans="14:22" x14ac:dyDescent="0.35">
      <c r="N121" s="25">
        <v>45565</v>
      </c>
      <c r="O121" s="61">
        <v>193.76597888343801</v>
      </c>
      <c r="P121" s="16">
        <v>342.43626701297001</v>
      </c>
      <c r="Q121" s="16">
        <v>320.75170037841701</v>
      </c>
      <c r="R121" s="64">
        <v>330.06116673652599</v>
      </c>
      <c r="S121" s="61">
        <v>170.91067028336499</v>
      </c>
      <c r="T121" s="16">
        <v>223.53602566471</v>
      </c>
      <c r="U121" s="16">
        <v>250.790756256457</v>
      </c>
      <c r="V121" s="64">
        <v>263.41026503266698</v>
      </c>
    </row>
    <row r="122" spans="14:22" x14ac:dyDescent="0.35">
      <c r="N122" s="25">
        <v>45657</v>
      </c>
      <c r="O122" s="61">
        <v>192.22176624611799</v>
      </c>
      <c r="P122" s="16">
        <v>334.135159569179</v>
      </c>
      <c r="Q122" s="16">
        <v>317.70278106603502</v>
      </c>
      <c r="R122" s="64">
        <v>329.12714821225501</v>
      </c>
      <c r="S122" s="61">
        <v>168.53018509627199</v>
      </c>
      <c r="T122" s="16">
        <v>225.80784936857199</v>
      </c>
      <c r="U122" s="16">
        <v>253.31792835361799</v>
      </c>
      <c r="V122" s="64">
        <v>268.25416070548602</v>
      </c>
    </row>
    <row r="123" spans="14:22" x14ac:dyDescent="0.35">
      <c r="N123" s="68"/>
      <c r="O123" s="161" t="s">
        <v>17</v>
      </c>
      <c r="P123" s="162" t="s">
        <v>18</v>
      </c>
      <c r="Q123" s="162" t="s">
        <v>19</v>
      </c>
      <c r="R123" s="164" t="s">
        <v>20</v>
      </c>
      <c r="S123" s="161" t="s">
        <v>17</v>
      </c>
      <c r="T123" s="162" t="s">
        <v>18</v>
      </c>
      <c r="U123" s="162" t="s">
        <v>19</v>
      </c>
      <c r="V123" s="164" t="s">
        <v>20</v>
      </c>
    </row>
    <row r="124" spans="14:22" x14ac:dyDescent="0.35">
      <c r="N124" s="128" t="s">
        <v>134</v>
      </c>
      <c r="O124" s="160">
        <f t="shared" ref="O124:V129" si="0">O117/O116-1</f>
        <v>1.8084989095628945E-2</v>
      </c>
      <c r="P124" s="160">
        <f t="shared" si="0"/>
        <v>1.7981725698876794E-2</v>
      </c>
      <c r="Q124" s="160">
        <f t="shared" si="0"/>
        <v>1.2868847291374053E-3</v>
      </c>
      <c r="R124" s="160">
        <f t="shared" si="0"/>
        <v>-1.1724232799138368E-2</v>
      </c>
      <c r="S124" s="160">
        <f t="shared" si="0"/>
        <v>1.0352622092293373E-3</v>
      </c>
      <c r="T124" s="160">
        <f t="shared" si="0"/>
        <v>3.9505510949564338E-2</v>
      </c>
      <c r="U124" s="160">
        <f t="shared" si="0"/>
        <v>-2.0320157832559693E-2</v>
      </c>
      <c r="V124" s="160">
        <f t="shared" si="0"/>
        <v>-2.3260088642677368E-2</v>
      </c>
    </row>
    <row r="125" spans="14:22" x14ac:dyDescent="0.35">
      <c r="N125" s="128" t="s">
        <v>134</v>
      </c>
      <c r="O125" s="160">
        <f t="shared" si="0"/>
        <v>-1.6341132491982546E-2</v>
      </c>
      <c r="P125" s="160">
        <f t="shared" si="0"/>
        <v>-1.8536494402913606E-2</v>
      </c>
      <c r="Q125" s="160">
        <f t="shared" si="0"/>
        <v>-5.4316434679858583E-3</v>
      </c>
      <c r="R125" s="160">
        <f t="shared" si="0"/>
        <v>-3.3974822236256585E-2</v>
      </c>
      <c r="S125" s="160">
        <f t="shared" si="0"/>
        <v>-7.5265640652404375E-3</v>
      </c>
      <c r="T125" s="160">
        <f t="shared" si="0"/>
        <v>6.2764606871823503E-4</v>
      </c>
      <c r="U125" s="160">
        <f t="shared" si="0"/>
        <v>-3.1621779203123479E-2</v>
      </c>
      <c r="V125" s="160">
        <f t="shared" si="0"/>
        <v>-7.975149299164852E-2</v>
      </c>
    </row>
    <row r="126" spans="14:22" x14ac:dyDescent="0.35">
      <c r="N126" s="128" t="s">
        <v>134</v>
      </c>
      <c r="O126" s="160">
        <f t="shared" si="0"/>
        <v>2.9822138923174535E-4</v>
      </c>
      <c r="P126" s="160">
        <f t="shared" si="0"/>
        <v>-1.488282299274446E-3</v>
      </c>
      <c r="Q126" s="160">
        <f t="shared" si="0"/>
        <v>1.5638960153543824E-2</v>
      </c>
      <c r="R126" s="160">
        <f t="shared" si="0"/>
        <v>-6.5483230292023853E-3</v>
      </c>
      <c r="S126" s="160">
        <f t="shared" si="0"/>
        <v>-5.3131555912189654E-2</v>
      </c>
      <c r="T126" s="160">
        <f t="shared" si="0"/>
        <v>-8.1652332446324416E-2</v>
      </c>
      <c r="U126" s="160">
        <f t="shared" si="0"/>
        <v>-3.6780983057429606E-2</v>
      </c>
      <c r="V126" s="160">
        <f t="shared" si="0"/>
        <v>-4.2365312691873047E-2</v>
      </c>
    </row>
    <row r="127" spans="14:22" x14ac:dyDescent="0.35">
      <c r="N127" s="128" t="s">
        <v>134</v>
      </c>
      <c r="O127" s="160">
        <f t="shared" si="0"/>
        <v>6.5768537202670618E-3</v>
      </c>
      <c r="P127" s="160">
        <f t="shared" si="0"/>
        <v>2.7737389591815598E-2</v>
      </c>
      <c r="Q127" s="160">
        <f t="shared" si="0"/>
        <v>1.3919033642465939E-2</v>
      </c>
      <c r="R127" s="160">
        <f t="shared" si="0"/>
        <v>-4.8851067441157969E-3</v>
      </c>
      <c r="S127" s="160">
        <f t="shared" si="0"/>
        <v>-1.0876685103052841E-2</v>
      </c>
      <c r="T127" s="160">
        <f t="shared" si="0"/>
        <v>-6.978175637808981E-2</v>
      </c>
      <c r="U127" s="160">
        <f t="shared" si="0"/>
        <v>3.2882544626391397E-3</v>
      </c>
      <c r="V127" s="160">
        <f t="shared" si="0"/>
        <v>-1.248455382146807E-2</v>
      </c>
    </row>
    <row r="128" spans="14:22" x14ac:dyDescent="0.35">
      <c r="N128" s="128" t="s">
        <v>134</v>
      </c>
      <c r="O128" s="160">
        <f t="shared" si="0"/>
        <v>-1.6144497758594722E-2</v>
      </c>
      <c r="P128" s="160">
        <f t="shared" si="0"/>
        <v>1.9116203129607712E-3</v>
      </c>
      <c r="Q128" s="160">
        <f t="shared" si="0"/>
        <v>-6.4783127607972446E-3</v>
      </c>
      <c r="R128" s="160">
        <f t="shared" si="0"/>
        <v>-7.0755433752593966E-3</v>
      </c>
      <c r="S128" s="160">
        <f t="shared" si="0"/>
        <v>2.3283913655977706E-2</v>
      </c>
      <c r="T128" s="160">
        <f t="shared" si="0"/>
        <v>-1.8884834083115032E-2</v>
      </c>
      <c r="U128" s="160">
        <f t="shared" si="0"/>
        <v>1.8267146826526082E-2</v>
      </c>
      <c r="V128" s="160">
        <f t="shared" si="0"/>
        <v>1.0636033165905001E-3</v>
      </c>
    </row>
    <row r="129" spans="14:22" x14ac:dyDescent="0.35">
      <c r="N129" s="128" t="str">
        <f>"QTR "&amp;YEAR(N122)&amp;"Q"&amp;(MONTH(N122)/3)</f>
        <v>QTR 2024Q4</v>
      </c>
      <c r="O129" s="160">
        <f t="shared" si="0"/>
        <v>-7.9694724854095789E-3</v>
      </c>
      <c r="P129" s="160">
        <f t="shared" si="0"/>
        <v>-2.4241320921409848E-2</v>
      </c>
      <c r="Q129" s="160">
        <f t="shared" si="0"/>
        <v>-9.5055437236496454E-3</v>
      </c>
      <c r="R129" s="160">
        <f t="shared" si="0"/>
        <v>-2.8298346440027711E-3</v>
      </c>
      <c r="S129" s="160">
        <f t="shared" si="0"/>
        <v>-1.3928242064385032E-2</v>
      </c>
      <c r="T129" s="160">
        <f t="shared" si="0"/>
        <v>1.0163121121557372E-2</v>
      </c>
      <c r="U129" s="160">
        <f t="shared" si="0"/>
        <v>1.00768151700803E-2</v>
      </c>
      <c r="V129" s="160">
        <f t="shared" si="0"/>
        <v>1.8389168213388762E-2</v>
      </c>
    </row>
    <row r="130" spans="14:22" x14ac:dyDescent="0.35">
      <c r="N130" s="68">
        <v>43008</v>
      </c>
      <c r="O130" s="161" t="s">
        <v>77</v>
      </c>
      <c r="P130" s="162" t="s">
        <v>77</v>
      </c>
      <c r="Q130" s="162" t="s">
        <v>77</v>
      </c>
      <c r="R130" s="162" t="s">
        <v>77</v>
      </c>
      <c r="S130" s="162" t="s">
        <v>77</v>
      </c>
      <c r="T130" s="162" t="s">
        <v>77</v>
      </c>
      <c r="U130" s="162" t="s">
        <v>77</v>
      </c>
      <c r="V130" s="162" t="s">
        <v>77</v>
      </c>
    </row>
    <row r="131" spans="14:22" x14ac:dyDescent="0.35">
      <c r="N131" s="68">
        <v>43100</v>
      </c>
      <c r="O131" s="161" t="s">
        <v>77</v>
      </c>
      <c r="P131" s="162" t="s">
        <v>77</v>
      </c>
      <c r="Q131" s="162" t="s">
        <v>77</v>
      </c>
      <c r="R131" s="162" t="s">
        <v>77</v>
      </c>
      <c r="S131" s="162" t="s">
        <v>77</v>
      </c>
      <c r="T131" s="162" t="s">
        <v>77</v>
      </c>
      <c r="U131" s="162" t="s">
        <v>77</v>
      </c>
      <c r="V131" s="162" t="s">
        <v>77</v>
      </c>
    </row>
    <row r="132" spans="14:22" x14ac:dyDescent="0.35">
      <c r="N132" s="128" t="s">
        <v>136</v>
      </c>
      <c r="O132" s="160">
        <f t="shared" ref="O132:V137" si="1">O117/O113-1</f>
        <v>2.6151792912100236E-2</v>
      </c>
      <c r="P132" s="160">
        <f t="shared" si="1"/>
        <v>-1.2987418428371811E-2</v>
      </c>
      <c r="Q132" s="160">
        <f t="shared" si="1"/>
        <v>1.4879769076946436E-2</v>
      </c>
      <c r="R132" s="160">
        <f t="shared" si="1"/>
        <v>1.0260157983780216E-2</v>
      </c>
      <c r="S132" s="160">
        <f t="shared" si="1"/>
        <v>-9.1713140207677846E-2</v>
      </c>
      <c r="T132" s="160">
        <f t="shared" si="1"/>
        <v>7.8667481279749873E-2</v>
      </c>
      <c r="U132" s="160">
        <f t="shared" si="1"/>
        <v>-0.12421837448783757</v>
      </c>
      <c r="V132" s="160">
        <f t="shared" si="1"/>
        <v>-0.11772728515874942</v>
      </c>
    </row>
    <row r="133" spans="14:22" x14ac:dyDescent="0.35">
      <c r="N133" s="128" t="s">
        <v>136</v>
      </c>
      <c r="O133" s="160">
        <f t="shared" si="1"/>
        <v>4.1141058250302454E-2</v>
      </c>
      <c r="P133" s="160">
        <f t="shared" si="1"/>
        <v>-1.1546764833491485E-2</v>
      </c>
      <c r="Q133" s="160">
        <f t="shared" si="1"/>
        <v>4.2903596597059446E-2</v>
      </c>
      <c r="R133" s="160">
        <f t="shared" si="1"/>
        <v>6.6367480959015346E-3</v>
      </c>
      <c r="S133" s="160">
        <f t="shared" si="1"/>
        <v>-7.3258191744790202E-2</v>
      </c>
      <c r="T133" s="160">
        <f t="shared" si="1"/>
        <v>5.6995776408623522E-2</v>
      </c>
      <c r="U133" s="160">
        <f t="shared" si="1"/>
        <v>-0.11245604704646195</v>
      </c>
      <c r="V133" s="160">
        <f t="shared" si="1"/>
        <v>-0.13032615504396827</v>
      </c>
    </row>
    <row r="134" spans="14:22" x14ac:dyDescent="0.35">
      <c r="N134" s="128" t="s">
        <v>136</v>
      </c>
      <c r="O134" s="160">
        <f t="shared" si="1"/>
        <v>3.9772582654930222E-2</v>
      </c>
      <c r="P134" s="160">
        <f t="shared" si="1"/>
        <v>1.3138569023189106E-2</v>
      </c>
      <c r="Q134" s="160">
        <f t="shared" si="1"/>
        <v>3.9098280164894694E-2</v>
      </c>
      <c r="R134" s="160">
        <f t="shared" si="1"/>
        <v>-1.626350700490653E-2</v>
      </c>
      <c r="S134" s="160">
        <f t="shared" si="1"/>
        <v>-8.4496130129675828E-2</v>
      </c>
      <c r="T134" s="160">
        <f t="shared" si="1"/>
        <v>-5.7416284978399124E-2</v>
      </c>
      <c r="U134" s="160">
        <f t="shared" si="1"/>
        <v>-0.11228310371721806</v>
      </c>
      <c r="V134" s="160">
        <f t="shared" si="1"/>
        <v>-0.12400046916696084</v>
      </c>
    </row>
    <row r="135" spans="14:22" x14ac:dyDescent="0.35">
      <c r="N135" s="128" t="s">
        <v>136</v>
      </c>
      <c r="O135" s="160">
        <f t="shared" si="1"/>
        <v>8.3353240690227093E-3</v>
      </c>
      <c r="P135" s="160">
        <f t="shared" si="1"/>
        <v>2.529646453862644E-2</v>
      </c>
      <c r="Q135" s="160">
        <f t="shared" si="1"/>
        <v>2.5500303260783674E-2</v>
      </c>
      <c r="R135" s="160">
        <f t="shared" si="1"/>
        <v>-5.6185673290141458E-2</v>
      </c>
      <c r="S135" s="160">
        <f t="shared" si="1"/>
        <v>-6.9517199867220048E-2</v>
      </c>
      <c r="T135" s="160">
        <f t="shared" si="1"/>
        <v>-0.11143076238707017</v>
      </c>
      <c r="U135" s="160">
        <f t="shared" si="1"/>
        <v>-8.3188690775304219E-2</v>
      </c>
      <c r="V135" s="160">
        <f t="shared" si="1"/>
        <v>-0.14998258871342862</v>
      </c>
    </row>
    <row r="136" spans="14:22" x14ac:dyDescent="0.35">
      <c r="N136" s="128" t="s">
        <v>136</v>
      </c>
      <c r="O136" s="160">
        <f t="shared" si="1"/>
        <v>-2.5566364974177525E-2</v>
      </c>
      <c r="P136" s="160">
        <f t="shared" si="1"/>
        <v>9.1108869187224162E-3</v>
      </c>
      <c r="Q136" s="160">
        <f t="shared" si="1"/>
        <v>1.7547325445677053E-2</v>
      </c>
      <c r="R136" s="160">
        <f t="shared" si="1"/>
        <v>-5.1746123293779145E-2</v>
      </c>
      <c r="S136" s="160">
        <f t="shared" si="1"/>
        <v>-4.8836622190405188E-2</v>
      </c>
      <c r="T136" s="160">
        <f t="shared" si="1"/>
        <v>-0.16134282521225818</v>
      </c>
      <c r="U136" s="160">
        <f t="shared" si="1"/>
        <v>-4.7077631037992451E-2</v>
      </c>
      <c r="V136" s="160">
        <f t="shared" si="1"/>
        <v>-0.12881465912261558</v>
      </c>
    </row>
    <row r="137" spans="14:22" x14ac:dyDescent="0.35">
      <c r="N137" s="128" t="str">
        <f>"Y/Y "&amp;RIGHT(N129,4)</f>
        <v>Y/Y 24Q4</v>
      </c>
      <c r="O137" s="160">
        <f t="shared" si="1"/>
        <v>-1.7273218477087959E-2</v>
      </c>
      <c r="P137" s="160">
        <f t="shared" si="1"/>
        <v>3.2453580274622862E-3</v>
      </c>
      <c r="Q137" s="160">
        <f t="shared" si="1"/>
        <v>1.3379299907706255E-2</v>
      </c>
      <c r="R137" s="160">
        <f t="shared" si="1"/>
        <v>-2.1174088626226495E-2</v>
      </c>
      <c r="S137" s="160">
        <f t="shared" si="1"/>
        <v>-5.4971840976972275E-2</v>
      </c>
      <c r="T137" s="160">
        <f t="shared" si="1"/>
        <v>-0.15335084677803068</v>
      </c>
      <c r="U137" s="160">
        <f t="shared" si="1"/>
        <v>-6.0445692867678869E-3</v>
      </c>
      <c r="V137" s="160">
        <f t="shared" si="1"/>
        <v>-3.5906379745133887E-2</v>
      </c>
    </row>
    <row r="138" spans="14:22" x14ac:dyDescent="0.35">
      <c r="N138" s="68"/>
      <c r="O138" s="161"/>
      <c r="P138" s="162"/>
      <c r="Q138" s="162"/>
      <c r="R138" s="162"/>
      <c r="S138" s="162"/>
      <c r="T138" s="162"/>
      <c r="U138" s="162"/>
      <c r="V138" s="162"/>
    </row>
    <row r="139" spans="14:22" x14ac:dyDescent="0.35">
      <c r="N139" s="68" t="s">
        <v>103</v>
      </c>
      <c r="O139" s="161">
        <f>MIN($O$59:$O$74)</f>
        <v>87.197281295229203</v>
      </c>
      <c r="P139" s="161">
        <f>MIN($P$59:$P$74)</f>
        <v>149.64747573482799</v>
      </c>
      <c r="Q139" s="161">
        <f>MIN($Q$59:$Q$74)</f>
        <v>118.857915575452</v>
      </c>
      <c r="R139" s="161">
        <f>MIN($R$59:$R$74)</f>
        <v>119.10124159311</v>
      </c>
      <c r="S139" s="161">
        <f t="shared" ref="S139:V139" si="2">MIN($R$59:$R$74)</f>
        <v>119.10124159311</v>
      </c>
      <c r="T139" s="161">
        <f t="shared" si="2"/>
        <v>119.10124159311</v>
      </c>
      <c r="U139" s="161">
        <f t="shared" si="2"/>
        <v>119.10124159311</v>
      </c>
      <c r="V139" s="161">
        <f t="shared" si="2"/>
        <v>119.10124159311</v>
      </c>
    </row>
    <row r="140" spans="14:22" x14ac:dyDescent="0.35">
      <c r="N140" s="68" t="s">
        <v>104</v>
      </c>
      <c r="O140" s="160">
        <f t="shared" ref="O140:V140" si="3">O122/O139-1</f>
        <v>1.204446783097525</v>
      </c>
      <c r="P140" s="160">
        <f t="shared" si="3"/>
        <v>1.2328152073962082</v>
      </c>
      <c r="Q140" s="160">
        <f t="shared" si="3"/>
        <v>1.6729627516002892</v>
      </c>
      <c r="R140" s="160">
        <f t="shared" si="3"/>
        <v>1.763423317925302</v>
      </c>
      <c r="S140" s="160">
        <f t="shared" si="3"/>
        <v>0.41501618994055423</v>
      </c>
      <c r="T140" s="160">
        <f t="shared" si="3"/>
        <v>0.89593195123865921</v>
      </c>
      <c r="U140" s="160">
        <f t="shared" si="3"/>
        <v>1.1269125742537383</v>
      </c>
      <c r="V140" s="160">
        <f t="shared" si="3"/>
        <v>1.2523204386225686</v>
      </c>
    </row>
    <row r="141" spans="14:22" x14ac:dyDescent="0.35">
      <c r="N141" s="25"/>
    </row>
    <row r="142" spans="14:22" x14ac:dyDescent="0.35">
      <c r="N142" s="25"/>
    </row>
    <row r="143" spans="14:22" x14ac:dyDescent="0.35">
      <c r="N143" s="25"/>
    </row>
    <row r="144" spans="14:22" x14ac:dyDescent="0.35">
      <c r="N144" s="25"/>
    </row>
    <row r="145" spans="14:14" x14ac:dyDescent="0.35">
      <c r="N145" s="25"/>
    </row>
    <row r="146" spans="14:14" x14ac:dyDescent="0.35">
      <c r="N146" s="25"/>
    </row>
    <row r="147" spans="14:14" x14ac:dyDescent="0.35">
      <c r="N147" s="25"/>
    </row>
    <row r="148" spans="14:14" x14ac:dyDescent="0.35">
      <c r="N148" s="25"/>
    </row>
    <row r="149" spans="14:14" x14ac:dyDescent="0.35">
      <c r="N149" s="25"/>
    </row>
    <row r="150" spans="14:14" x14ac:dyDescent="0.35">
      <c r="N150" s="25"/>
    </row>
    <row r="151" spans="14:14" x14ac:dyDescent="0.35">
      <c r="N151" s="25"/>
    </row>
    <row r="152" spans="14:14" x14ac:dyDescent="0.35">
      <c r="N152" s="25"/>
    </row>
    <row r="153" spans="14:14" x14ac:dyDescent="0.35">
      <c r="N153" s="25"/>
    </row>
    <row r="154" spans="14:14" x14ac:dyDescent="0.35">
      <c r="N154" s="25"/>
    </row>
    <row r="155" spans="14:14" x14ac:dyDescent="0.35">
      <c r="N155" s="25"/>
    </row>
    <row r="156" spans="14:14" x14ac:dyDescent="0.35">
      <c r="N156" s="25"/>
    </row>
    <row r="157" spans="14:14" x14ac:dyDescent="0.35">
      <c r="N157" s="25"/>
    </row>
    <row r="158" spans="14:14" x14ac:dyDescent="0.35">
      <c r="N158" s="25"/>
    </row>
    <row r="159" spans="14:14" x14ac:dyDescent="0.35">
      <c r="N159" s="25"/>
    </row>
    <row r="160" spans="14:14" x14ac:dyDescent="0.35">
      <c r="N160" s="25"/>
    </row>
    <row r="161" spans="14:14" x14ac:dyDescent="0.35">
      <c r="N161" s="25"/>
    </row>
    <row r="162" spans="14:14" x14ac:dyDescent="0.35">
      <c r="N162" s="25"/>
    </row>
    <row r="163" spans="14:14" x14ac:dyDescent="0.35">
      <c r="N163" s="25"/>
    </row>
    <row r="164" spans="14:14" x14ac:dyDescent="0.35">
      <c r="N164" s="25"/>
    </row>
    <row r="165" spans="14:14" x14ac:dyDescent="0.35">
      <c r="N165" s="25"/>
    </row>
    <row r="166" spans="14:14" x14ac:dyDescent="0.35">
      <c r="N166" s="25"/>
    </row>
    <row r="167" spans="14:14" x14ac:dyDescent="0.35">
      <c r="N167" s="25"/>
    </row>
    <row r="168" spans="14:14" x14ac:dyDescent="0.35">
      <c r="N168" s="25"/>
    </row>
    <row r="169" spans="14:14" x14ac:dyDescent="0.35">
      <c r="N169" s="25"/>
    </row>
    <row r="170" spans="14:14" x14ac:dyDescent="0.35">
      <c r="N170" s="25"/>
    </row>
    <row r="171" spans="14:14" x14ac:dyDescent="0.35">
      <c r="N171" s="25"/>
    </row>
    <row r="172" spans="14:14" x14ac:dyDescent="0.35">
      <c r="N172" s="25"/>
    </row>
    <row r="173" spans="14:14" x14ac:dyDescent="0.35">
      <c r="N173" s="25"/>
    </row>
    <row r="174" spans="14:14" x14ac:dyDescent="0.35">
      <c r="N174" s="25"/>
    </row>
    <row r="175" spans="14:14" x14ac:dyDescent="0.35">
      <c r="N175" s="25"/>
    </row>
    <row r="176" spans="14:14" x14ac:dyDescent="0.35">
      <c r="N176" s="25"/>
    </row>
    <row r="177" spans="14:14" x14ac:dyDescent="0.35">
      <c r="N177" s="25"/>
    </row>
    <row r="178" spans="14:14" x14ac:dyDescent="0.35">
      <c r="N178" s="25"/>
    </row>
    <row r="179" spans="14:14" x14ac:dyDescent="0.35">
      <c r="N179" s="25"/>
    </row>
    <row r="180" spans="14:14" x14ac:dyDescent="0.35">
      <c r="N180" s="25"/>
    </row>
    <row r="181" spans="14:14" x14ac:dyDescent="0.35">
      <c r="N181" s="25"/>
    </row>
    <row r="182" spans="14:14" x14ac:dyDescent="0.35">
      <c r="N182" s="25"/>
    </row>
    <row r="183" spans="14:14" x14ac:dyDescent="0.35">
      <c r="N183" s="25"/>
    </row>
    <row r="184" spans="14:14" x14ac:dyDescent="0.35">
      <c r="N184" s="25"/>
    </row>
    <row r="185" spans="14:14" x14ac:dyDescent="0.35">
      <c r="N185" s="25"/>
    </row>
    <row r="186" spans="14:14" x14ac:dyDescent="0.35">
      <c r="N186" s="25"/>
    </row>
    <row r="187" spans="14:14" x14ac:dyDescent="0.35">
      <c r="N187" s="25"/>
    </row>
    <row r="188" spans="14:14" x14ac:dyDescent="0.35">
      <c r="N188" s="25"/>
    </row>
    <row r="189" spans="14:14" x14ac:dyDescent="0.35">
      <c r="N189" s="25"/>
    </row>
    <row r="190" spans="14:14" x14ac:dyDescent="0.35">
      <c r="N190" s="25"/>
    </row>
    <row r="191" spans="14:14" x14ac:dyDescent="0.35">
      <c r="N191" s="25"/>
    </row>
    <row r="192" spans="14:14" x14ac:dyDescent="0.35">
      <c r="N192" s="25"/>
    </row>
    <row r="193" spans="14:14" x14ac:dyDescent="0.35">
      <c r="N193" s="25"/>
    </row>
    <row r="194" spans="14:14" x14ac:dyDescent="0.35">
      <c r="N194" s="25"/>
    </row>
    <row r="195" spans="14:14" x14ac:dyDescent="0.35">
      <c r="N195" s="25"/>
    </row>
    <row r="196" spans="14:14" x14ac:dyDescent="0.35">
      <c r="N196" s="25"/>
    </row>
    <row r="197" spans="14:14" x14ac:dyDescent="0.35">
      <c r="N197" s="25"/>
    </row>
    <row r="198" spans="14:14" x14ac:dyDescent="0.35">
      <c r="N198" s="25"/>
    </row>
    <row r="199" spans="14:14" x14ac:dyDescent="0.35">
      <c r="N199" s="25"/>
    </row>
    <row r="200" spans="14:14" x14ac:dyDescent="0.35">
      <c r="N200" s="25"/>
    </row>
    <row r="201" spans="14:14" x14ac:dyDescent="0.35">
      <c r="N201" s="25"/>
    </row>
    <row r="202" spans="14:14" x14ac:dyDescent="0.35">
      <c r="N202" s="25"/>
    </row>
    <row r="203" spans="14:14" x14ac:dyDescent="0.35">
      <c r="N203" s="25"/>
    </row>
    <row r="204" spans="14:14" x14ac:dyDescent="0.35">
      <c r="N204" s="25"/>
    </row>
    <row r="205" spans="14:14" x14ac:dyDescent="0.35">
      <c r="N205" s="25"/>
    </row>
    <row r="206" spans="14:14" x14ac:dyDescent="0.35">
      <c r="N206" s="25"/>
    </row>
    <row r="207" spans="14:14" x14ac:dyDescent="0.35">
      <c r="N207" s="25"/>
    </row>
    <row r="208" spans="14:14" x14ac:dyDescent="0.35">
      <c r="N208" s="25"/>
    </row>
    <row r="209" spans="14:14" x14ac:dyDescent="0.35">
      <c r="N209" s="25"/>
    </row>
    <row r="210" spans="14:14" x14ac:dyDescent="0.35">
      <c r="N210" s="25"/>
    </row>
    <row r="211" spans="14:14" x14ac:dyDescent="0.35">
      <c r="N211" s="25"/>
    </row>
    <row r="212" spans="14:14" x14ac:dyDescent="0.35">
      <c r="N212" s="25"/>
    </row>
    <row r="213" spans="14:14" x14ac:dyDescent="0.35">
      <c r="N213" s="25"/>
    </row>
    <row r="214" spans="14:14" x14ac:dyDescent="0.35">
      <c r="N214" s="25"/>
    </row>
    <row r="215" spans="14:14" x14ac:dyDescent="0.35">
      <c r="N215" s="25"/>
    </row>
    <row r="216" spans="14:14" x14ac:dyDescent="0.35">
      <c r="N216" s="25"/>
    </row>
    <row r="217" spans="14:14" x14ac:dyDescent="0.35">
      <c r="N217" s="25"/>
    </row>
    <row r="218" spans="14:14" x14ac:dyDescent="0.35">
      <c r="N218" s="25"/>
    </row>
    <row r="219" spans="14:14" x14ac:dyDescent="0.35">
      <c r="N219" s="25"/>
    </row>
    <row r="220" spans="14:14" x14ac:dyDescent="0.35">
      <c r="N220" s="25"/>
    </row>
    <row r="221" spans="14:14" x14ac:dyDescent="0.35">
      <c r="N221" s="25"/>
    </row>
    <row r="222" spans="14:14" x14ac:dyDescent="0.35">
      <c r="N222" s="25"/>
    </row>
    <row r="223" spans="14:14" x14ac:dyDescent="0.35">
      <c r="N223" s="25"/>
    </row>
    <row r="224" spans="14:14" x14ac:dyDescent="0.35">
      <c r="N224" s="25"/>
    </row>
    <row r="225" spans="14:14" x14ac:dyDescent="0.35">
      <c r="N225" s="25"/>
    </row>
    <row r="226" spans="14:14" x14ac:dyDescent="0.35">
      <c r="N226" s="25"/>
    </row>
    <row r="227" spans="14:14" x14ac:dyDescent="0.35">
      <c r="N227" s="25"/>
    </row>
    <row r="228" spans="14:14" x14ac:dyDescent="0.35">
      <c r="N228" s="25"/>
    </row>
    <row r="229" spans="14:14" x14ac:dyDescent="0.35">
      <c r="N229" s="25"/>
    </row>
    <row r="230" spans="14:14" x14ac:dyDescent="0.35">
      <c r="N230" s="25"/>
    </row>
    <row r="231" spans="14:14" x14ac:dyDescent="0.35">
      <c r="N231" s="25"/>
    </row>
    <row r="232" spans="14:14" x14ac:dyDescent="0.35">
      <c r="N232" s="25"/>
    </row>
    <row r="233" spans="14:14" x14ac:dyDescent="0.35">
      <c r="N233" s="25"/>
    </row>
    <row r="234" spans="14:14" x14ac:dyDescent="0.35">
      <c r="N234" s="25"/>
    </row>
    <row r="235" spans="14:14" x14ac:dyDescent="0.35">
      <c r="N235" s="25"/>
    </row>
    <row r="236" spans="14:14" x14ac:dyDescent="0.35">
      <c r="N236" s="25"/>
    </row>
    <row r="237" spans="14:14" x14ac:dyDescent="0.35">
      <c r="N237" s="25"/>
    </row>
    <row r="238" spans="14:14" x14ac:dyDescent="0.35">
      <c r="N238" s="25"/>
    </row>
    <row r="239" spans="14:14" x14ac:dyDescent="0.35">
      <c r="N239" s="25"/>
    </row>
    <row r="240" spans="14:14" x14ac:dyDescent="0.35">
      <c r="N240" s="25"/>
    </row>
    <row r="241" spans="14:14" x14ac:dyDescent="0.35">
      <c r="N241" s="25"/>
    </row>
    <row r="242" spans="14:14" x14ac:dyDescent="0.35">
      <c r="N242" s="25"/>
    </row>
    <row r="243" spans="14:14" x14ac:dyDescent="0.35">
      <c r="N243" s="25"/>
    </row>
    <row r="244" spans="14:14" x14ac:dyDescent="0.35">
      <c r="N244" s="25"/>
    </row>
    <row r="245" spans="14:14" x14ac:dyDescent="0.35">
      <c r="N245" s="25"/>
    </row>
    <row r="246" spans="14:14" x14ac:dyDescent="0.35">
      <c r="N246" s="25"/>
    </row>
    <row r="247" spans="14:14" x14ac:dyDescent="0.35">
      <c r="N247" s="25"/>
    </row>
    <row r="248" spans="14:14" x14ac:dyDescent="0.35">
      <c r="N248" s="25"/>
    </row>
    <row r="249" spans="14:14" x14ac:dyDescent="0.35">
      <c r="N249" s="25"/>
    </row>
    <row r="250" spans="14:14" x14ac:dyDescent="0.35">
      <c r="N250" s="25"/>
    </row>
    <row r="251" spans="14:14" x14ac:dyDescent="0.35">
      <c r="N251" s="25"/>
    </row>
    <row r="252" spans="14:14" x14ac:dyDescent="0.35">
      <c r="N252" s="25"/>
    </row>
    <row r="253" spans="14:14" x14ac:dyDescent="0.35">
      <c r="N253" s="25"/>
    </row>
    <row r="254" spans="14:14" x14ac:dyDescent="0.35">
      <c r="N254" s="25"/>
    </row>
    <row r="255" spans="14:14" x14ac:dyDescent="0.35">
      <c r="N255" s="25"/>
    </row>
    <row r="256" spans="14:14" x14ac:dyDescent="0.35">
      <c r="N256" s="25"/>
    </row>
    <row r="257" spans="14:14" x14ac:dyDescent="0.35">
      <c r="N257" s="25"/>
    </row>
    <row r="258" spans="14:14" x14ac:dyDescent="0.35">
      <c r="N258" s="25"/>
    </row>
    <row r="259" spans="14:14" x14ac:dyDescent="0.35">
      <c r="N259" s="25"/>
    </row>
    <row r="260" spans="14:14" x14ac:dyDescent="0.35">
      <c r="N260" s="25"/>
    </row>
    <row r="261" spans="14:14" x14ac:dyDescent="0.35">
      <c r="N261" s="25"/>
    </row>
    <row r="262" spans="14:14" x14ac:dyDescent="0.35">
      <c r="N262" s="25"/>
    </row>
    <row r="263" spans="14:14" x14ac:dyDescent="0.35">
      <c r="N263" s="25"/>
    </row>
    <row r="264" spans="14:14" x14ac:dyDescent="0.35">
      <c r="N264" s="25"/>
    </row>
    <row r="265" spans="14:14" x14ac:dyDescent="0.35">
      <c r="N265" s="25"/>
    </row>
    <row r="266" spans="14:14" x14ac:dyDescent="0.35">
      <c r="N266" s="25"/>
    </row>
    <row r="267" spans="14:14" x14ac:dyDescent="0.35">
      <c r="N267" s="25"/>
    </row>
    <row r="268" spans="14:14" x14ac:dyDescent="0.35">
      <c r="N268" s="25"/>
    </row>
    <row r="269" spans="14:14" x14ac:dyDescent="0.35">
      <c r="N269" s="25"/>
    </row>
    <row r="270" spans="14:14" x14ac:dyDescent="0.35">
      <c r="N270" s="25"/>
    </row>
    <row r="271" spans="14:14" x14ac:dyDescent="0.35">
      <c r="N271" s="25"/>
    </row>
    <row r="272" spans="14:14" x14ac:dyDescent="0.35">
      <c r="N272" s="25"/>
    </row>
    <row r="273" spans="14:14" x14ac:dyDescent="0.35">
      <c r="N273" s="25"/>
    </row>
    <row r="274" spans="14:14" x14ac:dyDescent="0.35">
      <c r="N274" s="25"/>
    </row>
    <row r="275" spans="14:14" x14ac:dyDescent="0.35">
      <c r="N275" s="25"/>
    </row>
    <row r="276" spans="14:14" x14ac:dyDescent="0.35">
      <c r="N276" s="25"/>
    </row>
    <row r="277" spans="14:14" x14ac:dyDescent="0.35">
      <c r="N277" s="25"/>
    </row>
    <row r="278" spans="14:14" x14ac:dyDescent="0.35">
      <c r="N278" s="25"/>
    </row>
    <row r="279" spans="14:14" x14ac:dyDescent="0.35">
      <c r="N279" s="25"/>
    </row>
    <row r="280" spans="14:14" x14ac:dyDescent="0.35">
      <c r="N280" s="25"/>
    </row>
    <row r="281" spans="14:14" x14ac:dyDescent="0.35">
      <c r="N281" s="25"/>
    </row>
    <row r="282" spans="14:14" x14ac:dyDescent="0.35">
      <c r="N282" s="25"/>
    </row>
    <row r="283" spans="14:14" x14ac:dyDescent="0.35">
      <c r="N283" s="25"/>
    </row>
    <row r="284" spans="14:14" x14ac:dyDescent="0.35">
      <c r="N284" s="25"/>
    </row>
    <row r="285" spans="14:14" x14ac:dyDescent="0.35">
      <c r="N285" s="25"/>
    </row>
    <row r="286" spans="14:14" x14ac:dyDescent="0.35">
      <c r="N286" s="25"/>
    </row>
    <row r="287" spans="14:14" x14ac:dyDescent="0.35">
      <c r="N287" s="25"/>
    </row>
    <row r="288" spans="14:14" x14ac:dyDescent="0.35">
      <c r="N288" s="25"/>
    </row>
    <row r="289" spans="14:14" x14ac:dyDescent="0.35">
      <c r="N289" s="25"/>
    </row>
    <row r="290" spans="14:14" x14ac:dyDescent="0.35">
      <c r="N290" s="25"/>
    </row>
    <row r="291" spans="14:14" x14ac:dyDescent="0.35">
      <c r="N291" s="25"/>
    </row>
    <row r="292" spans="14:14" x14ac:dyDescent="0.35">
      <c r="N292" s="25"/>
    </row>
    <row r="293" spans="14:14" x14ac:dyDescent="0.35">
      <c r="N293" s="25"/>
    </row>
    <row r="294" spans="14:14" x14ac:dyDescent="0.35">
      <c r="N294" s="25"/>
    </row>
    <row r="295" spans="14:14" x14ac:dyDescent="0.35">
      <c r="N295" s="25"/>
    </row>
    <row r="296" spans="14:14" x14ac:dyDescent="0.35">
      <c r="N296" s="25"/>
    </row>
    <row r="297" spans="14:14" x14ac:dyDescent="0.35">
      <c r="N297" s="25"/>
    </row>
    <row r="298" spans="14:14" x14ac:dyDescent="0.35">
      <c r="N298" s="25"/>
    </row>
    <row r="299" spans="14:14" x14ac:dyDescent="0.35">
      <c r="N299" s="25"/>
    </row>
    <row r="300" spans="14:14" x14ac:dyDescent="0.35">
      <c r="N300" s="25"/>
    </row>
    <row r="301" spans="14:14" x14ac:dyDescent="0.35">
      <c r="N301" s="25"/>
    </row>
    <row r="302" spans="14:14" x14ac:dyDescent="0.35">
      <c r="N302" s="25"/>
    </row>
    <row r="303" spans="14:14" x14ac:dyDescent="0.35">
      <c r="N303" s="25"/>
    </row>
    <row r="304" spans="14:14" x14ac:dyDescent="0.35">
      <c r="N304" s="25"/>
    </row>
    <row r="305" spans="14:14" x14ac:dyDescent="0.35">
      <c r="N305" s="25"/>
    </row>
    <row r="306" spans="14:14" x14ac:dyDescent="0.35">
      <c r="N306" s="25"/>
    </row>
    <row r="307" spans="14:14" x14ac:dyDescent="0.35">
      <c r="N307" s="25"/>
    </row>
    <row r="308" spans="14:14" x14ac:dyDescent="0.35">
      <c r="N308" s="25"/>
    </row>
    <row r="309" spans="14:14" x14ac:dyDescent="0.35">
      <c r="N309" s="25"/>
    </row>
    <row r="310" spans="14:14" x14ac:dyDescent="0.35">
      <c r="N310" s="25"/>
    </row>
    <row r="311" spans="14:14" x14ac:dyDescent="0.35">
      <c r="N311" s="25"/>
    </row>
    <row r="312" spans="14:14" x14ac:dyDescent="0.35">
      <c r="N312" s="25"/>
    </row>
    <row r="313" spans="14:14" x14ac:dyDescent="0.35">
      <c r="N313" s="25"/>
    </row>
    <row r="314" spans="14:14" x14ac:dyDescent="0.35">
      <c r="N314" s="25"/>
    </row>
    <row r="315" spans="14:14" x14ac:dyDescent="0.35">
      <c r="N315" s="25"/>
    </row>
    <row r="316" spans="14:14" x14ac:dyDescent="0.35">
      <c r="N316" s="25"/>
    </row>
    <row r="317" spans="14:14" x14ac:dyDescent="0.35">
      <c r="N317" s="25"/>
    </row>
    <row r="318" spans="14:14" x14ac:dyDescent="0.35">
      <c r="N318" s="25"/>
    </row>
    <row r="319" spans="14:14" x14ac:dyDescent="0.35">
      <c r="N319" s="25"/>
    </row>
    <row r="320" spans="14:14" x14ac:dyDescent="0.35">
      <c r="N320" s="25"/>
    </row>
    <row r="321" spans="14:14" x14ac:dyDescent="0.35">
      <c r="N321" s="25"/>
    </row>
    <row r="322" spans="14:14" x14ac:dyDescent="0.35">
      <c r="N322" s="25"/>
    </row>
    <row r="323" spans="14:14" x14ac:dyDescent="0.35">
      <c r="N323" s="25"/>
    </row>
    <row r="324" spans="14:14" x14ac:dyDescent="0.35">
      <c r="N324" s="25"/>
    </row>
    <row r="325" spans="14:14" x14ac:dyDescent="0.35">
      <c r="N325" s="25"/>
    </row>
    <row r="326" spans="14:14" x14ac:dyDescent="0.35">
      <c r="N326" s="25"/>
    </row>
    <row r="327" spans="14:14" x14ac:dyDescent="0.35">
      <c r="N327" s="25"/>
    </row>
    <row r="328" spans="14:14" x14ac:dyDescent="0.35">
      <c r="N328" s="25"/>
    </row>
    <row r="329" spans="14:14" x14ac:dyDescent="0.35">
      <c r="N329" s="25"/>
    </row>
    <row r="330" spans="14:14" x14ac:dyDescent="0.35">
      <c r="N330" s="25"/>
    </row>
    <row r="331" spans="14:14" x14ac:dyDescent="0.35">
      <c r="N331" s="25"/>
    </row>
    <row r="332" spans="14:14" x14ac:dyDescent="0.35">
      <c r="N332" s="25"/>
    </row>
    <row r="333" spans="14:14" x14ac:dyDescent="0.35">
      <c r="N333" s="25"/>
    </row>
    <row r="334" spans="14:14" x14ac:dyDescent="0.35">
      <c r="N334" s="25"/>
    </row>
    <row r="335" spans="14:14" x14ac:dyDescent="0.35">
      <c r="N335" s="25"/>
    </row>
    <row r="336" spans="14:14" x14ac:dyDescent="0.35">
      <c r="N336" s="25"/>
    </row>
    <row r="337" spans="14:14" x14ac:dyDescent="0.35">
      <c r="N337" s="25"/>
    </row>
    <row r="338" spans="14:14" x14ac:dyDescent="0.35">
      <c r="N338" s="25"/>
    </row>
    <row r="339" spans="14:14" x14ac:dyDescent="0.35">
      <c r="N339" s="25"/>
    </row>
    <row r="340" spans="14:14" x14ac:dyDescent="0.35">
      <c r="N340" s="25"/>
    </row>
    <row r="341" spans="14:14" x14ac:dyDescent="0.35">
      <c r="N341" s="25"/>
    </row>
    <row r="342" spans="14:14" x14ac:dyDescent="0.35">
      <c r="N342" s="25"/>
    </row>
    <row r="343" spans="14:14" x14ac:dyDescent="0.35">
      <c r="N343" s="25"/>
    </row>
    <row r="344" spans="14:14" x14ac:dyDescent="0.35">
      <c r="N344" s="25"/>
    </row>
    <row r="345" spans="14:14" x14ac:dyDescent="0.35">
      <c r="N345" s="25"/>
    </row>
    <row r="346" spans="14:14" x14ac:dyDescent="0.35">
      <c r="N346" s="25"/>
    </row>
    <row r="347" spans="14:14" x14ac:dyDescent="0.35">
      <c r="N347" s="25"/>
    </row>
    <row r="348" spans="14:14" x14ac:dyDescent="0.35">
      <c r="N348" s="25"/>
    </row>
    <row r="349" spans="14:14" x14ac:dyDescent="0.35">
      <c r="N349" s="25"/>
    </row>
    <row r="350" spans="14:14" x14ac:dyDescent="0.35">
      <c r="N350" s="25"/>
    </row>
    <row r="351" spans="14:14" x14ac:dyDescent="0.35">
      <c r="N351" s="25"/>
    </row>
    <row r="352" spans="14:14" x14ac:dyDescent="0.35">
      <c r="N352" s="25"/>
    </row>
    <row r="353" spans="14:14" x14ac:dyDescent="0.35">
      <c r="N353" s="25"/>
    </row>
    <row r="354" spans="14:14" x14ac:dyDescent="0.35">
      <c r="N354" s="25"/>
    </row>
    <row r="355" spans="14:14" x14ac:dyDescent="0.35">
      <c r="N355" s="25"/>
    </row>
    <row r="356" spans="14:14" x14ac:dyDescent="0.35">
      <c r="N356" s="25"/>
    </row>
    <row r="357" spans="14:14" x14ac:dyDescent="0.35">
      <c r="N357" s="25"/>
    </row>
    <row r="358" spans="14:14" x14ac:dyDescent="0.35">
      <c r="N358" s="25"/>
    </row>
    <row r="359" spans="14:14" x14ac:dyDescent="0.35">
      <c r="N359" s="25"/>
    </row>
    <row r="360" spans="14:14" x14ac:dyDescent="0.35">
      <c r="N360" s="25"/>
    </row>
    <row r="361" spans="14:14" x14ac:dyDescent="0.35">
      <c r="N361" s="25"/>
    </row>
    <row r="362" spans="14:14" x14ac:dyDescent="0.35">
      <c r="N362" s="25"/>
    </row>
    <row r="363" spans="14:14" x14ac:dyDescent="0.35">
      <c r="N363" s="25"/>
    </row>
    <row r="364" spans="14:14" x14ac:dyDescent="0.35">
      <c r="N364" s="25"/>
    </row>
    <row r="365" spans="14:14" x14ac:dyDescent="0.35">
      <c r="N365" s="25"/>
    </row>
    <row r="366" spans="14:14" x14ac:dyDescent="0.35">
      <c r="N366" s="25"/>
    </row>
    <row r="367" spans="14:14" x14ac:dyDescent="0.35">
      <c r="N367" s="25"/>
    </row>
    <row r="368" spans="14:14" x14ac:dyDescent="0.35">
      <c r="N368" s="25"/>
    </row>
    <row r="369" spans="14:14" x14ac:dyDescent="0.35">
      <c r="N369" s="25"/>
    </row>
    <row r="370" spans="14:14" x14ac:dyDescent="0.35">
      <c r="N370" s="25"/>
    </row>
    <row r="371" spans="14:14" x14ac:dyDescent="0.35">
      <c r="N371" s="25"/>
    </row>
    <row r="372" spans="14:14" x14ac:dyDescent="0.35">
      <c r="N372" s="25"/>
    </row>
    <row r="373" spans="14:14" x14ac:dyDescent="0.35">
      <c r="N373" s="25"/>
    </row>
    <row r="374" spans="14:14" x14ac:dyDescent="0.35">
      <c r="N374" s="25"/>
    </row>
    <row r="375" spans="14:14" x14ac:dyDescent="0.35">
      <c r="N375" s="25"/>
    </row>
    <row r="376" spans="14:14" x14ac:dyDescent="0.35">
      <c r="N376" s="25"/>
    </row>
    <row r="377" spans="14:14" x14ac:dyDescent="0.35">
      <c r="N377" s="25"/>
    </row>
    <row r="378" spans="14:14" x14ac:dyDescent="0.35">
      <c r="N378" s="25"/>
    </row>
    <row r="379" spans="14:14" x14ac:dyDescent="0.35">
      <c r="N379" s="25"/>
    </row>
    <row r="380" spans="14:14" x14ac:dyDescent="0.35">
      <c r="N380" s="25"/>
    </row>
    <row r="381" spans="14:14" x14ac:dyDescent="0.35">
      <c r="N381" s="25"/>
    </row>
    <row r="382" spans="14:14" x14ac:dyDescent="0.35">
      <c r="N382" s="25"/>
    </row>
    <row r="383" spans="14:14" x14ac:dyDescent="0.35">
      <c r="N383" s="25"/>
    </row>
    <row r="384" spans="14:14" x14ac:dyDescent="0.35">
      <c r="N384" s="25"/>
    </row>
    <row r="385" spans="14:14" x14ac:dyDescent="0.35">
      <c r="N385" s="25"/>
    </row>
    <row r="386" spans="14:14" x14ac:dyDescent="0.35">
      <c r="N386" s="25"/>
    </row>
    <row r="387" spans="14:14" x14ac:dyDescent="0.35">
      <c r="N387" s="25"/>
    </row>
    <row r="388" spans="14:14" x14ac:dyDescent="0.35">
      <c r="N388" s="25"/>
    </row>
    <row r="389" spans="14:14" x14ac:dyDescent="0.35">
      <c r="N389" s="25"/>
    </row>
    <row r="390" spans="14:14" x14ac:dyDescent="0.35">
      <c r="N390" s="25"/>
    </row>
    <row r="391" spans="14:14" x14ac:dyDescent="0.35">
      <c r="N391" s="25"/>
    </row>
    <row r="392" spans="14:14" x14ac:dyDescent="0.35">
      <c r="N392" s="25"/>
    </row>
    <row r="393" spans="14:14" x14ac:dyDescent="0.35">
      <c r="N393" s="25"/>
    </row>
    <row r="394" spans="14:14" x14ac:dyDescent="0.35">
      <c r="N394" s="25"/>
    </row>
    <row r="395" spans="14:14" x14ac:dyDescent="0.35">
      <c r="N395" s="25"/>
    </row>
    <row r="396" spans="14:14" x14ac:dyDescent="0.35">
      <c r="N396" s="25"/>
    </row>
    <row r="397" spans="14:14" x14ac:dyDescent="0.35">
      <c r="N397" s="25"/>
    </row>
    <row r="398" spans="14:14" x14ac:dyDescent="0.35">
      <c r="N398" s="25"/>
    </row>
    <row r="399" spans="14:14" x14ac:dyDescent="0.35">
      <c r="N399" s="25"/>
    </row>
    <row r="400" spans="14:14" x14ac:dyDescent="0.35">
      <c r="N400" s="25"/>
    </row>
    <row r="401" spans="14:14" x14ac:dyDescent="0.35">
      <c r="N401" s="25"/>
    </row>
    <row r="402" spans="14:14" x14ac:dyDescent="0.35">
      <c r="N402" s="25"/>
    </row>
    <row r="403" spans="14:14" x14ac:dyDescent="0.35">
      <c r="N403" s="25"/>
    </row>
    <row r="404" spans="14:14" x14ac:dyDescent="0.35">
      <c r="N404" s="25"/>
    </row>
    <row r="405" spans="14:14" x14ac:dyDescent="0.35">
      <c r="N405" s="25"/>
    </row>
    <row r="406" spans="14:14" x14ac:dyDescent="0.35">
      <c r="N406" s="25"/>
    </row>
    <row r="407" spans="14:14" x14ac:dyDescent="0.35">
      <c r="N407" s="25"/>
    </row>
    <row r="408" spans="14:14" x14ac:dyDescent="0.35">
      <c r="N408" s="25"/>
    </row>
    <row r="409" spans="14:14" x14ac:dyDescent="0.35">
      <c r="N409" s="25"/>
    </row>
    <row r="410" spans="14:14" x14ac:dyDescent="0.35">
      <c r="N410" s="25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40">
    <cfRule type="expression" dxfId="6" priority="1">
      <formula>$O7=""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2B799-B559-4ADB-853A-5C259B02792B}">
  <sheetPr codeName="Sheet7"/>
  <dimension ref="A1:AD420"/>
  <sheetViews>
    <sheetView workbookViewId="0">
      <selection activeCell="J50" sqref="J50"/>
    </sheetView>
  </sheetViews>
  <sheetFormatPr defaultColWidth="9.1796875" defaultRowHeight="14.5" x14ac:dyDescent="0.35"/>
  <cols>
    <col min="1" max="6" width="13.7265625" style="24" customWidth="1"/>
    <col min="7" max="7" width="9.1796875" style="24" customWidth="1"/>
    <col min="8" max="13" width="13.7265625" style="24" customWidth="1"/>
    <col min="14" max="14" width="26.54296875" style="29" bestFit="1" customWidth="1"/>
    <col min="15" max="30" width="13.7265625" style="14" customWidth="1"/>
    <col min="31" max="16384" width="9.1796875" style="24"/>
  </cols>
  <sheetData>
    <row r="1" spans="1:30" s="2" customFormat="1" ht="16" customHeight="1" x14ac:dyDescent="0.35">
      <c r="N1" s="18"/>
      <c r="O1" s="43"/>
      <c r="P1" s="44"/>
      <c r="Q1" s="44"/>
      <c r="R1" s="45"/>
      <c r="V1" s="72"/>
      <c r="Z1" s="72"/>
      <c r="AD1" s="72"/>
    </row>
    <row r="2" spans="1:30" s="5" customFormat="1" ht="16" customHeight="1" x14ac:dyDescent="0.35">
      <c r="O2" s="47"/>
      <c r="P2" s="48"/>
      <c r="Q2" s="48"/>
      <c r="R2" s="49"/>
      <c r="V2" s="49"/>
      <c r="Z2" s="49"/>
      <c r="AD2" s="49"/>
    </row>
    <row r="3" spans="1:30" s="5" customFormat="1" ht="16" customHeight="1" x14ac:dyDescent="0.35">
      <c r="O3" s="47"/>
      <c r="P3" s="48"/>
      <c r="Q3" s="48"/>
      <c r="R3" s="49"/>
      <c r="V3" s="49"/>
      <c r="Z3" s="49"/>
      <c r="AD3" s="49"/>
    </row>
    <row r="4" spans="1:30" s="53" customFormat="1" ht="16" customHeight="1" x14ac:dyDescent="0.35">
      <c r="O4" s="73"/>
      <c r="R4" s="74"/>
      <c r="V4" s="74"/>
      <c r="Z4" s="74"/>
      <c r="AD4" s="74"/>
    </row>
    <row r="5" spans="1:30" ht="35.15" customHeight="1" x14ac:dyDescent="0.35">
      <c r="G5" s="75"/>
      <c r="N5" s="38" t="s">
        <v>0</v>
      </c>
      <c r="O5" s="57" t="s">
        <v>21</v>
      </c>
      <c r="P5" s="23" t="s">
        <v>22</v>
      </c>
      <c r="Q5" s="23" t="s">
        <v>23</v>
      </c>
      <c r="R5" s="58" t="s">
        <v>24</v>
      </c>
      <c r="S5" s="57" t="s">
        <v>25</v>
      </c>
      <c r="T5" s="23" t="s">
        <v>26</v>
      </c>
      <c r="U5" s="23" t="s">
        <v>27</v>
      </c>
      <c r="V5" s="58" t="s">
        <v>28</v>
      </c>
      <c r="W5" s="57" t="s">
        <v>29</v>
      </c>
      <c r="X5" s="23" t="s">
        <v>30</v>
      </c>
      <c r="Y5" s="23" t="s">
        <v>31</v>
      </c>
      <c r="Z5" s="58" t="s">
        <v>32</v>
      </c>
      <c r="AA5" s="57" t="s">
        <v>33</v>
      </c>
      <c r="AB5" s="23" t="s">
        <v>34</v>
      </c>
      <c r="AC5" s="23" t="s">
        <v>35</v>
      </c>
      <c r="AD5" s="58" t="s">
        <v>36</v>
      </c>
    </row>
    <row r="6" spans="1:30" ht="15" customHeight="1" x14ac:dyDescent="0.35">
      <c r="G6" s="75"/>
      <c r="N6" s="25">
        <v>36616</v>
      </c>
      <c r="O6" s="61">
        <v>90.075326290411795</v>
      </c>
      <c r="P6" s="16">
        <v>95.263048972997694</v>
      </c>
      <c r="Q6" s="16">
        <v>94.048885263735002</v>
      </c>
      <c r="R6" s="64">
        <v>97.361130264050502</v>
      </c>
      <c r="S6" s="61">
        <v>91.215031765428506</v>
      </c>
      <c r="T6" s="16">
        <v>99.340260193386797</v>
      </c>
      <c r="U6" s="16">
        <v>93.008666236859099</v>
      </c>
      <c r="V6" s="64">
        <v>98.001739436186298</v>
      </c>
      <c r="W6" s="61">
        <v>94.720423047866504</v>
      </c>
      <c r="X6" s="16">
        <v>96.758044195026898</v>
      </c>
      <c r="Y6" s="16">
        <v>97.6239635159953</v>
      </c>
      <c r="Z6" s="64">
        <v>95.224720198477002</v>
      </c>
      <c r="AA6" s="61">
        <v>94.049501573091106</v>
      </c>
      <c r="AB6" s="16">
        <v>92.488363263160593</v>
      </c>
      <c r="AC6" s="16">
        <v>95.882343720816294</v>
      </c>
      <c r="AD6" s="64">
        <v>93.864642481957503</v>
      </c>
    </row>
    <row r="7" spans="1:30" x14ac:dyDescent="0.35">
      <c r="A7" s="193" t="s">
        <v>83</v>
      </c>
      <c r="B7" s="193"/>
      <c r="C7" s="193"/>
      <c r="D7" s="193"/>
      <c r="E7" s="193"/>
      <c r="F7" s="193"/>
      <c r="G7" s="76"/>
      <c r="H7" s="193" t="s">
        <v>84</v>
      </c>
      <c r="I7" s="193"/>
      <c r="J7" s="193"/>
      <c r="K7" s="193"/>
      <c r="L7" s="193"/>
      <c r="M7" s="193"/>
      <c r="N7" s="25">
        <v>36707</v>
      </c>
      <c r="O7" s="61">
        <v>94.287943035173598</v>
      </c>
      <c r="P7" s="16">
        <v>98.391567667160601</v>
      </c>
      <c r="Q7" s="16">
        <v>95.233794390908301</v>
      </c>
      <c r="R7" s="64">
        <v>104.177087211269</v>
      </c>
      <c r="S7" s="61">
        <v>98.654872561090997</v>
      </c>
      <c r="T7" s="16">
        <v>103.09017925390501</v>
      </c>
      <c r="U7" s="16">
        <v>98.132740080233106</v>
      </c>
      <c r="V7" s="64">
        <v>98.259712714308705</v>
      </c>
      <c r="W7" s="61">
        <v>96.549086129742193</v>
      </c>
      <c r="X7" s="16">
        <v>103.31665839567999</v>
      </c>
      <c r="Y7" s="16">
        <v>96.566998608249307</v>
      </c>
      <c r="Z7" s="64">
        <v>98.811402796203396</v>
      </c>
      <c r="AA7" s="61">
        <v>99.241407059822095</v>
      </c>
      <c r="AB7" s="16">
        <v>94.159433425086505</v>
      </c>
      <c r="AC7" s="16">
        <v>98.535441712575206</v>
      </c>
      <c r="AD7" s="64">
        <v>97.847009956406595</v>
      </c>
    </row>
    <row r="8" spans="1:30" x14ac:dyDescent="0.35">
      <c r="A8" s="193" t="s">
        <v>74</v>
      </c>
      <c r="B8" s="193"/>
      <c r="C8" s="193"/>
      <c r="D8" s="193"/>
      <c r="E8" s="193"/>
      <c r="F8" s="193"/>
      <c r="H8" s="193" t="s">
        <v>74</v>
      </c>
      <c r="I8" s="193"/>
      <c r="J8" s="193"/>
      <c r="K8" s="193"/>
      <c r="L8" s="193"/>
      <c r="M8" s="193"/>
      <c r="N8" s="25">
        <v>36799</v>
      </c>
      <c r="O8" s="61">
        <v>98.373403076955995</v>
      </c>
      <c r="P8" s="16">
        <v>99.733502384158996</v>
      </c>
      <c r="Q8" s="16">
        <v>99.000242037754504</v>
      </c>
      <c r="R8" s="64">
        <v>102.441359108135</v>
      </c>
      <c r="S8" s="61">
        <v>101.498743062337</v>
      </c>
      <c r="T8" s="16">
        <v>100.75664187310601</v>
      </c>
      <c r="U8" s="16">
        <v>99.899953201255798</v>
      </c>
      <c r="V8" s="64">
        <v>98.015569128608107</v>
      </c>
      <c r="W8" s="61">
        <v>99.487568282444897</v>
      </c>
      <c r="X8" s="16">
        <v>103.930619827877</v>
      </c>
      <c r="Y8" s="16">
        <v>97.306004185808206</v>
      </c>
      <c r="Z8" s="64">
        <v>100.331447934095</v>
      </c>
      <c r="AA8" s="61">
        <v>100.819607661617</v>
      </c>
      <c r="AB8" s="16">
        <v>96.742149935140205</v>
      </c>
      <c r="AC8" s="16">
        <v>99.262572495378393</v>
      </c>
      <c r="AD8" s="64">
        <v>98.918930778945906</v>
      </c>
    </row>
    <row r="9" spans="1:30" x14ac:dyDescent="0.35">
      <c r="N9" s="25">
        <v>36891</v>
      </c>
      <c r="O9" s="61">
        <v>100</v>
      </c>
      <c r="P9" s="16">
        <v>100</v>
      </c>
      <c r="Q9" s="16">
        <v>100</v>
      </c>
      <c r="R9" s="64">
        <v>100</v>
      </c>
      <c r="S9" s="61">
        <v>100</v>
      </c>
      <c r="T9" s="16">
        <v>100</v>
      </c>
      <c r="U9" s="16">
        <v>100</v>
      </c>
      <c r="V9" s="64">
        <v>100</v>
      </c>
      <c r="W9" s="61">
        <v>100</v>
      </c>
      <c r="X9" s="16">
        <v>100</v>
      </c>
      <c r="Y9" s="16">
        <v>100</v>
      </c>
      <c r="Z9" s="64">
        <v>100</v>
      </c>
      <c r="AA9" s="61">
        <v>100</v>
      </c>
      <c r="AB9" s="16">
        <v>100</v>
      </c>
      <c r="AC9" s="16">
        <v>100</v>
      </c>
      <c r="AD9" s="64">
        <v>100</v>
      </c>
    </row>
    <row r="10" spans="1:30" x14ac:dyDescent="0.35">
      <c r="N10" s="25">
        <v>36981</v>
      </c>
      <c r="O10" s="61">
        <v>100.15736040714199</v>
      </c>
      <c r="P10" s="16">
        <v>102.16563123349501</v>
      </c>
      <c r="Q10" s="16">
        <v>99.925784431330001</v>
      </c>
      <c r="R10" s="64">
        <v>105.75184704204</v>
      </c>
      <c r="S10" s="61">
        <v>102.084197647168</v>
      </c>
      <c r="T10" s="16">
        <v>107.082729169209</v>
      </c>
      <c r="U10" s="16">
        <v>103.858903364429</v>
      </c>
      <c r="V10" s="64">
        <v>103.279977299067</v>
      </c>
      <c r="W10" s="61">
        <v>98.103047484249103</v>
      </c>
      <c r="X10" s="16">
        <v>99.309409722553397</v>
      </c>
      <c r="Y10" s="16">
        <v>101.461493771392</v>
      </c>
      <c r="Z10" s="64">
        <v>102.452523464484</v>
      </c>
      <c r="AA10" s="61">
        <v>100.97901730253</v>
      </c>
      <c r="AB10" s="16">
        <v>101.74544341844501</v>
      </c>
      <c r="AC10" s="16">
        <v>102.73952666093101</v>
      </c>
      <c r="AD10" s="64">
        <v>103.916219909487</v>
      </c>
    </row>
    <row r="11" spans="1:30" x14ac:dyDescent="0.35">
      <c r="N11" s="25">
        <v>37072</v>
      </c>
      <c r="O11" s="61">
        <v>100.70408594258799</v>
      </c>
      <c r="P11" s="16">
        <v>104.44568583614</v>
      </c>
      <c r="Q11" s="16">
        <v>104.695267507742</v>
      </c>
      <c r="R11" s="64">
        <v>113.411450231925</v>
      </c>
      <c r="S11" s="61">
        <v>102.535441909749</v>
      </c>
      <c r="T11" s="16">
        <v>109.273812815285</v>
      </c>
      <c r="U11" s="16">
        <v>106.574055442988</v>
      </c>
      <c r="V11" s="64">
        <v>106.35379814586</v>
      </c>
      <c r="W11" s="61">
        <v>98.959400436590599</v>
      </c>
      <c r="X11" s="16">
        <v>101.736341910121</v>
      </c>
      <c r="Y11" s="16">
        <v>102.109677376664</v>
      </c>
      <c r="Z11" s="64">
        <v>109.318249769006</v>
      </c>
      <c r="AA11" s="61">
        <v>103.013927675349</v>
      </c>
      <c r="AB11" s="16">
        <v>102.01898790394699</v>
      </c>
      <c r="AC11" s="16">
        <v>106.510271255622</v>
      </c>
      <c r="AD11" s="64">
        <v>108.51066457555901</v>
      </c>
    </row>
    <row r="12" spans="1:30" x14ac:dyDescent="0.35">
      <c r="N12" s="25">
        <v>37164</v>
      </c>
      <c r="O12" s="61">
        <v>102.51631296794601</v>
      </c>
      <c r="P12" s="16">
        <v>104.627703556996</v>
      </c>
      <c r="Q12" s="16">
        <v>111.647844372479</v>
      </c>
      <c r="R12" s="64">
        <v>115.609990854486</v>
      </c>
      <c r="S12" s="61">
        <v>99.983139592801294</v>
      </c>
      <c r="T12" s="16">
        <v>101.887328400551</v>
      </c>
      <c r="U12" s="16">
        <v>105.625953096819</v>
      </c>
      <c r="V12" s="64">
        <v>111.889589065366</v>
      </c>
      <c r="W12" s="61">
        <v>104.071064255547</v>
      </c>
      <c r="X12" s="16">
        <v>105.79340097251099</v>
      </c>
      <c r="Y12" s="16">
        <v>105.48059945696301</v>
      </c>
      <c r="Z12" s="64">
        <v>113.581300344648</v>
      </c>
      <c r="AA12" s="61">
        <v>101.836956521825</v>
      </c>
      <c r="AB12" s="16">
        <v>101.71445507900999</v>
      </c>
      <c r="AC12" s="16">
        <v>108.056137485189</v>
      </c>
      <c r="AD12" s="64">
        <v>110.98847219255801</v>
      </c>
    </row>
    <row r="13" spans="1:30" x14ac:dyDescent="0.35">
      <c r="N13" s="25">
        <v>37256</v>
      </c>
      <c r="O13" s="61">
        <v>104.488122482316</v>
      </c>
      <c r="P13" s="16">
        <v>103.897674795467</v>
      </c>
      <c r="Q13" s="16">
        <v>114.454866802699</v>
      </c>
      <c r="R13" s="64">
        <v>116.085637883286</v>
      </c>
      <c r="S13" s="61">
        <v>101.617958816147</v>
      </c>
      <c r="T13" s="16">
        <v>98.990244956369907</v>
      </c>
      <c r="U13" s="16">
        <v>106.073705801876</v>
      </c>
      <c r="V13" s="64">
        <v>118.787480151737</v>
      </c>
      <c r="W13" s="61">
        <v>106.988474444742</v>
      </c>
      <c r="X13" s="16">
        <v>108.57340670677399</v>
      </c>
      <c r="Y13" s="16">
        <v>108.72686308531701</v>
      </c>
      <c r="Z13" s="64">
        <v>112.011568330164</v>
      </c>
      <c r="AA13" s="61">
        <v>99.969508002810301</v>
      </c>
      <c r="AB13" s="16">
        <v>102.334989639577</v>
      </c>
      <c r="AC13" s="16">
        <v>107.868579587767</v>
      </c>
      <c r="AD13" s="64">
        <v>112.89622437861</v>
      </c>
    </row>
    <row r="14" spans="1:30" x14ac:dyDescent="0.35">
      <c r="N14" s="25">
        <v>37346</v>
      </c>
      <c r="O14" s="61">
        <v>104.745517379418</v>
      </c>
      <c r="P14" s="16">
        <v>103.332896324861</v>
      </c>
      <c r="Q14" s="16">
        <v>114.681083112792</v>
      </c>
      <c r="R14" s="64">
        <v>119.492520372775</v>
      </c>
      <c r="S14" s="61">
        <v>107.297895134105</v>
      </c>
      <c r="T14" s="16">
        <v>104.02806493368401</v>
      </c>
      <c r="U14" s="16">
        <v>108.71495477708601</v>
      </c>
      <c r="V14" s="64">
        <v>123.569827215085</v>
      </c>
      <c r="W14" s="61">
        <v>105.44624817324301</v>
      </c>
      <c r="X14" s="16">
        <v>108.976055723561</v>
      </c>
      <c r="Y14" s="16">
        <v>109.046731525203</v>
      </c>
      <c r="Z14" s="64">
        <v>111.633781935209</v>
      </c>
      <c r="AA14" s="61">
        <v>102.05114659789901</v>
      </c>
      <c r="AB14" s="16">
        <v>103.675650181758</v>
      </c>
      <c r="AC14" s="16">
        <v>109.355128948851</v>
      </c>
      <c r="AD14" s="64">
        <v>117.00443921725901</v>
      </c>
    </row>
    <row r="15" spans="1:30" x14ac:dyDescent="0.35">
      <c r="N15" s="25">
        <v>37437</v>
      </c>
      <c r="O15" s="61">
        <v>104.125281984697</v>
      </c>
      <c r="P15" s="16">
        <v>104.56186250954801</v>
      </c>
      <c r="Q15" s="16">
        <v>115.643186241219</v>
      </c>
      <c r="R15" s="64">
        <v>126.78096114210101</v>
      </c>
      <c r="S15" s="61">
        <v>112.063078948612</v>
      </c>
      <c r="T15" s="16">
        <v>112.28618793990201</v>
      </c>
      <c r="U15" s="16">
        <v>111.507400977538</v>
      </c>
      <c r="V15" s="64">
        <v>125.80194602326</v>
      </c>
      <c r="W15" s="61">
        <v>105.892222447878</v>
      </c>
      <c r="X15" s="16">
        <v>108.91611956161699</v>
      </c>
      <c r="Y15" s="16">
        <v>110.411935219082</v>
      </c>
      <c r="Z15" s="64">
        <v>115.055347102067</v>
      </c>
      <c r="AA15" s="61">
        <v>105.667861866031</v>
      </c>
      <c r="AB15" s="16">
        <v>106.515886482675</v>
      </c>
      <c r="AC15" s="16">
        <v>112.992763655972</v>
      </c>
      <c r="AD15" s="64">
        <v>122.36863247749901</v>
      </c>
    </row>
    <row r="16" spans="1:30" x14ac:dyDescent="0.35">
      <c r="N16" s="25">
        <v>37529</v>
      </c>
      <c r="O16" s="61">
        <v>103.62284941063901</v>
      </c>
      <c r="P16" s="16">
        <v>108.07604709109501</v>
      </c>
      <c r="Q16" s="16">
        <v>118.11496922351</v>
      </c>
      <c r="R16" s="64">
        <v>135.47740199074701</v>
      </c>
      <c r="S16" s="61">
        <v>113.26055162512201</v>
      </c>
      <c r="T16" s="16">
        <v>115.57479603359</v>
      </c>
      <c r="U16" s="16">
        <v>116.12318580002101</v>
      </c>
      <c r="V16" s="64">
        <v>131.51056030486001</v>
      </c>
      <c r="W16" s="61">
        <v>110.092889862365</v>
      </c>
      <c r="X16" s="16">
        <v>111.047061209918</v>
      </c>
      <c r="Y16" s="16">
        <v>114.387245956399</v>
      </c>
      <c r="Z16" s="64">
        <v>119.62232694073199</v>
      </c>
      <c r="AA16" s="61">
        <v>107.740906430747</v>
      </c>
      <c r="AB16" s="16">
        <v>110.42659021004999</v>
      </c>
      <c r="AC16" s="16">
        <v>117.487026665496</v>
      </c>
      <c r="AD16" s="64">
        <v>127.01494420823499</v>
      </c>
    </row>
    <row r="17" spans="1:30" x14ac:dyDescent="0.35">
      <c r="N17" s="25">
        <v>37621</v>
      </c>
      <c r="O17" s="61">
        <v>105.191055015576</v>
      </c>
      <c r="P17" s="16">
        <v>109.777913754209</v>
      </c>
      <c r="Q17" s="16">
        <v>121.12065233744001</v>
      </c>
      <c r="R17" s="64">
        <v>138.28208026212999</v>
      </c>
      <c r="S17" s="61">
        <v>113.01456453893501</v>
      </c>
      <c r="T17" s="16">
        <v>113.680730624761</v>
      </c>
      <c r="U17" s="16">
        <v>120.943878633043</v>
      </c>
      <c r="V17" s="64">
        <v>142.759911208049</v>
      </c>
      <c r="W17" s="61">
        <v>113.453051505616</v>
      </c>
      <c r="X17" s="16">
        <v>114.342615696321</v>
      </c>
      <c r="Y17" s="16">
        <v>119.425452476582</v>
      </c>
      <c r="Z17" s="64">
        <v>123.69611798888999</v>
      </c>
      <c r="AA17" s="61">
        <v>108.764853233099</v>
      </c>
      <c r="AB17" s="16">
        <v>112.20336851243199</v>
      </c>
      <c r="AC17" s="16">
        <v>121.04213030433699</v>
      </c>
      <c r="AD17" s="64">
        <v>130.50063158810801</v>
      </c>
    </row>
    <row r="18" spans="1:30" x14ac:dyDescent="0.35">
      <c r="N18" s="25">
        <v>37711</v>
      </c>
      <c r="O18" s="61">
        <v>109.78771251560499</v>
      </c>
      <c r="P18" s="16">
        <v>109.21013827427301</v>
      </c>
      <c r="Q18" s="16">
        <v>125.015586560031</v>
      </c>
      <c r="R18" s="64">
        <v>138.08176822473899</v>
      </c>
      <c r="S18" s="61">
        <v>114.642523583166</v>
      </c>
      <c r="T18" s="16">
        <v>116.275642647927</v>
      </c>
      <c r="U18" s="16">
        <v>124.447290626906</v>
      </c>
      <c r="V18" s="64">
        <v>151.19427452213</v>
      </c>
      <c r="W18" s="61">
        <v>114.35841945382199</v>
      </c>
      <c r="X18" s="16">
        <v>116.05820439969401</v>
      </c>
      <c r="Y18" s="16">
        <v>124.30130395310201</v>
      </c>
      <c r="Z18" s="64">
        <v>127.996411459988</v>
      </c>
      <c r="AA18" s="61">
        <v>112.00821023194401</v>
      </c>
      <c r="AB18" s="16">
        <v>112.152199272834</v>
      </c>
      <c r="AC18" s="16">
        <v>125.34058720366799</v>
      </c>
      <c r="AD18" s="64">
        <v>134.97547648592101</v>
      </c>
    </row>
    <row r="19" spans="1:30" x14ac:dyDescent="0.35">
      <c r="N19" s="25">
        <v>37802</v>
      </c>
      <c r="O19" s="61">
        <v>112.985660435733</v>
      </c>
      <c r="P19" s="16">
        <v>109.782498806235</v>
      </c>
      <c r="Q19" s="16">
        <v>130.149866838512</v>
      </c>
      <c r="R19" s="64">
        <v>140.085091932978</v>
      </c>
      <c r="S19" s="61">
        <v>117.54388644417701</v>
      </c>
      <c r="T19" s="16">
        <v>120.44084583201899</v>
      </c>
      <c r="U19" s="16">
        <v>129.36586470296501</v>
      </c>
      <c r="V19" s="64">
        <v>156.80186789040499</v>
      </c>
      <c r="W19" s="61">
        <v>115.07029204677499</v>
      </c>
      <c r="X19" s="16">
        <v>117.46174939941299</v>
      </c>
      <c r="Y19" s="16">
        <v>126.37323427477099</v>
      </c>
      <c r="Z19" s="64">
        <v>129.61349812564001</v>
      </c>
      <c r="AA19" s="61">
        <v>116.691598693337</v>
      </c>
      <c r="AB19" s="16">
        <v>112.948845710561</v>
      </c>
      <c r="AC19" s="16">
        <v>130.12248244889</v>
      </c>
      <c r="AD19" s="64">
        <v>140.65736201088899</v>
      </c>
    </row>
    <row r="20" spans="1:30" x14ac:dyDescent="0.35">
      <c r="N20" s="25">
        <v>37894</v>
      </c>
      <c r="O20" s="61">
        <v>112.044137137139</v>
      </c>
      <c r="P20" s="16">
        <v>111.518567025645</v>
      </c>
      <c r="Q20" s="16">
        <v>133.48904042534301</v>
      </c>
      <c r="R20" s="64">
        <v>144.007164954904</v>
      </c>
      <c r="S20" s="61">
        <v>121.945549453989</v>
      </c>
      <c r="T20" s="16">
        <v>123.22953963136401</v>
      </c>
      <c r="U20" s="16">
        <v>135.81981104789099</v>
      </c>
      <c r="V20" s="64">
        <v>162.68437137965401</v>
      </c>
      <c r="W20" s="61">
        <v>118.195519456528</v>
      </c>
      <c r="X20" s="16">
        <v>121.147359686352</v>
      </c>
      <c r="Y20" s="16">
        <v>128.64721581674999</v>
      </c>
      <c r="Z20" s="64">
        <v>128.78251980955901</v>
      </c>
      <c r="AA20" s="61">
        <v>118.81537567379</v>
      </c>
      <c r="AB20" s="16">
        <v>116.150829214445</v>
      </c>
      <c r="AC20" s="16">
        <v>134.427842715438</v>
      </c>
      <c r="AD20" s="64">
        <v>144.68608041536999</v>
      </c>
    </row>
    <row r="21" spans="1:30" x14ac:dyDescent="0.35">
      <c r="N21" s="25">
        <v>37986</v>
      </c>
      <c r="O21" s="61">
        <v>112.188401834031</v>
      </c>
      <c r="P21" s="16">
        <v>113.488011894254</v>
      </c>
      <c r="Q21" s="16">
        <v>136.76401399425799</v>
      </c>
      <c r="R21" s="64">
        <v>149.004326472082</v>
      </c>
      <c r="S21" s="61">
        <v>125.477431227145</v>
      </c>
      <c r="T21" s="16">
        <v>128.425688600097</v>
      </c>
      <c r="U21" s="16">
        <v>141.66023116593601</v>
      </c>
      <c r="V21" s="64">
        <v>168.32375441887601</v>
      </c>
      <c r="W21" s="61">
        <v>122.744023251177</v>
      </c>
      <c r="X21" s="16">
        <v>125.59675164669</v>
      </c>
      <c r="Y21" s="16">
        <v>135.334784900503</v>
      </c>
      <c r="Z21" s="64">
        <v>132.051283077953</v>
      </c>
      <c r="AA21" s="61">
        <v>120.62316432710099</v>
      </c>
      <c r="AB21" s="16">
        <v>120.95832354386</v>
      </c>
      <c r="AC21" s="16">
        <v>139.48984476888501</v>
      </c>
      <c r="AD21" s="64">
        <v>147.952436362573</v>
      </c>
    </row>
    <row r="22" spans="1:30" x14ac:dyDescent="0.35">
      <c r="N22" s="25">
        <v>38077</v>
      </c>
      <c r="O22" s="61">
        <v>116.466543105995</v>
      </c>
      <c r="P22" s="16">
        <v>115.097196019241</v>
      </c>
      <c r="Q22" s="16">
        <v>141.112153584167</v>
      </c>
      <c r="R22" s="64">
        <v>154.35800834530701</v>
      </c>
      <c r="S22" s="61">
        <v>125.535476923057</v>
      </c>
      <c r="T22" s="16">
        <v>138.821440983326</v>
      </c>
      <c r="U22" s="16">
        <v>146.99576744885201</v>
      </c>
      <c r="V22" s="64">
        <v>174.79956691256501</v>
      </c>
      <c r="W22" s="61">
        <v>127.27283897807099</v>
      </c>
      <c r="X22" s="16">
        <v>131.07669718844301</v>
      </c>
      <c r="Y22" s="16">
        <v>143.20252645197999</v>
      </c>
      <c r="Z22" s="64">
        <v>141.43484843748601</v>
      </c>
      <c r="AA22" s="61">
        <v>126.06086241184001</v>
      </c>
      <c r="AB22" s="16">
        <v>127.62771996391101</v>
      </c>
      <c r="AC22" s="16">
        <v>147.07752799031601</v>
      </c>
      <c r="AD22" s="64">
        <v>154.02004960697499</v>
      </c>
    </row>
    <row r="23" spans="1:30" x14ac:dyDescent="0.35">
      <c r="N23" s="25">
        <v>38168</v>
      </c>
      <c r="O23" s="61">
        <v>121.086721973397</v>
      </c>
      <c r="P23" s="16">
        <v>113.89496455961201</v>
      </c>
      <c r="Q23" s="16">
        <v>142.75648049809601</v>
      </c>
      <c r="R23" s="64">
        <v>160.35053524416301</v>
      </c>
      <c r="S23" s="61">
        <v>125.137588868394</v>
      </c>
      <c r="T23" s="16">
        <v>147.018017958245</v>
      </c>
      <c r="U23" s="16">
        <v>151.03171860591101</v>
      </c>
      <c r="V23" s="64">
        <v>183.80782883943999</v>
      </c>
      <c r="W23" s="61">
        <v>132.913312850588</v>
      </c>
      <c r="X23" s="16">
        <v>137.916961319172</v>
      </c>
      <c r="Y23" s="16">
        <v>149.842752518091</v>
      </c>
      <c r="Z23" s="64">
        <v>151.16113824350401</v>
      </c>
      <c r="AA23" s="61">
        <v>131.890808861838</v>
      </c>
      <c r="AB23" s="16">
        <v>135.31972232677799</v>
      </c>
      <c r="AC23" s="16">
        <v>156.17829564183799</v>
      </c>
      <c r="AD23" s="64">
        <v>161.270260584814</v>
      </c>
    </row>
    <row r="24" spans="1:30" x14ac:dyDescent="0.35">
      <c r="N24" s="25">
        <v>38260</v>
      </c>
      <c r="O24" s="61">
        <v>121.498244750578</v>
      </c>
      <c r="P24" s="16">
        <v>110.883375152607</v>
      </c>
      <c r="Q24" s="16">
        <v>143.938446733375</v>
      </c>
      <c r="R24" s="64">
        <v>168.414742219922</v>
      </c>
      <c r="S24" s="61">
        <v>131.90807576015899</v>
      </c>
      <c r="T24" s="16">
        <v>146.68096395312099</v>
      </c>
      <c r="U24" s="16">
        <v>155.77331027359801</v>
      </c>
      <c r="V24" s="64">
        <v>189.18407171249501</v>
      </c>
      <c r="W24" s="61">
        <v>139.44781710926799</v>
      </c>
      <c r="X24" s="16">
        <v>142.110354581878</v>
      </c>
      <c r="Y24" s="16">
        <v>155.19384518908399</v>
      </c>
      <c r="Z24" s="64">
        <v>155.26834684379199</v>
      </c>
      <c r="AA24" s="61">
        <v>135.32966134386601</v>
      </c>
      <c r="AB24" s="16">
        <v>138.44796215214799</v>
      </c>
      <c r="AC24" s="16">
        <v>160.22098095928101</v>
      </c>
      <c r="AD24" s="64">
        <v>165.196093473659</v>
      </c>
    </row>
    <row r="25" spans="1:30" x14ac:dyDescent="0.35">
      <c r="N25" s="25">
        <v>38352</v>
      </c>
      <c r="O25" s="61">
        <v>120.32214087773799</v>
      </c>
      <c r="P25" s="16">
        <v>111.87162946808699</v>
      </c>
      <c r="Q25" s="16">
        <v>148.15192813972001</v>
      </c>
      <c r="R25" s="64">
        <v>173.01844331541901</v>
      </c>
      <c r="S25" s="61">
        <v>142.27470379480101</v>
      </c>
      <c r="T25" s="16">
        <v>148.311367797332</v>
      </c>
      <c r="U25" s="16">
        <v>162.9864519333</v>
      </c>
      <c r="V25" s="64">
        <v>193.51992122259401</v>
      </c>
      <c r="W25" s="61">
        <v>145.55675629585599</v>
      </c>
      <c r="X25" s="16">
        <v>146.567788446094</v>
      </c>
      <c r="Y25" s="16">
        <v>160.347716822959</v>
      </c>
      <c r="Z25" s="64">
        <v>157.76560280022599</v>
      </c>
      <c r="AA25" s="61">
        <v>138.65359759466199</v>
      </c>
      <c r="AB25" s="16">
        <v>140.417994030664</v>
      </c>
      <c r="AC25" s="16">
        <v>163.28519845121599</v>
      </c>
      <c r="AD25" s="64">
        <v>167.88328390944099</v>
      </c>
    </row>
    <row r="26" spans="1:30" x14ac:dyDescent="0.35">
      <c r="N26" s="25">
        <v>38442</v>
      </c>
      <c r="O26" s="61">
        <v>121.48640407315099</v>
      </c>
      <c r="P26" s="16">
        <v>119.12609607406</v>
      </c>
      <c r="Q26" s="16">
        <v>155.21924616456701</v>
      </c>
      <c r="R26" s="64">
        <v>171.381519790792</v>
      </c>
      <c r="S26" s="61">
        <v>150.16371408331</v>
      </c>
      <c r="T26" s="16">
        <v>155.80803752546899</v>
      </c>
      <c r="U26" s="16">
        <v>172.73032368031801</v>
      </c>
      <c r="V26" s="64">
        <v>205.583843780617</v>
      </c>
      <c r="W26" s="61">
        <v>150.146665703602</v>
      </c>
      <c r="X26" s="16">
        <v>155.32572524283501</v>
      </c>
      <c r="Y26" s="16">
        <v>168.977244595462</v>
      </c>
      <c r="Z26" s="64">
        <v>165.855967567264</v>
      </c>
      <c r="AA26" s="61">
        <v>144.79208596135399</v>
      </c>
      <c r="AB26" s="16">
        <v>147.08567891808701</v>
      </c>
      <c r="AC26" s="16">
        <v>173.91654771923399</v>
      </c>
      <c r="AD26" s="64">
        <v>173.68635579577901</v>
      </c>
    </row>
    <row r="27" spans="1:30" x14ac:dyDescent="0.35">
      <c r="A27" s="193" t="s">
        <v>85</v>
      </c>
      <c r="B27" s="193"/>
      <c r="C27" s="193"/>
      <c r="D27" s="193"/>
      <c r="E27" s="193"/>
      <c r="F27" s="193"/>
      <c r="G27" s="76"/>
      <c r="H27" s="193" t="s">
        <v>86</v>
      </c>
      <c r="I27" s="193"/>
      <c r="J27" s="193"/>
      <c r="K27" s="193"/>
      <c r="L27" s="193"/>
      <c r="M27" s="193"/>
      <c r="N27" s="25">
        <v>38533</v>
      </c>
      <c r="O27" s="61">
        <v>124.994872120707</v>
      </c>
      <c r="P27" s="16">
        <v>126.760110378769</v>
      </c>
      <c r="Q27" s="16">
        <v>162.38749842997001</v>
      </c>
      <c r="R27" s="64">
        <v>170.339043821725</v>
      </c>
      <c r="S27" s="61">
        <v>157.99585046752799</v>
      </c>
      <c r="T27" s="16">
        <v>162.91490542306499</v>
      </c>
      <c r="U27" s="16">
        <v>183.608176167956</v>
      </c>
      <c r="V27" s="64">
        <v>217.43188459599099</v>
      </c>
      <c r="W27" s="61">
        <v>155.396779800573</v>
      </c>
      <c r="X27" s="16">
        <v>161.36718801320299</v>
      </c>
      <c r="Y27" s="16">
        <v>180.40288471297899</v>
      </c>
      <c r="Z27" s="64">
        <v>180.73032851036399</v>
      </c>
      <c r="AA27" s="61">
        <v>151.66120876473499</v>
      </c>
      <c r="AB27" s="16">
        <v>155.17175167970399</v>
      </c>
      <c r="AC27" s="16">
        <v>185.10059913314799</v>
      </c>
      <c r="AD27" s="64">
        <v>181.52765933239101</v>
      </c>
    </row>
    <row r="28" spans="1:30" x14ac:dyDescent="0.35">
      <c r="A28" s="193" t="s">
        <v>74</v>
      </c>
      <c r="B28" s="193"/>
      <c r="C28" s="193"/>
      <c r="D28" s="193"/>
      <c r="E28" s="193"/>
      <c r="F28" s="193"/>
      <c r="H28" s="193" t="s">
        <v>74</v>
      </c>
      <c r="I28" s="193"/>
      <c r="J28" s="193"/>
      <c r="K28" s="193"/>
      <c r="L28" s="193"/>
      <c r="M28" s="193"/>
      <c r="N28" s="25">
        <v>38625</v>
      </c>
      <c r="O28" s="61">
        <v>129.07417701833199</v>
      </c>
      <c r="P28" s="16">
        <v>127.381613079695</v>
      </c>
      <c r="Q28" s="16">
        <v>161.87530753692101</v>
      </c>
      <c r="R28" s="64">
        <v>173.94602873120499</v>
      </c>
      <c r="S28" s="61">
        <v>159.504495783409</v>
      </c>
      <c r="T28" s="16">
        <v>165.80447474035799</v>
      </c>
      <c r="U28" s="16">
        <v>187.934384388962</v>
      </c>
      <c r="V28" s="64">
        <v>220.53627428531601</v>
      </c>
      <c r="W28" s="61">
        <v>161.49416634614499</v>
      </c>
      <c r="X28" s="16">
        <v>163.35974804032699</v>
      </c>
      <c r="Y28" s="16">
        <v>182.188853666185</v>
      </c>
      <c r="Z28" s="64">
        <v>190.07719746444801</v>
      </c>
      <c r="AA28" s="61">
        <v>157.15743138877201</v>
      </c>
      <c r="AB28" s="16">
        <v>160.89550784357499</v>
      </c>
      <c r="AC28" s="16">
        <v>186.50318298193201</v>
      </c>
      <c r="AD28" s="64">
        <v>186.06260250979599</v>
      </c>
    </row>
    <row r="29" spans="1:30" x14ac:dyDescent="0.35">
      <c r="N29" s="25">
        <v>38717</v>
      </c>
      <c r="O29" s="61">
        <v>129.93929358266101</v>
      </c>
      <c r="P29" s="16">
        <v>126.28619531491999</v>
      </c>
      <c r="Q29" s="16">
        <v>159.12806869352499</v>
      </c>
      <c r="R29" s="64">
        <v>177.707137504548</v>
      </c>
      <c r="S29" s="61">
        <v>158.899495699677</v>
      </c>
      <c r="T29" s="16">
        <v>167.03924318712501</v>
      </c>
      <c r="U29" s="16">
        <v>190.14662348216299</v>
      </c>
      <c r="V29" s="64">
        <v>222.97776858767401</v>
      </c>
      <c r="W29" s="61">
        <v>165.69518947573201</v>
      </c>
      <c r="X29" s="16">
        <v>170.25015766502901</v>
      </c>
      <c r="Y29" s="16">
        <v>180.422972463794</v>
      </c>
      <c r="Z29" s="64">
        <v>187.25078252144701</v>
      </c>
      <c r="AA29" s="61">
        <v>162.120401725574</v>
      </c>
      <c r="AB29" s="16">
        <v>165.36534993945801</v>
      </c>
      <c r="AC29" s="16">
        <v>186.60489236309101</v>
      </c>
      <c r="AD29" s="64">
        <v>186.99341409469</v>
      </c>
    </row>
    <row r="30" spans="1:30" x14ac:dyDescent="0.35">
      <c r="N30" s="25">
        <v>38807</v>
      </c>
      <c r="O30" s="61">
        <v>126.637463054023</v>
      </c>
      <c r="P30" s="16">
        <v>127.21007823636501</v>
      </c>
      <c r="Q30" s="16">
        <v>158.408609323094</v>
      </c>
      <c r="R30" s="64">
        <v>175.94648815997201</v>
      </c>
      <c r="S30" s="61">
        <v>162.895987892466</v>
      </c>
      <c r="T30" s="16">
        <v>168.36138436270599</v>
      </c>
      <c r="U30" s="16">
        <v>196.31343996240199</v>
      </c>
      <c r="V30" s="64">
        <v>226.47382691327101</v>
      </c>
      <c r="W30" s="61">
        <v>167.87543538226501</v>
      </c>
      <c r="X30" s="16">
        <v>179.63494167400799</v>
      </c>
      <c r="Y30" s="16">
        <v>187.74123816816501</v>
      </c>
      <c r="Z30" s="64">
        <v>180.935620524901</v>
      </c>
      <c r="AA30" s="61">
        <v>167.479741531494</v>
      </c>
      <c r="AB30" s="16">
        <v>171.59621921363799</v>
      </c>
      <c r="AC30" s="16">
        <v>194.07511195288001</v>
      </c>
      <c r="AD30" s="64">
        <v>188.21814688120199</v>
      </c>
    </row>
    <row r="31" spans="1:30" x14ac:dyDescent="0.35">
      <c r="N31" s="25">
        <v>38898</v>
      </c>
      <c r="O31" s="61">
        <v>123.377483115212</v>
      </c>
      <c r="P31" s="16">
        <v>128.62228911774699</v>
      </c>
      <c r="Q31" s="16">
        <v>154.553139363068</v>
      </c>
      <c r="R31" s="64">
        <v>172.25147897270099</v>
      </c>
      <c r="S31" s="61">
        <v>167.201097691591</v>
      </c>
      <c r="T31" s="16">
        <v>168.346319661883</v>
      </c>
      <c r="U31" s="16">
        <v>203.134052725961</v>
      </c>
      <c r="V31" s="64">
        <v>225.17860099462601</v>
      </c>
      <c r="W31" s="61">
        <v>168.727314632988</v>
      </c>
      <c r="X31" s="16">
        <v>183.81627901755601</v>
      </c>
      <c r="Y31" s="16">
        <v>194.52246357746299</v>
      </c>
      <c r="Z31" s="64">
        <v>174.61886378544</v>
      </c>
      <c r="AA31" s="61">
        <v>173.04742499835501</v>
      </c>
      <c r="AB31" s="16">
        <v>178.97347684113799</v>
      </c>
      <c r="AC31" s="16">
        <v>200.60545518884101</v>
      </c>
      <c r="AD31" s="64">
        <v>190.24095227300199</v>
      </c>
    </row>
    <row r="32" spans="1:30" x14ac:dyDescent="0.35">
      <c r="N32" s="25">
        <v>38990</v>
      </c>
      <c r="O32" s="61">
        <v>125.264249890367</v>
      </c>
      <c r="P32" s="16">
        <v>130.90715570418101</v>
      </c>
      <c r="Q32" s="16">
        <v>153.472203730372</v>
      </c>
      <c r="R32" s="64">
        <v>169.75070845374401</v>
      </c>
      <c r="S32" s="61">
        <v>169.07898587485701</v>
      </c>
      <c r="T32" s="16">
        <v>173.27108749309301</v>
      </c>
      <c r="U32" s="16">
        <v>202.16869917718199</v>
      </c>
      <c r="V32" s="64">
        <v>220.765745508675</v>
      </c>
      <c r="W32" s="61">
        <v>168.771665998348</v>
      </c>
      <c r="X32" s="16">
        <v>181.82531584278999</v>
      </c>
      <c r="Y32" s="16">
        <v>188.681036048929</v>
      </c>
      <c r="Z32" s="64">
        <v>171.07387168732001</v>
      </c>
      <c r="AA32" s="61">
        <v>173.19875436873701</v>
      </c>
      <c r="AB32" s="16">
        <v>184.37454198320501</v>
      </c>
      <c r="AC32" s="16">
        <v>198.20592608350699</v>
      </c>
      <c r="AD32" s="64">
        <v>190.88631433170099</v>
      </c>
    </row>
    <row r="33" spans="14:30" x14ac:dyDescent="0.35">
      <c r="N33" s="25">
        <v>39082</v>
      </c>
      <c r="O33" s="61">
        <v>128.27379270215701</v>
      </c>
      <c r="P33" s="16">
        <v>131.20051446948099</v>
      </c>
      <c r="Q33" s="16">
        <v>157.226384016483</v>
      </c>
      <c r="R33" s="64">
        <v>167.61272364146501</v>
      </c>
      <c r="S33" s="61">
        <v>171.36148289144799</v>
      </c>
      <c r="T33" s="16">
        <v>182.197553449406</v>
      </c>
      <c r="U33" s="16">
        <v>199.92465340040499</v>
      </c>
      <c r="V33" s="64">
        <v>222.334730062429</v>
      </c>
      <c r="W33" s="61">
        <v>170.03284959579699</v>
      </c>
      <c r="X33" s="16">
        <v>180.23806807934699</v>
      </c>
      <c r="Y33" s="16">
        <v>184.010199341891</v>
      </c>
      <c r="Z33" s="64">
        <v>172.65061464551701</v>
      </c>
      <c r="AA33" s="61">
        <v>170.67785080002099</v>
      </c>
      <c r="AB33" s="16">
        <v>187.886732872838</v>
      </c>
      <c r="AC33" s="16">
        <v>196.79570047348599</v>
      </c>
      <c r="AD33" s="64">
        <v>191.612584766129</v>
      </c>
    </row>
    <row r="34" spans="14:30" x14ac:dyDescent="0.35">
      <c r="N34" s="25">
        <v>39172</v>
      </c>
      <c r="O34" s="61">
        <v>128.829358487391</v>
      </c>
      <c r="P34" s="16">
        <v>128.777749092465</v>
      </c>
      <c r="Q34" s="16">
        <v>159.300018364838</v>
      </c>
      <c r="R34" s="64">
        <v>163.77635475359301</v>
      </c>
      <c r="S34" s="61">
        <v>176.01121435862899</v>
      </c>
      <c r="T34" s="16">
        <v>186.88682508232799</v>
      </c>
      <c r="U34" s="16">
        <v>207.31972848636499</v>
      </c>
      <c r="V34" s="64">
        <v>235.014656044909</v>
      </c>
      <c r="W34" s="61">
        <v>172.967957338736</v>
      </c>
      <c r="X34" s="16">
        <v>181.85861233456299</v>
      </c>
      <c r="Y34" s="16">
        <v>190.09513279914501</v>
      </c>
      <c r="Z34" s="64">
        <v>177.026712068341</v>
      </c>
      <c r="AA34" s="61">
        <v>174.32159921809</v>
      </c>
      <c r="AB34" s="16">
        <v>191.88032195105899</v>
      </c>
      <c r="AC34" s="16">
        <v>203.10861734532401</v>
      </c>
      <c r="AD34" s="64">
        <v>195.18937650810099</v>
      </c>
    </row>
    <row r="35" spans="14:30" x14ac:dyDescent="0.35">
      <c r="N35" s="25">
        <v>39263</v>
      </c>
      <c r="O35" s="61">
        <v>130.101380973678</v>
      </c>
      <c r="P35" s="16">
        <v>125.775331720994</v>
      </c>
      <c r="Q35" s="16">
        <v>155.96184469583099</v>
      </c>
      <c r="R35" s="64">
        <v>159.252197053836</v>
      </c>
      <c r="S35" s="61">
        <v>177.946535882592</v>
      </c>
      <c r="T35" s="16">
        <v>187.967115482504</v>
      </c>
      <c r="U35" s="16">
        <v>213.61453592484901</v>
      </c>
      <c r="V35" s="64">
        <v>248.068991323338</v>
      </c>
      <c r="W35" s="61">
        <v>174.652249812706</v>
      </c>
      <c r="X35" s="16">
        <v>183.74448658562699</v>
      </c>
      <c r="Y35" s="16">
        <v>194.622404155227</v>
      </c>
      <c r="Z35" s="64">
        <v>177.337591371825</v>
      </c>
      <c r="AA35" s="61">
        <v>182.55320703957599</v>
      </c>
      <c r="AB35" s="16">
        <v>196.74868108165001</v>
      </c>
      <c r="AC35" s="16">
        <v>209.35082683215299</v>
      </c>
      <c r="AD35" s="64">
        <v>198.08009536464701</v>
      </c>
    </row>
    <row r="36" spans="14:30" x14ac:dyDescent="0.35">
      <c r="N36" s="25">
        <v>39355</v>
      </c>
      <c r="O36" s="61">
        <v>129.875723060149</v>
      </c>
      <c r="P36" s="16">
        <v>124.32004894364501</v>
      </c>
      <c r="Q36" s="16">
        <v>150.97517254296599</v>
      </c>
      <c r="R36" s="64">
        <v>156.06861600887001</v>
      </c>
      <c r="S36" s="61">
        <v>171.801256347242</v>
      </c>
      <c r="T36" s="16">
        <v>189.42570107126099</v>
      </c>
      <c r="U36" s="16">
        <v>209.10166889210399</v>
      </c>
      <c r="V36" s="64">
        <v>244.72019734451499</v>
      </c>
      <c r="W36" s="61">
        <v>172.85507358969801</v>
      </c>
      <c r="X36" s="16">
        <v>185.17162660229201</v>
      </c>
      <c r="Y36" s="16">
        <v>188.862205315968</v>
      </c>
      <c r="Z36" s="64">
        <v>169.55397516457299</v>
      </c>
      <c r="AA36" s="61">
        <v>182.68279656055401</v>
      </c>
      <c r="AB36" s="16">
        <v>197.915850439216</v>
      </c>
      <c r="AC36" s="16">
        <v>207.76310294470599</v>
      </c>
      <c r="AD36" s="64">
        <v>191.50280435021801</v>
      </c>
    </row>
    <row r="37" spans="14:30" x14ac:dyDescent="0.35">
      <c r="N37" s="25">
        <v>39447</v>
      </c>
      <c r="O37" s="61">
        <v>127.61101311253201</v>
      </c>
      <c r="P37" s="16">
        <v>124.572625401682</v>
      </c>
      <c r="Q37" s="16">
        <v>147.27956237044</v>
      </c>
      <c r="R37" s="64">
        <v>152.68870390140401</v>
      </c>
      <c r="S37" s="61">
        <v>166.829222849925</v>
      </c>
      <c r="T37" s="16">
        <v>189.342352209718</v>
      </c>
      <c r="U37" s="16">
        <v>204.470280542967</v>
      </c>
      <c r="V37" s="64">
        <v>237.294706868509</v>
      </c>
      <c r="W37" s="61">
        <v>170.46562782564601</v>
      </c>
      <c r="X37" s="16">
        <v>184.677053152377</v>
      </c>
      <c r="Y37" s="16">
        <v>181.818855623198</v>
      </c>
      <c r="Z37" s="64">
        <v>161.08063809935601</v>
      </c>
      <c r="AA37" s="61">
        <v>176.31436503465599</v>
      </c>
      <c r="AB37" s="16">
        <v>194.41454440783099</v>
      </c>
      <c r="AC37" s="16">
        <v>202.468632357677</v>
      </c>
      <c r="AD37" s="64">
        <v>182.03547674272099</v>
      </c>
    </row>
    <row r="38" spans="14:30" x14ac:dyDescent="0.35">
      <c r="N38" s="25">
        <v>39538</v>
      </c>
      <c r="O38" s="61">
        <v>123.82271658736001</v>
      </c>
      <c r="P38" s="16">
        <v>124.955414292649</v>
      </c>
      <c r="Q38" s="16">
        <v>142.212703141829</v>
      </c>
      <c r="R38" s="64">
        <v>145.60720364850101</v>
      </c>
      <c r="S38" s="61">
        <v>169.11481788949899</v>
      </c>
      <c r="T38" s="16">
        <v>184.74414463842101</v>
      </c>
      <c r="U38" s="16">
        <v>204.44878890864999</v>
      </c>
      <c r="V38" s="64">
        <v>239.487829678971</v>
      </c>
      <c r="W38" s="61">
        <v>165.49487294474901</v>
      </c>
      <c r="X38" s="16">
        <v>181.24279852066701</v>
      </c>
      <c r="Y38" s="16">
        <v>178.711623613174</v>
      </c>
      <c r="Z38" s="64">
        <v>153.85825801116701</v>
      </c>
      <c r="AA38" s="61">
        <v>173.896969716982</v>
      </c>
      <c r="AB38" s="16">
        <v>190.366614711935</v>
      </c>
      <c r="AC38" s="16">
        <v>199.53841667963499</v>
      </c>
      <c r="AD38" s="64">
        <v>178.786482865115</v>
      </c>
    </row>
    <row r="39" spans="14:30" x14ac:dyDescent="0.35">
      <c r="N39" s="25">
        <v>39629</v>
      </c>
      <c r="O39" s="61">
        <v>118.24168173866001</v>
      </c>
      <c r="P39" s="16">
        <v>125.07030522426901</v>
      </c>
      <c r="Q39" s="16">
        <v>139.282296862424</v>
      </c>
      <c r="R39" s="64">
        <v>138.11518902538</v>
      </c>
      <c r="S39" s="61">
        <v>172.05542167407401</v>
      </c>
      <c r="T39" s="16">
        <v>181.874846916422</v>
      </c>
      <c r="U39" s="16">
        <v>202.77578555738501</v>
      </c>
      <c r="V39" s="64">
        <v>238.648082642693</v>
      </c>
      <c r="W39" s="61">
        <v>157.41468882651</v>
      </c>
      <c r="X39" s="16">
        <v>177.444441579494</v>
      </c>
      <c r="Y39" s="16">
        <v>171.828867285721</v>
      </c>
      <c r="Z39" s="64">
        <v>147.339178847645</v>
      </c>
      <c r="AA39" s="61">
        <v>173.078705024447</v>
      </c>
      <c r="AB39" s="16">
        <v>186.06316129545201</v>
      </c>
      <c r="AC39" s="16">
        <v>195.300413321273</v>
      </c>
      <c r="AD39" s="64">
        <v>178.54462524179499</v>
      </c>
    </row>
    <row r="40" spans="14:30" x14ac:dyDescent="0.35">
      <c r="N40" s="25">
        <v>39721</v>
      </c>
      <c r="O40" s="61">
        <v>112.02519238361801</v>
      </c>
      <c r="P40" s="16">
        <v>118.780696119544</v>
      </c>
      <c r="Q40" s="16">
        <v>133.51992021740099</v>
      </c>
      <c r="R40" s="64">
        <v>129.45231523024799</v>
      </c>
      <c r="S40" s="61">
        <v>164.21522411690501</v>
      </c>
      <c r="T40" s="16">
        <v>184.91639899498301</v>
      </c>
      <c r="U40" s="16">
        <v>195.677581215027</v>
      </c>
      <c r="V40" s="64">
        <v>226.59176240720799</v>
      </c>
      <c r="W40" s="61">
        <v>149.36244567105601</v>
      </c>
      <c r="X40" s="16">
        <v>171.106535115133</v>
      </c>
      <c r="Y40" s="16">
        <v>159.14167273881901</v>
      </c>
      <c r="Z40" s="64">
        <v>138.02450632481299</v>
      </c>
      <c r="AA40" s="61">
        <v>164.21484991741201</v>
      </c>
      <c r="AB40" s="16">
        <v>175.64335154148901</v>
      </c>
      <c r="AC40" s="16">
        <v>179.677935781748</v>
      </c>
      <c r="AD40" s="64">
        <v>175.64419853983301</v>
      </c>
    </row>
    <row r="41" spans="14:30" x14ac:dyDescent="0.35">
      <c r="N41" s="25">
        <v>39813</v>
      </c>
      <c r="O41" s="61">
        <v>105.647937709386</v>
      </c>
      <c r="P41" s="16">
        <v>110.084571820824</v>
      </c>
      <c r="Q41" s="16">
        <v>123.761593472519</v>
      </c>
      <c r="R41" s="64">
        <v>121.75668628865</v>
      </c>
      <c r="S41" s="61">
        <v>151.120386305447</v>
      </c>
      <c r="T41" s="16">
        <v>182.55609214776999</v>
      </c>
      <c r="U41" s="16">
        <v>188.99137395566399</v>
      </c>
      <c r="V41" s="64">
        <v>216.881608355298</v>
      </c>
      <c r="W41" s="61">
        <v>142.38498251923201</v>
      </c>
      <c r="X41" s="16">
        <v>162.25006507908199</v>
      </c>
      <c r="Y41" s="16">
        <v>149.688644960137</v>
      </c>
      <c r="Z41" s="64">
        <v>128.98520054747499</v>
      </c>
      <c r="AA41" s="61">
        <v>151.32528662844001</v>
      </c>
      <c r="AB41" s="16">
        <v>163.47626310691101</v>
      </c>
      <c r="AC41" s="16">
        <v>165.08388212091401</v>
      </c>
      <c r="AD41" s="64">
        <v>168.715718281422</v>
      </c>
    </row>
    <row r="42" spans="14:30" x14ac:dyDescent="0.35">
      <c r="N42" s="25">
        <v>39903</v>
      </c>
      <c r="O42" s="61">
        <v>97.532037670887604</v>
      </c>
      <c r="P42" s="16">
        <v>105.499565431958</v>
      </c>
      <c r="Q42" s="16">
        <v>118.164492585524</v>
      </c>
      <c r="R42" s="64">
        <v>118.067988309719</v>
      </c>
      <c r="S42" s="61">
        <v>140.90919775994399</v>
      </c>
      <c r="T42" s="16">
        <v>168.37891264685399</v>
      </c>
      <c r="U42" s="16">
        <v>185.90926383052101</v>
      </c>
      <c r="V42" s="64">
        <v>210.506006431972</v>
      </c>
      <c r="W42" s="61">
        <v>135.173278091062</v>
      </c>
      <c r="X42" s="16">
        <v>152.64008519116399</v>
      </c>
      <c r="Y42" s="16">
        <v>145.52272359257799</v>
      </c>
      <c r="Z42" s="64">
        <v>124.04739093328</v>
      </c>
      <c r="AA42" s="61">
        <v>139.541967897256</v>
      </c>
      <c r="AB42" s="16">
        <v>151.165778998598</v>
      </c>
      <c r="AC42" s="16">
        <v>158.14451760948401</v>
      </c>
      <c r="AD42" s="64">
        <v>155.39308125786101</v>
      </c>
    </row>
    <row r="43" spans="14:30" x14ac:dyDescent="0.35">
      <c r="N43" s="25">
        <v>39994</v>
      </c>
      <c r="O43" s="61">
        <v>91.666727669962498</v>
      </c>
      <c r="P43" s="16">
        <v>104.10173749614</v>
      </c>
      <c r="Q43" s="16">
        <v>117.81728426429</v>
      </c>
      <c r="R43" s="64">
        <v>113.172549423227</v>
      </c>
      <c r="S43" s="61">
        <v>133.37759499502101</v>
      </c>
      <c r="T43" s="16">
        <v>158.48322835839599</v>
      </c>
      <c r="U43" s="16">
        <v>183.580086650628</v>
      </c>
      <c r="V43" s="64">
        <v>204.26036853329899</v>
      </c>
      <c r="W43" s="61">
        <v>130.599956649364</v>
      </c>
      <c r="X43" s="16">
        <v>146.269183324712</v>
      </c>
      <c r="Y43" s="16">
        <v>141.847525344155</v>
      </c>
      <c r="Z43" s="64">
        <v>117.200107486739</v>
      </c>
      <c r="AA43" s="61">
        <v>127.316026711303</v>
      </c>
      <c r="AB43" s="16">
        <v>139.33167757351799</v>
      </c>
      <c r="AC43" s="16">
        <v>151.37377942963801</v>
      </c>
      <c r="AD43" s="64">
        <v>140.016122207276</v>
      </c>
    </row>
    <row r="44" spans="14:30" x14ac:dyDescent="0.35">
      <c r="N44" s="25">
        <v>40086</v>
      </c>
      <c r="O44" s="61">
        <v>92.165802762146896</v>
      </c>
      <c r="P44" s="16">
        <v>100.630293266322</v>
      </c>
      <c r="Q44" s="16">
        <v>117.257623234582</v>
      </c>
      <c r="R44" s="64">
        <v>103.48037753004</v>
      </c>
      <c r="S44" s="61">
        <v>132.94043854731899</v>
      </c>
      <c r="T44" s="16">
        <v>156.60813767155301</v>
      </c>
      <c r="U44" s="16">
        <v>182.22108266623499</v>
      </c>
      <c r="V44" s="64">
        <v>201.61392260286399</v>
      </c>
      <c r="W44" s="61">
        <v>130.469266903598</v>
      </c>
      <c r="X44" s="16">
        <v>145.08275491690401</v>
      </c>
      <c r="Y44" s="16">
        <v>137.24094434050301</v>
      </c>
      <c r="Z44" s="64">
        <v>107.937647975234</v>
      </c>
      <c r="AA44" s="61">
        <v>118.931505798581</v>
      </c>
      <c r="AB44" s="16">
        <v>133.54055683813101</v>
      </c>
      <c r="AC44" s="16">
        <v>144.29383935838399</v>
      </c>
      <c r="AD44" s="64">
        <v>133.628359177043</v>
      </c>
    </row>
    <row r="45" spans="14:30" x14ac:dyDescent="0.35">
      <c r="N45" s="25">
        <v>40178</v>
      </c>
      <c r="O45" s="61">
        <v>92.415434615319995</v>
      </c>
      <c r="P45" s="16">
        <v>94.621756354124798</v>
      </c>
      <c r="Q45" s="16">
        <v>113.59756056737901</v>
      </c>
      <c r="R45" s="64">
        <v>96.509942552650202</v>
      </c>
      <c r="S45" s="61">
        <v>135.67787409651601</v>
      </c>
      <c r="T45" s="16">
        <v>154.01057606668999</v>
      </c>
      <c r="U45" s="16">
        <v>179.255308688339</v>
      </c>
      <c r="V45" s="64">
        <v>199.56636910480799</v>
      </c>
      <c r="W45" s="61">
        <v>129.411851809029</v>
      </c>
      <c r="X45" s="16">
        <v>143.20811789783801</v>
      </c>
      <c r="Y45" s="16">
        <v>133.814596619117</v>
      </c>
      <c r="Z45" s="64">
        <v>103.76697255683101</v>
      </c>
      <c r="AA45" s="61">
        <v>115.774499827958</v>
      </c>
      <c r="AB45" s="16">
        <v>131.95846454623199</v>
      </c>
      <c r="AC45" s="16">
        <v>138.01376672190301</v>
      </c>
      <c r="AD45" s="64">
        <v>132.42750606541799</v>
      </c>
    </row>
    <row r="46" spans="14:30" x14ac:dyDescent="0.35">
      <c r="N46" s="25">
        <v>40268</v>
      </c>
      <c r="O46" s="61">
        <v>88.338566328214696</v>
      </c>
      <c r="P46" s="16">
        <v>92.025693093768794</v>
      </c>
      <c r="Q46" s="16">
        <v>109.609884613345</v>
      </c>
      <c r="R46" s="64">
        <v>95.4949824804972</v>
      </c>
      <c r="S46" s="61">
        <v>133.06785767363399</v>
      </c>
      <c r="T46" s="16">
        <v>151.6620884315</v>
      </c>
      <c r="U46" s="16">
        <v>172.95203684816499</v>
      </c>
      <c r="V46" s="64">
        <v>199.828930264142</v>
      </c>
      <c r="W46" s="61">
        <v>125.82110258660499</v>
      </c>
      <c r="X46" s="16">
        <v>138.36697048087399</v>
      </c>
      <c r="Y46" s="16">
        <v>132.58064049424601</v>
      </c>
      <c r="Z46" s="64">
        <v>106.47740104100301</v>
      </c>
      <c r="AA46" s="61">
        <v>113.721028172432</v>
      </c>
      <c r="AB46" s="16">
        <v>132.60898733502401</v>
      </c>
      <c r="AC46" s="16">
        <v>133.00798034361901</v>
      </c>
      <c r="AD46" s="64">
        <v>129.89287289181601</v>
      </c>
    </row>
    <row r="47" spans="14:30" x14ac:dyDescent="0.35">
      <c r="N47" s="25">
        <v>40359</v>
      </c>
      <c r="O47" s="61">
        <v>84.458315184887596</v>
      </c>
      <c r="P47" s="16">
        <v>91.973162086445697</v>
      </c>
      <c r="Q47" s="16">
        <v>105.633634419065</v>
      </c>
      <c r="R47" s="64">
        <v>96.356408012709494</v>
      </c>
      <c r="S47" s="61">
        <v>126.51548818324601</v>
      </c>
      <c r="T47" s="16">
        <v>152.97919362571</v>
      </c>
      <c r="U47" s="16">
        <v>165.73387174746799</v>
      </c>
      <c r="V47" s="64">
        <v>198.954030164242</v>
      </c>
      <c r="W47" s="61">
        <v>122.874397045476</v>
      </c>
      <c r="X47" s="16">
        <v>134.26030429525301</v>
      </c>
      <c r="Y47" s="16">
        <v>131.57588349966099</v>
      </c>
      <c r="Z47" s="64">
        <v>109.138930641306</v>
      </c>
      <c r="AA47" s="61">
        <v>110.30305567094101</v>
      </c>
      <c r="AB47" s="16">
        <v>133.95603499140199</v>
      </c>
      <c r="AC47" s="16">
        <v>128.57669086965001</v>
      </c>
      <c r="AD47" s="64">
        <v>126.772726052701</v>
      </c>
    </row>
    <row r="48" spans="14:30" x14ac:dyDescent="0.35">
      <c r="N48" s="25">
        <v>40451</v>
      </c>
      <c r="O48" s="61">
        <v>81.462480029608102</v>
      </c>
      <c r="P48" s="16">
        <v>89.870386182652993</v>
      </c>
      <c r="Q48" s="16">
        <v>103.565543916648</v>
      </c>
      <c r="R48" s="64">
        <v>95.570849980563196</v>
      </c>
      <c r="S48" s="61">
        <v>125.822523448089</v>
      </c>
      <c r="T48" s="16">
        <v>152.910355859368</v>
      </c>
      <c r="U48" s="16">
        <v>167.98202147800399</v>
      </c>
      <c r="V48" s="64">
        <v>200.22247464922299</v>
      </c>
      <c r="W48" s="61">
        <v>121.20579049281</v>
      </c>
      <c r="X48" s="16">
        <v>132.53427921480599</v>
      </c>
      <c r="Y48" s="16">
        <v>131.806087809698</v>
      </c>
      <c r="Z48" s="64">
        <v>110.290218067552</v>
      </c>
      <c r="AA48" s="61">
        <v>106.446285382345</v>
      </c>
      <c r="AB48" s="16">
        <v>128.16476976998999</v>
      </c>
      <c r="AC48" s="16">
        <v>128.45226085685499</v>
      </c>
      <c r="AD48" s="64">
        <v>127.449042253263</v>
      </c>
    </row>
    <row r="49" spans="14:30" x14ac:dyDescent="0.35">
      <c r="N49" s="25">
        <v>40543</v>
      </c>
      <c r="O49" s="61">
        <v>78.371103383285799</v>
      </c>
      <c r="P49" s="16">
        <v>86.212186618131199</v>
      </c>
      <c r="Q49" s="16">
        <v>103.11444322733399</v>
      </c>
      <c r="R49" s="64">
        <v>93.307147189832506</v>
      </c>
      <c r="S49" s="61">
        <v>127.27576079867001</v>
      </c>
      <c r="T49" s="16">
        <v>150.251301826222</v>
      </c>
      <c r="U49" s="16">
        <v>173.94515783605399</v>
      </c>
      <c r="V49" s="64">
        <v>206.05843050674201</v>
      </c>
      <c r="W49" s="61">
        <v>118.59228309746599</v>
      </c>
      <c r="X49" s="16">
        <v>130.46372859704101</v>
      </c>
      <c r="Y49" s="16">
        <v>131.221000628231</v>
      </c>
      <c r="Z49" s="64">
        <v>111.067994640431</v>
      </c>
      <c r="AA49" s="61">
        <v>103.663060986001</v>
      </c>
      <c r="AB49" s="16">
        <v>120.864773598494</v>
      </c>
      <c r="AC49" s="16">
        <v>129.147436974242</v>
      </c>
      <c r="AD49" s="64">
        <v>131.81458643539401</v>
      </c>
    </row>
    <row r="50" spans="14:30" x14ac:dyDescent="0.35">
      <c r="N50" s="25">
        <v>40633</v>
      </c>
      <c r="O50" s="61">
        <v>77.213155760456402</v>
      </c>
      <c r="P50" s="16">
        <v>86.501093310405096</v>
      </c>
      <c r="Q50" s="16">
        <v>102.62497588196101</v>
      </c>
      <c r="R50" s="64">
        <v>95.026622179949399</v>
      </c>
      <c r="S50" s="61">
        <v>126.821346015901</v>
      </c>
      <c r="T50" s="16">
        <v>150.59438184552599</v>
      </c>
      <c r="U50" s="16">
        <v>171.139477899529</v>
      </c>
      <c r="V50" s="64">
        <v>209.69889023795901</v>
      </c>
      <c r="W50" s="61">
        <v>115.457898641532</v>
      </c>
      <c r="X50" s="16">
        <v>128.828809024207</v>
      </c>
      <c r="Y50" s="16">
        <v>128.74636969872401</v>
      </c>
      <c r="Z50" s="64">
        <v>113.000898320552</v>
      </c>
      <c r="AA50" s="61">
        <v>103.76047177251399</v>
      </c>
      <c r="AB50" s="16">
        <v>120.88865836894399</v>
      </c>
      <c r="AC50" s="16">
        <v>127.11724335452099</v>
      </c>
      <c r="AD50" s="64">
        <v>137.12557061517199</v>
      </c>
    </row>
    <row r="51" spans="14:30" x14ac:dyDescent="0.35">
      <c r="N51" s="25">
        <v>40724</v>
      </c>
      <c r="O51" s="61">
        <v>78.646626161489394</v>
      </c>
      <c r="P51" s="16">
        <v>90.115214106067398</v>
      </c>
      <c r="Q51" s="16">
        <v>101.49944355558399</v>
      </c>
      <c r="R51" s="64">
        <v>99.332305145839797</v>
      </c>
      <c r="S51" s="61">
        <v>129.60317137566301</v>
      </c>
      <c r="T51" s="16">
        <v>151.45309076488499</v>
      </c>
      <c r="U51" s="16">
        <v>166.12437710023499</v>
      </c>
      <c r="V51" s="64">
        <v>213.35799620493501</v>
      </c>
      <c r="W51" s="61">
        <v>114.63877529231</v>
      </c>
      <c r="X51" s="16">
        <v>130.86287640820601</v>
      </c>
      <c r="Y51" s="16">
        <v>128.17702845823999</v>
      </c>
      <c r="Z51" s="64">
        <v>116.70941179330801</v>
      </c>
      <c r="AA51" s="61">
        <v>105.881922178512</v>
      </c>
      <c r="AB51" s="16">
        <v>123.054713020392</v>
      </c>
      <c r="AC51" s="16">
        <v>125.457185094397</v>
      </c>
      <c r="AD51" s="64">
        <v>141.471823983994</v>
      </c>
    </row>
    <row r="52" spans="14:30" x14ac:dyDescent="0.35">
      <c r="N52" s="25">
        <v>40816</v>
      </c>
      <c r="O52" s="61">
        <v>79.924912028209704</v>
      </c>
      <c r="P52" s="16">
        <v>89.372531171853694</v>
      </c>
      <c r="Q52" s="16">
        <v>100.279950333985</v>
      </c>
      <c r="R52" s="64">
        <v>104.958442864438</v>
      </c>
      <c r="S52" s="61">
        <v>133.10276814611399</v>
      </c>
      <c r="T52" s="16">
        <v>149.34710537476701</v>
      </c>
      <c r="U52" s="16">
        <v>167.968454841241</v>
      </c>
      <c r="V52" s="64">
        <v>220.356937017544</v>
      </c>
      <c r="W52" s="61">
        <v>114.106880600065</v>
      </c>
      <c r="X52" s="16">
        <v>131.55257784472499</v>
      </c>
      <c r="Y52" s="16">
        <v>129.52325229351101</v>
      </c>
      <c r="Z52" s="64">
        <v>119.622786710931</v>
      </c>
      <c r="AA52" s="61">
        <v>106.22804122883301</v>
      </c>
      <c r="AB52" s="16">
        <v>121.90455513905</v>
      </c>
      <c r="AC52" s="16">
        <v>125.68603294743301</v>
      </c>
      <c r="AD52" s="64">
        <v>144.41306067269599</v>
      </c>
    </row>
    <row r="53" spans="14:30" x14ac:dyDescent="0.35">
      <c r="N53" s="25">
        <v>40908</v>
      </c>
      <c r="O53" s="61">
        <v>79.452837827006604</v>
      </c>
      <c r="P53" s="16">
        <v>86.185499803559694</v>
      </c>
      <c r="Q53" s="16">
        <v>99.511414788524206</v>
      </c>
      <c r="R53" s="64">
        <v>107.617182275427</v>
      </c>
      <c r="S53" s="61">
        <v>134.15350072027601</v>
      </c>
      <c r="T53" s="16">
        <v>147.846121421492</v>
      </c>
      <c r="U53" s="16">
        <v>172.332777286903</v>
      </c>
      <c r="V53" s="64">
        <v>224.12165173060299</v>
      </c>
      <c r="W53" s="61">
        <v>112.03930075707</v>
      </c>
      <c r="X53" s="16">
        <v>128.40640643261801</v>
      </c>
      <c r="Y53" s="16">
        <v>129.187626610725</v>
      </c>
      <c r="Z53" s="64">
        <v>120.626768654907</v>
      </c>
      <c r="AA53" s="61">
        <v>104.554356452037</v>
      </c>
      <c r="AB53" s="16">
        <v>120.742373327259</v>
      </c>
      <c r="AC53" s="16">
        <v>127.017565365487</v>
      </c>
      <c r="AD53" s="64">
        <v>148.32547144662001</v>
      </c>
    </row>
    <row r="54" spans="14:30" x14ac:dyDescent="0.35">
      <c r="N54" s="25">
        <v>40999</v>
      </c>
      <c r="O54" s="61">
        <v>77.628702227073902</v>
      </c>
      <c r="P54" s="16">
        <v>85.864475042805495</v>
      </c>
      <c r="Q54" s="16">
        <v>97.403532551461794</v>
      </c>
      <c r="R54" s="64">
        <v>102.918179653981</v>
      </c>
      <c r="S54" s="61">
        <v>133.84104462137699</v>
      </c>
      <c r="T54" s="16">
        <v>147.447362132698</v>
      </c>
      <c r="U54" s="16">
        <v>173.40058235769499</v>
      </c>
      <c r="V54" s="64">
        <v>222.86624691413101</v>
      </c>
      <c r="W54" s="61">
        <v>111.20506031945</v>
      </c>
      <c r="X54" s="16">
        <v>125.150351987638</v>
      </c>
      <c r="Y54" s="16">
        <v>129.244409337083</v>
      </c>
      <c r="Z54" s="64">
        <v>123.414855210404</v>
      </c>
      <c r="AA54" s="61">
        <v>104.872948134965</v>
      </c>
      <c r="AB54" s="16">
        <v>123.66414170055199</v>
      </c>
      <c r="AC54" s="16">
        <v>130.55301103288301</v>
      </c>
      <c r="AD54" s="64">
        <v>154.77601973923299</v>
      </c>
    </row>
    <row r="55" spans="14:30" x14ac:dyDescent="0.35">
      <c r="N55" s="25">
        <v>41090</v>
      </c>
      <c r="O55" s="61">
        <v>74.957806597936894</v>
      </c>
      <c r="P55" s="16">
        <v>86.116360472973994</v>
      </c>
      <c r="Q55" s="16">
        <v>96.377146923031802</v>
      </c>
      <c r="R55" s="64">
        <v>99.074720212897901</v>
      </c>
      <c r="S55" s="61">
        <v>134.77207377255601</v>
      </c>
      <c r="T55" s="16">
        <v>148.75794111441999</v>
      </c>
      <c r="U55" s="16">
        <v>173.246220047858</v>
      </c>
      <c r="V55" s="64">
        <v>222.64494075052801</v>
      </c>
      <c r="W55" s="61">
        <v>112.66888487228999</v>
      </c>
      <c r="X55" s="16">
        <v>124.456153828032</v>
      </c>
      <c r="Y55" s="16">
        <v>132.75877904945</v>
      </c>
      <c r="Z55" s="64">
        <v>127.94905342583201</v>
      </c>
      <c r="AA55" s="61">
        <v>107.39560807142</v>
      </c>
      <c r="AB55" s="16">
        <v>127.534714614805</v>
      </c>
      <c r="AC55" s="16">
        <v>134.82650684127699</v>
      </c>
      <c r="AD55" s="64">
        <v>163.95960951357799</v>
      </c>
    </row>
    <row r="56" spans="14:30" x14ac:dyDescent="0.35">
      <c r="N56" s="25">
        <v>41182</v>
      </c>
      <c r="O56" s="61">
        <v>74.566520474035002</v>
      </c>
      <c r="P56" s="16">
        <v>87.136999360200093</v>
      </c>
      <c r="Q56" s="16">
        <v>100.11928279127299</v>
      </c>
      <c r="R56" s="64">
        <v>105.656637280669</v>
      </c>
      <c r="S56" s="61">
        <v>136.508416824823</v>
      </c>
      <c r="T56" s="16">
        <v>151.17934165391</v>
      </c>
      <c r="U56" s="16">
        <v>173.75763747653701</v>
      </c>
      <c r="V56" s="64">
        <v>231.20715275272201</v>
      </c>
      <c r="W56" s="61">
        <v>115.785155752638</v>
      </c>
      <c r="X56" s="16">
        <v>129.9941902763</v>
      </c>
      <c r="Y56" s="16">
        <v>135.58817169259899</v>
      </c>
      <c r="Z56" s="64">
        <v>131.665946338477</v>
      </c>
      <c r="AA56" s="61">
        <v>110.306774756515</v>
      </c>
      <c r="AB56" s="16">
        <v>129.501681424456</v>
      </c>
      <c r="AC56" s="16">
        <v>136.09758998111599</v>
      </c>
      <c r="AD56" s="64">
        <v>168.619988212729</v>
      </c>
    </row>
    <row r="57" spans="14:30" x14ac:dyDescent="0.35">
      <c r="N57" s="25">
        <v>41274</v>
      </c>
      <c r="O57" s="61">
        <v>76.255521044476097</v>
      </c>
      <c r="P57" s="16">
        <v>87.742910019220403</v>
      </c>
      <c r="Q57" s="16">
        <v>102.95309170966</v>
      </c>
      <c r="R57" s="64">
        <v>114.81418744028601</v>
      </c>
      <c r="S57" s="61">
        <v>137.13727288713901</v>
      </c>
      <c r="T57" s="16">
        <v>152.420421577403</v>
      </c>
      <c r="U57" s="16">
        <v>175.99479571188201</v>
      </c>
      <c r="V57" s="64">
        <v>241.87698786559901</v>
      </c>
      <c r="W57" s="61">
        <v>118.05811809831501</v>
      </c>
      <c r="X57" s="16">
        <v>134.34800108352201</v>
      </c>
      <c r="Y57" s="16">
        <v>135.68212290442199</v>
      </c>
      <c r="Z57" s="64">
        <v>135.37776835499801</v>
      </c>
      <c r="AA57" s="61">
        <v>112.440441804613</v>
      </c>
      <c r="AB57" s="16">
        <v>129.997294044846</v>
      </c>
      <c r="AC57" s="16">
        <v>137.41008760916401</v>
      </c>
      <c r="AD57" s="64">
        <v>168.13203062662501</v>
      </c>
    </row>
    <row r="58" spans="14:30" x14ac:dyDescent="0.35">
      <c r="N58" s="25">
        <v>41364</v>
      </c>
      <c r="O58" s="61">
        <v>78.067497009932893</v>
      </c>
      <c r="P58" s="16">
        <v>88.050804307493095</v>
      </c>
      <c r="Q58" s="16">
        <v>102.346304522862</v>
      </c>
      <c r="R58" s="64">
        <v>119.77348026714699</v>
      </c>
      <c r="S58" s="61">
        <v>136.62417472261299</v>
      </c>
      <c r="T58" s="16">
        <v>154.366647818747</v>
      </c>
      <c r="U58" s="16">
        <v>180.17862613478201</v>
      </c>
      <c r="V58" s="64">
        <v>246.02951692365301</v>
      </c>
      <c r="W58" s="61">
        <v>119.50220215745</v>
      </c>
      <c r="X58" s="16">
        <v>133.39256548645699</v>
      </c>
      <c r="Y58" s="16">
        <v>139.473590400657</v>
      </c>
      <c r="Z58" s="64">
        <v>139.49801415768101</v>
      </c>
      <c r="AA58" s="61">
        <v>115.358284331382</v>
      </c>
      <c r="AB58" s="16">
        <v>133.03162873738501</v>
      </c>
      <c r="AC58" s="16">
        <v>144.06047293749899</v>
      </c>
      <c r="AD58" s="64">
        <v>171.24729149951801</v>
      </c>
    </row>
    <row r="59" spans="14:30" x14ac:dyDescent="0.35">
      <c r="N59" s="25">
        <v>41455</v>
      </c>
      <c r="O59" s="61">
        <v>79.764004568590707</v>
      </c>
      <c r="P59" s="16">
        <v>90.115748928708399</v>
      </c>
      <c r="Q59" s="16">
        <v>103.73436069746499</v>
      </c>
      <c r="R59" s="64">
        <v>126.610895968093</v>
      </c>
      <c r="S59" s="61">
        <v>133.875817597967</v>
      </c>
      <c r="T59" s="16">
        <v>155.35680406157701</v>
      </c>
      <c r="U59" s="16">
        <v>187.69113991058501</v>
      </c>
      <c r="V59" s="64">
        <v>250.52273119089099</v>
      </c>
      <c r="W59" s="61">
        <v>120.91649489158701</v>
      </c>
      <c r="X59" s="16">
        <v>135.088337286746</v>
      </c>
      <c r="Y59" s="16">
        <v>147.51047525727901</v>
      </c>
      <c r="Z59" s="64">
        <v>143.49152397286099</v>
      </c>
      <c r="AA59" s="61">
        <v>120.546283638869</v>
      </c>
      <c r="AB59" s="16">
        <v>139.789145545964</v>
      </c>
      <c r="AC59" s="16">
        <v>155.077096891374</v>
      </c>
      <c r="AD59" s="64">
        <v>179.004020869215</v>
      </c>
    </row>
    <row r="60" spans="14:30" x14ac:dyDescent="0.35">
      <c r="N60" s="25">
        <v>41547</v>
      </c>
      <c r="O60" s="61">
        <v>81.074626640810095</v>
      </c>
      <c r="P60" s="16">
        <v>91.908574346237501</v>
      </c>
      <c r="Q60" s="16">
        <v>107.00986407158</v>
      </c>
      <c r="R60" s="64">
        <v>130.191302272287</v>
      </c>
      <c r="S60" s="61">
        <v>136.323502844704</v>
      </c>
      <c r="T60" s="16">
        <v>156.57500466756099</v>
      </c>
      <c r="U60" s="16">
        <v>192.45620026376901</v>
      </c>
      <c r="V60" s="64">
        <v>258.92506622672499</v>
      </c>
      <c r="W60" s="61">
        <v>121.309851856816</v>
      </c>
      <c r="X60" s="16">
        <v>139.83611042995901</v>
      </c>
      <c r="Y60" s="16">
        <v>147.703680077157</v>
      </c>
      <c r="Z60" s="64">
        <v>149.30499290848499</v>
      </c>
      <c r="AA60" s="61">
        <v>125.47267712669399</v>
      </c>
      <c r="AB60" s="16">
        <v>145.90144127410201</v>
      </c>
      <c r="AC60" s="16">
        <v>160.56390532167799</v>
      </c>
      <c r="AD60" s="64">
        <v>185.892589435205</v>
      </c>
    </row>
    <row r="61" spans="14:30" x14ac:dyDescent="0.35">
      <c r="N61" s="25">
        <v>41639</v>
      </c>
      <c r="O61" s="61">
        <v>82.166885693590103</v>
      </c>
      <c r="P61" s="16">
        <v>93.123892169416095</v>
      </c>
      <c r="Q61" s="16">
        <v>108.744646918272</v>
      </c>
      <c r="R61" s="64">
        <v>130.34898650991701</v>
      </c>
      <c r="S61" s="61">
        <v>143.656161351441</v>
      </c>
      <c r="T61" s="16">
        <v>158.71429988643101</v>
      </c>
      <c r="U61" s="16">
        <v>193.12244319262001</v>
      </c>
      <c r="V61" s="64">
        <v>268.30323888335101</v>
      </c>
      <c r="W61" s="61">
        <v>122.32515822346799</v>
      </c>
      <c r="X61" s="16">
        <v>142.80204224636</v>
      </c>
      <c r="Y61" s="16">
        <v>143.72408759799899</v>
      </c>
      <c r="Z61" s="64">
        <v>154.949238456492</v>
      </c>
      <c r="AA61" s="61">
        <v>128.025340859735</v>
      </c>
      <c r="AB61" s="16">
        <v>149.04010798285501</v>
      </c>
      <c r="AC61" s="16">
        <v>160.49822868903701</v>
      </c>
      <c r="AD61" s="64">
        <v>189.96462944845501</v>
      </c>
    </row>
    <row r="62" spans="14:30" x14ac:dyDescent="0.35">
      <c r="N62" s="25">
        <v>41729</v>
      </c>
      <c r="O62" s="61">
        <v>83.482972373416501</v>
      </c>
      <c r="P62" s="16">
        <v>97.655308223356599</v>
      </c>
      <c r="Q62" s="16">
        <v>109.79119544769399</v>
      </c>
      <c r="R62" s="64">
        <v>134.42763629729799</v>
      </c>
      <c r="S62" s="61">
        <v>147.66650810338399</v>
      </c>
      <c r="T62" s="16">
        <v>159.72725845902499</v>
      </c>
      <c r="U62" s="16">
        <v>198.08979056567301</v>
      </c>
      <c r="V62" s="64">
        <v>278.98325802121798</v>
      </c>
      <c r="W62" s="61">
        <v>125.973316000404</v>
      </c>
      <c r="X62" s="16">
        <v>144.94701241078201</v>
      </c>
      <c r="Y62" s="16">
        <v>147.58175622340099</v>
      </c>
      <c r="Z62" s="64">
        <v>160.364419594292</v>
      </c>
      <c r="AA62" s="61">
        <v>132.84985408409401</v>
      </c>
      <c r="AB62" s="16">
        <v>154.584990096799</v>
      </c>
      <c r="AC62" s="16">
        <v>162.73791492048801</v>
      </c>
      <c r="AD62" s="64">
        <v>196.36391947381099</v>
      </c>
    </row>
    <row r="63" spans="14:30" x14ac:dyDescent="0.35">
      <c r="N63" s="25">
        <v>41820</v>
      </c>
      <c r="O63" s="61">
        <v>85.340200664058898</v>
      </c>
      <c r="P63" s="16">
        <v>103.436487186557</v>
      </c>
      <c r="Q63" s="16">
        <v>113.055352296804</v>
      </c>
      <c r="R63" s="64">
        <v>140.38285252871799</v>
      </c>
      <c r="S63" s="61">
        <v>150.746349847733</v>
      </c>
      <c r="T63" s="16">
        <v>160.937562863854</v>
      </c>
      <c r="U63" s="16">
        <v>206.54282229485</v>
      </c>
      <c r="V63" s="64">
        <v>294.37399476250198</v>
      </c>
      <c r="W63" s="61">
        <v>129.959920344821</v>
      </c>
      <c r="X63" s="16">
        <v>148.649864820777</v>
      </c>
      <c r="Y63" s="16">
        <v>156.55969343512501</v>
      </c>
      <c r="Z63" s="64">
        <v>168.46321928519001</v>
      </c>
      <c r="AA63" s="61">
        <v>141.033863291996</v>
      </c>
      <c r="AB63" s="16">
        <v>163.60865496874601</v>
      </c>
      <c r="AC63" s="16">
        <v>165.600314020045</v>
      </c>
      <c r="AD63" s="64">
        <v>205.39503901326901</v>
      </c>
    </row>
    <row r="64" spans="14:30" x14ac:dyDescent="0.35">
      <c r="N64" s="25">
        <v>41912</v>
      </c>
      <c r="O64" s="61">
        <v>87.786278413979005</v>
      </c>
      <c r="P64" s="16">
        <v>104.31452415260701</v>
      </c>
      <c r="Q64" s="16">
        <v>115.932847680023</v>
      </c>
      <c r="R64" s="64">
        <v>142.52228393764301</v>
      </c>
      <c r="S64" s="61">
        <v>153.370764384111</v>
      </c>
      <c r="T64" s="16">
        <v>168.42027599891</v>
      </c>
      <c r="U64" s="16">
        <v>212.78946502583301</v>
      </c>
      <c r="V64" s="64">
        <v>309.87876382156401</v>
      </c>
      <c r="W64" s="61">
        <v>130.11918955117201</v>
      </c>
      <c r="X64" s="16">
        <v>154.24311242496501</v>
      </c>
      <c r="Y64" s="16">
        <v>161.649335092602</v>
      </c>
      <c r="Z64" s="64">
        <v>173.27635775413199</v>
      </c>
      <c r="AA64" s="61">
        <v>145.30154159750401</v>
      </c>
      <c r="AB64" s="16">
        <v>167.11436864409501</v>
      </c>
      <c r="AC64" s="16">
        <v>168.30948152386699</v>
      </c>
      <c r="AD64" s="64">
        <v>210.56120327408601</v>
      </c>
    </row>
    <row r="65" spans="14:30" x14ac:dyDescent="0.35">
      <c r="N65" s="25">
        <v>42004</v>
      </c>
      <c r="O65" s="61">
        <v>89.7424652558649</v>
      </c>
      <c r="P65" s="16">
        <v>103.707463941939</v>
      </c>
      <c r="Q65" s="16">
        <v>116.469563516436</v>
      </c>
      <c r="R65" s="64">
        <v>143.41725997494899</v>
      </c>
      <c r="S65" s="61">
        <v>155.257792890894</v>
      </c>
      <c r="T65" s="16">
        <v>177.84528265939699</v>
      </c>
      <c r="U65" s="16">
        <v>216.44523990670899</v>
      </c>
      <c r="V65" s="64">
        <v>319.65080452883899</v>
      </c>
      <c r="W65" s="61">
        <v>130.58787914554301</v>
      </c>
      <c r="X65" s="16">
        <v>159.31141979281901</v>
      </c>
      <c r="Y65" s="16">
        <v>161.94762587267601</v>
      </c>
      <c r="Z65" s="64">
        <v>174.41780413666399</v>
      </c>
      <c r="AA65" s="61">
        <v>146.31473813792201</v>
      </c>
      <c r="AB65" s="16">
        <v>166.24389911869201</v>
      </c>
      <c r="AC65" s="16">
        <v>172.40682889514201</v>
      </c>
      <c r="AD65" s="64">
        <v>212.58273998629201</v>
      </c>
    </row>
    <row r="66" spans="14:30" x14ac:dyDescent="0.35">
      <c r="N66" s="25">
        <v>42094</v>
      </c>
      <c r="O66" s="61">
        <v>90.054177082587003</v>
      </c>
      <c r="P66" s="16">
        <v>106.324969521735</v>
      </c>
      <c r="Q66" s="16">
        <v>118.56358003232501</v>
      </c>
      <c r="R66" s="64">
        <v>147.51618754322999</v>
      </c>
      <c r="S66" s="61">
        <v>157.94595255980201</v>
      </c>
      <c r="T66" s="16">
        <v>182.75700857136599</v>
      </c>
      <c r="U66" s="16">
        <v>217.94363757240501</v>
      </c>
      <c r="V66" s="64">
        <v>329.66754086123302</v>
      </c>
      <c r="W66" s="61">
        <v>137.389832212344</v>
      </c>
      <c r="X66" s="16">
        <v>162.206689750203</v>
      </c>
      <c r="Y66" s="16">
        <v>164.026091218646</v>
      </c>
      <c r="Z66" s="64">
        <v>178.8669809463</v>
      </c>
      <c r="AA66" s="61">
        <v>149.25920743785699</v>
      </c>
      <c r="AB66" s="16">
        <v>170.15317024995201</v>
      </c>
      <c r="AC66" s="16">
        <v>177.686400067524</v>
      </c>
      <c r="AD66" s="64">
        <v>218.87183049302399</v>
      </c>
    </row>
    <row r="67" spans="14:30" x14ac:dyDescent="0.35">
      <c r="N67" s="25">
        <v>42185</v>
      </c>
      <c r="O67" s="61">
        <v>90.417821523860098</v>
      </c>
      <c r="P67" s="16">
        <v>110.813855355725</v>
      </c>
      <c r="Q67" s="16">
        <v>120.890511613833</v>
      </c>
      <c r="R67" s="64">
        <v>156.50921436406301</v>
      </c>
      <c r="S67" s="61">
        <v>159.03392467936999</v>
      </c>
      <c r="T67" s="16">
        <v>185.04245315644201</v>
      </c>
      <c r="U67" s="16">
        <v>219.020526472309</v>
      </c>
      <c r="V67" s="64">
        <v>343.30160854087899</v>
      </c>
      <c r="W67" s="61">
        <v>145.299968306404</v>
      </c>
      <c r="X67" s="16">
        <v>164.761610877511</v>
      </c>
      <c r="Y67" s="16">
        <v>166.42957240374699</v>
      </c>
      <c r="Z67" s="64">
        <v>186.382592079625</v>
      </c>
      <c r="AA67" s="61">
        <v>152.91357206941601</v>
      </c>
      <c r="AB67" s="16">
        <v>178.732293722251</v>
      </c>
      <c r="AC67" s="16">
        <v>182.49316426635201</v>
      </c>
      <c r="AD67" s="64">
        <v>229.66046776414399</v>
      </c>
    </row>
    <row r="68" spans="14:30" x14ac:dyDescent="0.35">
      <c r="N68" s="25">
        <v>42277</v>
      </c>
      <c r="O68" s="61">
        <v>91.427224715464206</v>
      </c>
      <c r="P68" s="16">
        <v>111.874462420661</v>
      </c>
      <c r="Q68" s="16">
        <v>120.27774163598301</v>
      </c>
      <c r="R68" s="64">
        <v>163.35698020427901</v>
      </c>
      <c r="S68" s="61">
        <v>155.47698393084599</v>
      </c>
      <c r="T68" s="16">
        <v>182.789998374291</v>
      </c>
      <c r="U68" s="16">
        <v>223.327488364994</v>
      </c>
      <c r="V68" s="64">
        <v>347.21719295036598</v>
      </c>
      <c r="W68" s="61">
        <v>146.06539953439301</v>
      </c>
      <c r="X68" s="16">
        <v>165.84548637041399</v>
      </c>
      <c r="Y68" s="16">
        <v>167.04997536570301</v>
      </c>
      <c r="Z68" s="64">
        <v>191.75487483239399</v>
      </c>
      <c r="AA68" s="61">
        <v>154.84779741811801</v>
      </c>
      <c r="AB68" s="16">
        <v>185.20268172302099</v>
      </c>
      <c r="AC68" s="16">
        <v>185.49168592000601</v>
      </c>
      <c r="AD68" s="64">
        <v>234.77547808849999</v>
      </c>
    </row>
    <row r="69" spans="14:30" x14ac:dyDescent="0.35">
      <c r="N69" s="25">
        <v>42369</v>
      </c>
      <c r="O69" s="61">
        <v>91.397683346400498</v>
      </c>
      <c r="P69" s="16">
        <v>110.96694450361601</v>
      </c>
      <c r="Q69" s="16">
        <v>120.76287718856599</v>
      </c>
      <c r="R69" s="64">
        <v>163.36498857785699</v>
      </c>
      <c r="S69" s="61">
        <v>154.31742396159501</v>
      </c>
      <c r="T69" s="16">
        <v>181.77819400144099</v>
      </c>
      <c r="U69" s="16">
        <v>226.68517680085199</v>
      </c>
      <c r="V69" s="64">
        <v>347.06432148823899</v>
      </c>
      <c r="W69" s="61">
        <v>144.27250164095199</v>
      </c>
      <c r="X69" s="16">
        <v>167.913062729122</v>
      </c>
      <c r="Y69" s="16">
        <v>168.47505095563099</v>
      </c>
      <c r="Z69" s="64">
        <v>195.634820676028</v>
      </c>
      <c r="AA69" s="61">
        <v>156.54364991987899</v>
      </c>
      <c r="AB69" s="16">
        <v>187.167845101046</v>
      </c>
      <c r="AC69" s="16">
        <v>188.227582342532</v>
      </c>
      <c r="AD69" s="64">
        <v>235.47242361696999</v>
      </c>
    </row>
    <row r="70" spans="14:30" x14ac:dyDescent="0.35">
      <c r="N70" s="25">
        <v>42460</v>
      </c>
      <c r="O70" s="61">
        <v>91.362556912213805</v>
      </c>
      <c r="P70" s="16">
        <v>115.27856845067301</v>
      </c>
      <c r="Q70" s="16">
        <v>124.092574195049</v>
      </c>
      <c r="R70" s="64">
        <v>163.332337529932</v>
      </c>
      <c r="S70" s="61">
        <v>159.92059243880499</v>
      </c>
      <c r="T70" s="16">
        <v>186.25031342729201</v>
      </c>
      <c r="U70" s="16">
        <v>227.43055117009001</v>
      </c>
      <c r="V70" s="64">
        <v>356.411339998887</v>
      </c>
      <c r="W70" s="61">
        <v>144.80673924507701</v>
      </c>
      <c r="X70" s="16">
        <v>174.747027798847</v>
      </c>
      <c r="Y70" s="16">
        <v>172.28982326924199</v>
      </c>
      <c r="Z70" s="64">
        <v>202.31280164736199</v>
      </c>
      <c r="AA70" s="61">
        <v>160.84028587381201</v>
      </c>
      <c r="AB70" s="16">
        <v>191.372921563717</v>
      </c>
      <c r="AC70" s="16">
        <v>193.50769137904101</v>
      </c>
      <c r="AD70" s="64">
        <v>245.08253347804401</v>
      </c>
    </row>
    <row r="71" spans="14:30" x14ac:dyDescent="0.35">
      <c r="N71" s="25">
        <v>42551</v>
      </c>
      <c r="O71" s="61">
        <v>93.135370030610005</v>
      </c>
      <c r="P71" s="16">
        <v>121.320798220309</v>
      </c>
      <c r="Q71" s="16">
        <v>128.57994088180499</v>
      </c>
      <c r="R71" s="64">
        <v>166.25988237630199</v>
      </c>
      <c r="S71" s="61">
        <v>166.69213356988499</v>
      </c>
      <c r="T71" s="16">
        <v>193.031729254467</v>
      </c>
      <c r="U71" s="16">
        <v>231.43915823504901</v>
      </c>
      <c r="V71" s="64">
        <v>366.78323817290698</v>
      </c>
      <c r="W71" s="61">
        <v>146.300818102492</v>
      </c>
      <c r="X71" s="16">
        <v>182.567884932109</v>
      </c>
      <c r="Y71" s="16">
        <v>175.737858028136</v>
      </c>
      <c r="Z71" s="64">
        <v>210.53975114181199</v>
      </c>
      <c r="AA71" s="61">
        <v>165.87621388388899</v>
      </c>
      <c r="AB71" s="16">
        <v>199.86685058326901</v>
      </c>
      <c r="AC71" s="16">
        <v>199.95044877914</v>
      </c>
      <c r="AD71" s="64">
        <v>264.74944699851</v>
      </c>
    </row>
    <row r="72" spans="14:30" x14ac:dyDescent="0.35">
      <c r="N72" s="25">
        <v>42643</v>
      </c>
      <c r="O72" s="61">
        <v>95.658251537625702</v>
      </c>
      <c r="P72" s="16">
        <v>121.270468431758</v>
      </c>
      <c r="Q72" s="16">
        <v>132.46744429176101</v>
      </c>
      <c r="R72" s="64">
        <v>173.58972606578101</v>
      </c>
      <c r="S72" s="61">
        <v>172.387792179033</v>
      </c>
      <c r="T72" s="16">
        <v>199.77858478668301</v>
      </c>
      <c r="U72" s="16">
        <v>239.26769984721901</v>
      </c>
      <c r="V72" s="64">
        <v>368.73877774880202</v>
      </c>
      <c r="W72" s="61">
        <v>151.099404367131</v>
      </c>
      <c r="X72" s="16">
        <v>183.96208957651601</v>
      </c>
      <c r="Y72" s="16">
        <v>179.884726574968</v>
      </c>
      <c r="Z72" s="64">
        <v>214.95262255587301</v>
      </c>
      <c r="AA72" s="61">
        <v>169.70191504735999</v>
      </c>
      <c r="AB72" s="16">
        <v>205.512219037162</v>
      </c>
      <c r="AC72" s="16">
        <v>203.73323022708101</v>
      </c>
      <c r="AD72" s="64">
        <v>275.27272975063801</v>
      </c>
    </row>
    <row r="73" spans="14:30" x14ac:dyDescent="0.35">
      <c r="N73" s="25">
        <v>42735</v>
      </c>
      <c r="O73" s="61">
        <v>98.6793531763267</v>
      </c>
      <c r="P73" s="16">
        <v>119.953262049492</v>
      </c>
      <c r="Q73" s="16">
        <v>135.10892071236501</v>
      </c>
      <c r="R73" s="64">
        <v>181.83566204125401</v>
      </c>
      <c r="S73" s="61">
        <v>175.92649864207499</v>
      </c>
      <c r="T73" s="16">
        <v>206.646053302388</v>
      </c>
      <c r="U73" s="16">
        <v>248.36060405184</v>
      </c>
      <c r="V73" s="64">
        <v>373.36777118236398</v>
      </c>
      <c r="W73" s="61">
        <v>156.49419725406199</v>
      </c>
      <c r="X73" s="16">
        <v>184.42889996106501</v>
      </c>
      <c r="Y73" s="16">
        <v>186.215943641237</v>
      </c>
      <c r="Z73" s="64">
        <v>217.208370742021</v>
      </c>
      <c r="AA73" s="61">
        <v>173.31285307737801</v>
      </c>
      <c r="AB73" s="16">
        <v>208.31358511840401</v>
      </c>
      <c r="AC73" s="16">
        <v>205.94864194507599</v>
      </c>
      <c r="AD73" s="64">
        <v>274.85384938567898</v>
      </c>
    </row>
    <row r="74" spans="14:30" x14ac:dyDescent="0.35">
      <c r="N74" s="25">
        <v>42825</v>
      </c>
      <c r="O74" s="61">
        <v>104.85321208281199</v>
      </c>
      <c r="P74" s="16">
        <v>125.41740321620701</v>
      </c>
      <c r="Q74" s="16">
        <v>137.975560729123</v>
      </c>
      <c r="R74" s="64">
        <v>191.40631985177899</v>
      </c>
      <c r="S74" s="61">
        <v>177.51932722652299</v>
      </c>
      <c r="T74" s="16">
        <v>215.29611235704701</v>
      </c>
      <c r="U74" s="16">
        <v>262.50295263159802</v>
      </c>
      <c r="V74" s="64">
        <v>388.55937733216001</v>
      </c>
      <c r="W74" s="61">
        <v>161.06594458645401</v>
      </c>
      <c r="X74" s="16">
        <v>194.65229311779299</v>
      </c>
      <c r="Y74" s="16">
        <v>194.018397604607</v>
      </c>
      <c r="Z74" s="64">
        <v>224.66939863776099</v>
      </c>
      <c r="AA74" s="61">
        <v>178.44186557485</v>
      </c>
      <c r="AB74" s="16">
        <v>218.71085602828299</v>
      </c>
      <c r="AC74" s="16">
        <v>211.32758740832699</v>
      </c>
      <c r="AD74" s="64">
        <v>280.91587841986501</v>
      </c>
    </row>
    <row r="75" spans="14:30" x14ac:dyDescent="0.35">
      <c r="N75" s="25">
        <v>42916</v>
      </c>
      <c r="O75" s="61">
        <v>113.081669099884</v>
      </c>
      <c r="P75" s="16">
        <v>133.87787390462199</v>
      </c>
      <c r="Q75" s="16">
        <v>140.219853451495</v>
      </c>
      <c r="R75" s="64">
        <v>201.71716816126801</v>
      </c>
      <c r="S75" s="61">
        <v>181.323550976132</v>
      </c>
      <c r="T75" s="16">
        <v>223.73411807045201</v>
      </c>
      <c r="U75" s="16">
        <v>277.50954095015499</v>
      </c>
      <c r="V75" s="64">
        <v>400.42253964158101</v>
      </c>
      <c r="W75" s="61">
        <v>163.303585660268</v>
      </c>
      <c r="X75" s="16">
        <v>210.003769186667</v>
      </c>
      <c r="Y75" s="16">
        <v>200.51939619355099</v>
      </c>
      <c r="Z75" s="64">
        <v>234.66490117418201</v>
      </c>
      <c r="AA75" s="61">
        <v>183.18490322681899</v>
      </c>
      <c r="AB75" s="16">
        <v>233.916240710533</v>
      </c>
      <c r="AC75" s="16">
        <v>220.55141336271899</v>
      </c>
      <c r="AD75" s="64">
        <v>291.58993326441498</v>
      </c>
    </row>
    <row r="76" spans="14:30" x14ac:dyDescent="0.35">
      <c r="N76" s="25">
        <v>43008</v>
      </c>
      <c r="O76" s="61">
        <v>112.517270147753</v>
      </c>
      <c r="P76" s="16">
        <v>138.424319350318</v>
      </c>
      <c r="Q76" s="16">
        <v>142.62910190262201</v>
      </c>
      <c r="R76" s="64">
        <v>200.496301202544</v>
      </c>
      <c r="S76" s="61">
        <v>186.28412826695799</v>
      </c>
      <c r="T76" s="16">
        <v>225.709485772486</v>
      </c>
      <c r="U76" s="16">
        <v>281.31817367425401</v>
      </c>
      <c r="V76" s="64">
        <v>402.06735479290302</v>
      </c>
      <c r="W76" s="61">
        <v>163.39409858413401</v>
      </c>
      <c r="X76" s="16">
        <v>216.520625773821</v>
      </c>
      <c r="Y76" s="16">
        <v>198.60550951448801</v>
      </c>
      <c r="Z76" s="64">
        <v>237.29730003192299</v>
      </c>
      <c r="AA76" s="61">
        <v>184.95375011495099</v>
      </c>
      <c r="AB76" s="16">
        <v>239.19910489970599</v>
      </c>
      <c r="AC76" s="16">
        <v>226.87092243739801</v>
      </c>
      <c r="AD76" s="64">
        <v>299.09529348767001</v>
      </c>
    </row>
    <row r="77" spans="14:30" x14ac:dyDescent="0.35">
      <c r="N77" s="25">
        <v>43100</v>
      </c>
      <c r="O77" s="61">
        <v>106.969309040859</v>
      </c>
      <c r="P77" s="16">
        <v>139.15040152518699</v>
      </c>
      <c r="Q77" s="16">
        <v>144.76511147581601</v>
      </c>
      <c r="R77" s="64">
        <v>196.58107934579601</v>
      </c>
      <c r="S77" s="61">
        <v>188.72920378931499</v>
      </c>
      <c r="T77" s="16">
        <v>227.682488732114</v>
      </c>
      <c r="U77" s="16">
        <v>279.00270455509798</v>
      </c>
      <c r="V77" s="64">
        <v>400.87549756158501</v>
      </c>
      <c r="W77" s="61">
        <v>166.81879003139599</v>
      </c>
      <c r="X77" s="16">
        <v>215.87068465096701</v>
      </c>
      <c r="Y77" s="16">
        <v>194.66683127925899</v>
      </c>
      <c r="Z77" s="64">
        <v>238.81287440132601</v>
      </c>
      <c r="AA77" s="61">
        <v>187.205976238289</v>
      </c>
      <c r="AB77" s="16">
        <v>237.67227371795599</v>
      </c>
      <c r="AC77" s="16">
        <v>228.08355597432899</v>
      </c>
      <c r="AD77" s="64">
        <v>302.80956983148599</v>
      </c>
    </row>
    <row r="78" spans="14:30" x14ac:dyDescent="0.35">
      <c r="N78" s="25">
        <v>43190</v>
      </c>
      <c r="O78" s="61">
        <v>107.056850801205</v>
      </c>
      <c r="P78" s="16">
        <v>139.78460273125799</v>
      </c>
      <c r="Q78" s="16">
        <v>144.64665991117599</v>
      </c>
      <c r="R78" s="64">
        <v>200.43465522405401</v>
      </c>
      <c r="S78" s="61">
        <v>188.44901521195101</v>
      </c>
      <c r="T78" s="16">
        <v>236.58228463505199</v>
      </c>
      <c r="U78" s="16">
        <v>273.23744333846997</v>
      </c>
      <c r="V78" s="64">
        <v>400.46533315761599</v>
      </c>
      <c r="W78" s="61">
        <v>171.45634835518001</v>
      </c>
      <c r="X78" s="16">
        <v>218.47696733332501</v>
      </c>
      <c r="Y78" s="16">
        <v>197.10819896309101</v>
      </c>
      <c r="Z78" s="64">
        <v>248.894560217845</v>
      </c>
      <c r="AA78" s="61">
        <v>194.144219257972</v>
      </c>
      <c r="AB78" s="16">
        <v>241.14874729188401</v>
      </c>
      <c r="AC78" s="16">
        <v>228.856720834935</v>
      </c>
      <c r="AD78" s="64">
        <v>313.172074911648</v>
      </c>
    </row>
    <row r="79" spans="14:30" x14ac:dyDescent="0.35">
      <c r="N79" s="25">
        <v>43281</v>
      </c>
      <c r="O79" s="61">
        <v>111.041801826087</v>
      </c>
      <c r="P79" s="16">
        <v>141.18312633058301</v>
      </c>
      <c r="Q79" s="16">
        <v>143.65225775007099</v>
      </c>
      <c r="R79" s="64">
        <v>206.3150579048</v>
      </c>
      <c r="S79" s="61">
        <v>188.577890765566</v>
      </c>
      <c r="T79" s="16">
        <v>246.42304229744701</v>
      </c>
      <c r="U79" s="16">
        <v>263.00612185433198</v>
      </c>
      <c r="V79" s="64">
        <v>403.71633547933601</v>
      </c>
      <c r="W79" s="61">
        <v>174.65934347945199</v>
      </c>
      <c r="X79" s="16">
        <v>223.55878692387699</v>
      </c>
      <c r="Y79" s="16">
        <v>202.23067644853899</v>
      </c>
      <c r="Z79" s="64">
        <v>259.51143558106298</v>
      </c>
      <c r="AA79" s="61">
        <v>201.149971611187</v>
      </c>
      <c r="AB79" s="16">
        <v>249.59264527262499</v>
      </c>
      <c r="AC79" s="16">
        <v>230.55541352755299</v>
      </c>
      <c r="AD79" s="64">
        <v>330.59324172376699</v>
      </c>
    </row>
    <row r="80" spans="14:30" x14ac:dyDescent="0.35">
      <c r="N80" s="25">
        <v>43373</v>
      </c>
      <c r="O80" s="61">
        <v>113.024032723277</v>
      </c>
      <c r="P80" s="16">
        <v>144.54123715342601</v>
      </c>
      <c r="Q80" s="16">
        <v>146.58273941283201</v>
      </c>
      <c r="R80" s="64">
        <v>210.633577330496</v>
      </c>
      <c r="S80" s="61">
        <v>194.55772806049001</v>
      </c>
      <c r="T80" s="16">
        <v>257.317319040651</v>
      </c>
      <c r="U80" s="16">
        <v>266.18041800195698</v>
      </c>
      <c r="V80" s="64">
        <v>403.39482928387702</v>
      </c>
      <c r="W80" s="61">
        <v>178.39600720917201</v>
      </c>
      <c r="X80" s="16">
        <v>229.24051800138599</v>
      </c>
      <c r="Y80" s="16">
        <v>203.59283982682899</v>
      </c>
      <c r="Z80" s="64">
        <v>264.09256528197398</v>
      </c>
      <c r="AA80" s="61">
        <v>199.821180733425</v>
      </c>
      <c r="AB80" s="16">
        <v>255.853921874874</v>
      </c>
      <c r="AC80" s="16">
        <v>229.05100651855199</v>
      </c>
      <c r="AD80" s="64">
        <v>334.15833312290601</v>
      </c>
    </row>
    <row r="81" spans="14:30" x14ac:dyDescent="0.35">
      <c r="N81" s="25">
        <v>43465</v>
      </c>
      <c r="O81" s="61">
        <v>112.462138065476</v>
      </c>
      <c r="P81" s="16">
        <v>147.96507352064501</v>
      </c>
      <c r="Q81" s="16">
        <v>149.92859204425699</v>
      </c>
      <c r="R81" s="64">
        <v>211.88729980500699</v>
      </c>
      <c r="S81" s="61">
        <v>198.26765158057299</v>
      </c>
      <c r="T81" s="16">
        <v>265.67880676730499</v>
      </c>
      <c r="U81" s="16">
        <v>278.60049631947498</v>
      </c>
      <c r="V81" s="64">
        <v>404.090437494718</v>
      </c>
      <c r="W81" s="61">
        <v>183.02658522954599</v>
      </c>
      <c r="X81" s="16">
        <v>234.14741666024801</v>
      </c>
      <c r="Y81" s="16">
        <v>201.02178155621499</v>
      </c>
      <c r="Z81" s="64">
        <v>268.03253505403598</v>
      </c>
      <c r="AA81" s="61">
        <v>197.64191446828801</v>
      </c>
      <c r="AB81" s="16">
        <v>259.10223622822201</v>
      </c>
      <c r="AC81" s="16">
        <v>227.942673353814</v>
      </c>
      <c r="AD81" s="64">
        <v>330.02777415460503</v>
      </c>
    </row>
    <row r="82" spans="14:30" x14ac:dyDescent="0.35">
      <c r="N82" s="25">
        <v>43555</v>
      </c>
      <c r="O82" s="61">
        <v>114.406137531639</v>
      </c>
      <c r="P82" s="16">
        <v>149.681264886581</v>
      </c>
      <c r="Q82" s="16">
        <v>148.417694519029</v>
      </c>
      <c r="R82" s="64">
        <v>212.02423377099601</v>
      </c>
      <c r="S82" s="61">
        <v>194.115929056494</v>
      </c>
      <c r="T82" s="16">
        <v>267.87257379533497</v>
      </c>
      <c r="U82" s="16">
        <v>280.54784630487399</v>
      </c>
      <c r="V82" s="64">
        <v>415.98609512773601</v>
      </c>
      <c r="W82" s="61">
        <v>185.92909747033801</v>
      </c>
      <c r="X82" s="16">
        <v>237.77855575320899</v>
      </c>
      <c r="Y82" s="16">
        <v>198.384777054718</v>
      </c>
      <c r="Z82" s="64">
        <v>274.529767105747</v>
      </c>
      <c r="AA82" s="61">
        <v>201.07713325198401</v>
      </c>
      <c r="AB82" s="16">
        <v>264.38318024994902</v>
      </c>
      <c r="AC82" s="16">
        <v>233.296411423639</v>
      </c>
      <c r="AD82" s="64">
        <v>336.84633926170198</v>
      </c>
    </row>
    <row r="83" spans="14:30" x14ac:dyDescent="0.35">
      <c r="N83" s="25">
        <v>43646</v>
      </c>
      <c r="O83" s="61">
        <v>116.81722936140601</v>
      </c>
      <c r="P83" s="16">
        <v>151.52638622724399</v>
      </c>
      <c r="Q83" s="16">
        <v>146.771497579185</v>
      </c>
      <c r="R83" s="64">
        <v>215.18029001894899</v>
      </c>
      <c r="S83" s="61">
        <v>192.13039980971601</v>
      </c>
      <c r="T83" s="16">
        <v>269.26860869121299</v>
      </c>
      <c r="U83" s="16">
        <v>277.23380575242498</v>
      </c>
      <c r="V83" s="64">
        <v>426.30762129505803</v>
      </c>
      <c r="W83" s="61">
        <v>185.46712477853899</v>
      </c>
      <c r="X83" s="16">
        <v>241.397267451722</v>
      </c>
      <c r="Y83" s="16">
        <v>197.92710129637001</v>
      </c>
      <c r="Z83" s="64">
        <v>283.11604503365601</v>
      </c>
      <c r="AA83" s="61">
        <v>207.567942186583</v>
      </c>
      <c r="AB83" s="16">
        <v>269.90882691514503</v>
      </c>
      <c r="AC83" s="16">
        <v>239.29956504332</v>
      </c>
      <c r="AD83" s="64">
        <v>350.54761179033397</v>
      </c>
    </row>
    <row r="84" spans="14:30" x14ac:dyDescent="0.35">
      <c r="N84" s="25">
        <v>43738</v>
      </c>
      <c r="O84" s="61">
        <v>116.353153855077</v>
      </c>
      <c r="P84" s="16">
        <v>154.92198859362199</v>
      </c>
      <c r="Q84" s="16">
        <v>146.229974037212</v>
      </c>
      <c r="R84" s="64">
        <v>219.85358532271999</v>
      </c>
      <c r="S84" s="61">
        <v>197.12443515595101</v>
      </c>
      <c r="T84" s="16">
        <v>271.46197203899197</v>
      </c>
      <c r="U84" s="16">
        <v>274.55453465456799</v>
      </c>
      <c r="V84" s="64">
        <v>419.11614001882901</v>
      </c>
      <c r="W84" s="61">
        <v>185.31969549018899</v>
      </c>
      <c r="X84" s="16">
        <v>248.281969929735</v>
      </c>
      <c r="Y84" s="16">
        <v>201.34182474305999</v>
      </c>
      <c r="Z84" s="64">
        <v>293.56245433522002</v>
      </c>
      <c r="AA84" s="61">
        <v>211.166340111501</v>
      </c>
      <c r="AB84" s="16">
        <v>272.79557278142198</v>
      </c>
      <c r="AC84" s="16">
        <v>242.11872305425101</v>
      </c>
      <c r="AD84" s="64">
        <v>363.80518945973</v>
      </c>
    </row>
    <row r="85" spans="14:30" x14ac:dyDescent="0.35">
      <c r="N85" s="25">
        <v>43830</v>
      </c>
      <c r="O85" s="61">
        <v>115.251720133314</v>
      </c>
      <c r="P85" s="16">
        <v>158.16523237682</v>
      </c>
      <c r="Q85" s="16">
        <v>146.24837956299601</v>
      </c>
      <c r="R85" s="64">
        <v>222.80528493899001</v>
      </c>
      <c r="S85" s="61">
        <v>203.262628795198</v>
      </c>
      <c r="T85" s="16">
        <v>278.42558477037397</v>
      </c>
      <c r="U85" s="16">
        <v>272.336534655805</v>
      </c>
      <c r="V85" s="64">
        <v>414.85488138714101</v>
      </c>
      <c r="W85" s="61">
        <v>187.564166266738</v>
      </c>
      <c r="X85" s="16">
        <v>257.62289607041703</v>
      </c>
      <c r="Y85" s="16">
        <v>205.12368609056099</v>
      </c>
      <c r="Z85" s="64">
        <v>299.38156124017303</v>
      </c>
      <c r="AA85" s="61">
        <v>209.50959822190401</v>
      </c>
      <c r="AB85" s="16">
        <v>273.31856519623602</v>
      </c>
      <c r="AC85" s="16">
        <v>243.33054725426399</v>
      </c>
      <c r="AD85" s="64">
        <v>370.02324410612101</v>
      </c>
    </row>
    <row r="86" spans="14:30" x14ac:dyDescent="0.35">
      <c r="N86" s="25">
        <v>43921</v>
      </c>
      <c r="O86" s="61">
        <v>115.016460776548</v>
      </c>
      <c r="P86" s="16">
        <v>160.29486328121101</v>
      </c>
      <c r="Q86" s="16">
        <v>145.71237864374999</v>
      </c>
      <c r="R86" s="64">
        <v>223.962168141663</v>
      </c>
      <c r="S86" s="61">
        <v>206.028426262133</v>
      </c>
      <c r="T86" s="16">
        <v>295.86187773719001</v>
      </c>
      <c r="U86" s="16">
        <v>271.53792074821598</v>
      </c>
      <c r="V86" s="64">
        <v>434.00848646296203</v>
      </c>
      <c r="W86" s="61">
        <v>189.65466344625401</v>
      </c>
      <c r="X86" s="16">
        <v>263.61928486849303</v>
      </c>
      <c r="Y86" s="16">
        <v>206.90749918238501</v>
      </c>
      <c r="Z86" s="64">
        <v>297.83957959270799</v>
      </c>
      <c r="AA86" s="61">
        <v>207.08315534022299</v>
      </c>
      <c r="AB86" s="16">
        <v>275.01872749117399</v>
      </c>
      <c r="AC86" s="16">
        <v>240.04903829858301</v>
      </c>
      <c r="AD86" s="64">
        <v>372.96739540767999</v>
      </c>
    </row>
    <row r="87" spans="14:30" x14ac:dyDescent="0.35">
      <c r="N87" s="25">
        <v>44012</v>
      </c>
      <c r="O87" s="61">
        <v>112.007745378782</v>
      </c>
      <c r="P87" s="16">
        <v>163.17040739242299</v>
      </c>
      <c r="Q87" s="16">
        <v>144.415971629236</v>
      </c>
      <c r="R87" s="64">
        <v>223.318614537792</v>
      </c>
      <c r="S87" s="61">
        <v>207.32067891672199</v>
      </c>
      <c r="T87" s="16">
        <v>309.80690797875098</v>
      </c>
      <c r="U87" s="16">
        <v>274.17143906842898</v>
      </c>
      <c r="V87" s="64">
        <v>442.66883732775</v>
      </c>
      <c r="W87" s="61">
        <v>191.30539691192499</v>
      </c>
      <c r="X87" s="16">
        <v>263.49554209756201</v>
      </c>
      <c r="Y87" s="16">
        <v>205.529866539816</v>
      </c>
      <c r="Z87" s="64">
        <v>298.16861740501503</v>
      </c>
      <c r="AA87" s="61">
        <v>206.758849029337</v>
      </c>
      <c r="AB87" s="16">
        <v>281.92821399920598</v>
      </c>
      <c r="AC87" s="16">
        <v>233.49166502978699</v>
      </c>
      <c r="AD87" s="64">
        <v>377.51822735009699</v>
      </c>
    </row>
    <row r="88" spans="14:30" x14ac:dyDescent="0.35">
      <c r="N88" s="25">
        <v>44104</v>
      </c>
      <c r="O88" s="61">
        <v>113.36371203553</v>
      </c>
      <c r="P88" s="16">
        <v>165.41565000910501</v>
      </c>
      <c r="Q88" s="16">
        <v>148.39982532359301</v>
      </c>
      <c r="R88" s="64">
        <v>229.73322898779199</v>
      </c>
      <c r="S88" s="61">
        <v>206.44834376287699</v>
      </c>
      <c r="T88" s="16">
        <v>313.35764085040302</v>
      </c>
      <c r="U88" s="16">
        <v>278.49754113212202</v>
      </c>
      <c r="V88" s="64">
        <v>437.00091928543702</v>
      </c>
      <c r="W88" s="61">
        <v>196.85477360908001</v>
      </c>
      <c r="X88" s="16">
        <v>272.09691029159802</v>
      </c>
      <c r="Y88" s="16">
        <v>205.387766430342</v>
      </c>
      <c r="Z88" s="64">
        <v>313.69136609384498</v>
      </c>
      <c r="AA88" s="61">
        <v>213.12029438043001</v>
      </c>
      <c r="AB88" s="16">
        <v>291.719643028566</v>
      </c>
      <c r="AC88" s="16">
        <v>238.521221358123</v>
      </c>
      <c r="AD88" s="64">
        <v>390.28098021429798</v>
      </c>
    </row>
    <row r="89" spans="14:30" x14ac:dyDescent="0.35">
      <c r="N89" s="25">
        <v>44196</v>
      </c>
      <c r="O89" s="61">
        <v>119.46501024189</v>
      </c>
      <c r="P89" s="16">
        <v>168.48644325316599</v>
      </c>
      <c r="Q89" s="16">
        <v>153.64417090487899</v>
      </c>
      <c r="R89" s="64">
        <v>242.636143405193</v>
      </c>
      <c r="S89" s="61">
        <v>203.97796611992101</v>
      </c>
      <c r="T89" s="16">
        <v>318.77754754639398</v>
      </c>
      <c r="U89" s="16">
        <v>284.181646904329</v>
      </c>
      <c r="V89" s="64">
        <v>441.24327448146602</v>
      </c>
      <c r="W89" s="61">
        <v>203.106016399363</v>
      </c>
      <c r="X89" s="16">
        <v>289.12193820104602</v>
      </c>
      <c r="Y89" s="16">
        <v>211.79886291922099</v>
      </c>
      <c r="Z89" s="64">
        <v>332.999289824561</v>
      </c>
      <c r="AA89" s="61">
        <v>218.39837423002399</v>
      </c>
      <c r="AB89" s="16">
        <v>299.55758765403999</v>
      </c>
      <c r="AC89" s="16">
        <v>250.20077543471101</v>
      </c>
      <c r="AD89" s="64">
        <v>405.14715983781701</v>
      </c>
    </row>
    <row r="90" spans="14:30" x14ac:dyDescent="0.35">
      <c r="N90" s="25">
        <v>44286</v>
      </c>
      <c r="O90" s="61">
        <v>122.04053987181599</v>
      </c>
      <c r="P90" s="16">
        <v>176.55256401337999</v>
      </c>
      <c r="Q90" s="16">
        <v>156.05901784291299</v>
      </c>
      <c r="R90" s="64">
        <v>256.46610269912401</v>
      </c>
      <c r="S90" s="61">
        <v>205.02175388052299</v>
      </c>
      <c r="T90" s="16">
        <v>325.867419694143</v>
      </c>
      <c r="U90" s="16">
        <v>293.346006182145</v>
      </c>
      <c r="V90" s="64">
        <v>454.97504124379799</v>
      </c>
      <c r="W90" s="61">
        <v>207.391958267082</v>
      </c>
      <c r="X90" s="16">
        <v>301.99003444185303</v>
      </c>
      <c r="Y90" s="16">
        <v>223.44932817134199</v>
      </c>
      <c r="Z90" s="64">
        <v>347.637620186589</v>
      </c>
      <c r="AA90" s="61">
        <v>217.312888165776</v>
      </c>
      <c r="AB90" s="16">
        <v>311.61689765225202</v>
      </c>
      <c r="AC90" s="16">
        <v>256.76536317717301</v>
      </c>
      <c r="AD90" s="64">
        <v>419.70190142703501</v>
      </c>
    </row>
    <row r="91" spans="14:30" x14ac:dyDescent="0.35">
      <c r="N91" s="25">
        <v>44377</v>
      </c>
      <c r="O91" s="61">
        <v>124.440541571211</v>
      </c>
      <c r="P91" s="16">
        <v>187.169781372073</v>
      </c>
      <c r="Q91" s="16">
        <v>163.46320422625001</v>
      </c>
      <c r="R91" s="64">
        <v>271.431782568747</v>
      </c>
      <c r="S91" s="61">
        <v>214.11607348011901</v>
      </c>
      <c r="T91" s="16">
        <v>333.55809223347399</v>
      </c>
      <c r="U91" s="16">
        <v>304.35470963236497</v>
      </c>
      <c r="V91" s="64">
        <v>483.34525174102401</v>
      </c>
      <c r="W91" s="61">
        <v>215.807443344224</v>
      </c>
      <c r="X91" s="16">
        <v>317.78541437382802</v>
      </c>
      <c r="Y91" s="16">
        <v>235.47775724269999</v>
      </c>
      <c r="Z91" s="64">
        <v>367.44427305614198</v>
      </c>
      <c r="AA91" s="61">
        <v>220.439010168968</v>
      </c>
      <c r="AB91" s="16">
        <v>332.62292867896099</v>
      </c>
      <c r="AC91" s="16">
        <v>265.85298618124102</v>
      </c>
      <c r="AD91" s="64">
        <v>446.57322577692099</v>
      </c>
    </row>
    <row r="92" spans="14:30" x14ac:dyDescent="0.35">
      <c r="N92" s="25">
        <v>44469</v>
      </c>
      <c r="O92" s="61">
        <v>128.35689668382901</v>
      </c>
      <c r="P92" s="16">
        <v>194.161178502376</v>
      </c>
      <c r="Q92" s="16">
        <v>171.925101353494</v>
      </c>
      <c r="R92" s="64">
        <v>280.945849628323</v>
      </c>
      <c r="S92" s="61">
        <v>223.51690098439499</v>
      </c>
      <c r="T92" s="16">
        <v>348.431335946319</v>
      </c>
      <c r="U92" s="16">
        <v>313.31395434924701</v>
      </c>
      <c r="V92" s="64">
        <v>506.20410512444403</v>
      </c>
      <c r="W92" s="61">
        <v>223.752185588522</v>
      </c>
      <c r="X92" s="16">
        <v>335.59768031110599</v>
      </c>
      <c r="Y92" s="16">
        <v>242.66823627679901</v>
      </c>
      <c r="Z92" s="64">
        <v>388.86013641309302</v>
      </c>
      <c r="AA92" s="61">
        <v>234.113891316147</v>
      </c>
      <c r="AB92" s="16">
        <v>350.511425035542</v>
      </c>
      <c r="AC92" s="16">
        <v>278.98477807580599</v>
      </c>
      <c r="AD92" s="64">
        <v>472.91518246710098</v>
      </c>
    </row>
    <row r="93" spans="14:30" x14ac:dyDescent="0.35">
      <c r="N93" s="25">
        <v>44561</v>
      </c>
      <c r="O93" s="61">
        <v>131.52216606532801</v>
      </c>
      <c r="P93" s="16">
        <v>197.820898638584</v>
      </c>
      <c r="Q93" s="16">
        <v>175.61969008067001</v>
      </c>
      <c r="R93" s="64">
        <v>285.68437011034302</v>
      </c>
      <c r="S93" s="61">
        <v>223.738239420773</v>
      </c>
      <c r="T93" s="16">
        <v>366.67688593365602</v>
      </c>
      <c r="U93" s="16">
        <v>316.48119309232999</v>
      </c>
      <c r="V93" s="64">
        <v>503.63737491438297</v>
      </c>
      <c r="W93" s="61">
        <v>227.6012513961</v>
      </c>
      <c r="X93" s="16">
        <v>349.56341305661101</v>
      </c>
      <c r="Y93" s="16">
        <v>247.825917911359</v>
      </c>
      <c r="Z93" s="64">
        <v>404.97813431564799</v>
      </c>
      <c r="AA93" s="61">
        <v>244.92446408593599</v>
      </c>
      <c r="AB93" s="16">
        <v>361.44024458112699</v>
      </c>
      <c r="AC93" s="16">
        <v>285.16467378211502</v>
      </c>
      <c r="AD93" s="64">
        <v>488.24777586417798</v>
      </c>
    </row>
    <row r="94" spans="14:30" x14ac:dyDescent="0.35">
      <c r="N94" s="25">
        <v>44651</v>
      </c>
      <c r="O94" s="61">
        <v>134.44793952798901</v>
      </c>
      <c r="P94" s="16">
        <v>206.75944892985601</v>
      </c>
      <c r="Q94" s="16">
        <v>178.98375775508001</v>
      </c>
      <c r="R94" s="64">
        <v>296.890937335106</v>
      </c>
      <c r="S94" s="61">
        <v>222.769139855416</v>
      </c>
      <c r="T94" s="16">
        <v>390.16503649234699</v>
      </c>
      <c r="U94" s="16">
        <v>323.76078492568797</v>
      </c>
      <c r="V94" s="64">
        <v>505.23018531384997</v>
      </c>
      <c r="W94" s="61">
        <v>235.96656876956101</v>
      </c>
      <c r="X94" s="16">
        <v>372.97541076715299</v>
      </c>
      <c r="Y94" s="16">
        <v>255.55141500304401</v>
      </c>
      <c r="Z94" s="64">
        <v>427.71132759560697</v>
      </c>
      <c r="AA94" s="61">
        <v>249.93556255345399</v>
      </c>
      <c r="AB94" s="16">
        <v>381.77736265326701</v>
      </c>
      <c r="AC94" s="16">
        <v>286.94568912908602</v>
      </c>
      <c r="AD94" s="64">
        <v>515.16878890145597</v>
      </c>
    </row>
    <row r="95" spans="14:30" x14ac:dyDescent="0.35">
      <c r="N95" s="25">
        <v>44742</v>
      </c>
      <c r="O95" s="61">
        <v>137.55168562581201</v>
      </c>
      <c r="P95" s="16">
        <v>223.565287895056</v>
      </c>
      <c r="Q95" s="16">
        <v>180.594827597982</v>
      </c>
      <c r="R95" s="64">
        <v>314.03582468672897</v>
      </c>
      <c r="S95" s="61">
        <v>232.77732517308701</v>
      </c>
      <c r="T95" s="16">
        <v>414.19028953264097</v>
      </c>
      <c r="U95" s="16">
        <v>342.80121333176697</v>
      </c>
      <c r="V95" s="64">
        <v>528.15654615342305</v>
      </c>
      <c r="W95" s="61">
        <v>248.07292807487599</v>
      </c>
      <c r="X95" s="16">
        <v>404.60035428293497</v>
      </c>
      <c r="Y95" s="16">
        <v>261.2795374255</v>
      </c>
      <c r="Z95" s="64">
        <v>460.206175724133</v>
      </c>
      <c r="AA95" s="61">
        <v>258.84370220458101</v>
      </c>
      <c r="AB95" s="16">
        <v>408.52474742249098</v>
      </c>
      <c r="AC95" s="16">
        <v>296.393622583992</v>
      </c>
      <c r="AD95" s="64">
        <v>542.17050040991899</v>
      </c>
    </row>
    <row r="96" spans="14:30" x14ac:dyDescent="0.35">
      <c r="N96" s="25">
        <v>44834</v>
      </c>
      <c r="O96" s="61">
        <v>131.97060407074599</v>
      </c>
      <c r="P96" s="16">
        <v>229.01666989855701</v>
      </c>
      <c r="Q96" s="16">
        <v>177.658746920146</v>
      </c>
      <c r="R96" s="64">
        <v>308.44777260251999</v>
      </c>
      <c r="S96" s="61">
        <v>245.04968822734199</v>
      </c>
      <c r="T96" s="16">
        <v>420.24351370143899</v>
      </c>
      <c r="U96" s="16">
        <v>345.972175495258</v>
      </c>
      <c r="V96" s="64">
        <v>528.55284575411099</v>
      </c>
      <c r="W96" s="61">
        <v>247.01711931857099</v>
      </c>
      <c r="X96" s="16">
        <v>406.43604796417702</v>
      </c>
      <c r="Y96" s="16">
        <v>262.048429607976</v>
      </c>
      <c r="Z96" s="64">
        <v>456.53483905074103</v>
      </c>
      <c r="AA96" s="61">
        <v>254.77681817179899</v>
      </c>
      <c r="AB96" s="16">
        <v>413.479989176495</v>
      </c>
      <c r="AC96" s="16">
        <v>303.48935895185298</v>
      </c>
      <c r="AD96" s="64">
        <v>511.65419661894299</v>
      </c>
    </row>
    <row r="97" spans="14:30" x14ac:dyDescent="0.35">
      <c r="N97" s="25">
        <v>44926</v>
      </c>
      <c r="O97" s="61">
        <v>125.115408116441</v>
      </c>
      <c r="P97" s="16">
        <v>222.21153700647599</v>
      </c>
      <c r="Q97" s="16">
        <v>175.69151783406201</v>
      </c>
      <c r="R97" s="64">
        <v>291.29284385890702</v>
      </c>
      <c r="S97" s="61">
        <v>242.24343704997301</v>
      </c>
      <c r="T97" s="16">
        <v>421.33218546255898</v>
      </c>
      <c r="U97" s="16">
        <v>335.27021227520402</v>
      </c>
      <c r="V97" s="64">
        <v>503.82175902042502</v>
      </c>
      <c r="W97" s="61">
        <v>240.42993563325101</v>
      </c>
      <c r="X97" s="16">
        <v>400.78354693190403</v>
      </c>
      <c r="Y97" s="16">
        <v>264.74931442493602</v>
      </c>
      <c r="Z97" s="64">
        <v>435.48047750600603</v>
      </c>
      <c r="AA97" s="61">
        <v>243.440570571178</v>
      </c>
      <c r="AB97" s="16">
        <v>407.101059979441</v>
      </c>
      <c r="AC97" s="16">
        <v>301.70731447842098</v>
      </c>
      <c r="AD97" s="64">
        <v>476.16771943966302</v>
      </c>
    </row>
    <row r="98" spans="14:30" x14ac:dyDescent="0.35">
      <c r="N98" s="25">
        <v>45016</v>
      </c>
      <c r="O98" s="61">
        <v>127.34692094671701</v>
      </c>
      <c r="P98" s="16">
        <v>221.94897523441901</v>
      </c>
      <c r="Q98" s="16">
        <v>177.47525160948001</v>
      </c>
      <c r="R98" s="64">
        <v>288.37705138104502</v>
      </c>
      <c r="S98" s="61">
        <v>225.67201216963699</v>
      </c>
      <c r="T98" s="16">
        <v>427.61354134391797</v>
      </c>
      <c r="U98" s="16">
        <v>334.77040112188399</v>
      </c>
      <c r="V98" s="64">
        <v>492.18652623820998</v>
      </c>
      <c r="W98" s="61">
        <v>241.74240941244099</v>
      </c>
      <c r="X98" s="16">
        <v>422.13220221187999</v>
      </c>
      <c r="Y98" s="16">
        <v>271.13205437026397</v>
      </c>
      <c r="Z98" s="64">
        <v>429.658943430671</v>
      </c>
      <c r="AA98" s="61">
        <v>242.40659374552999</v>
      </c>
      <c r="AB98" s="16">
        <v>411.33136567573501</v>
      </c>
      <c r="AC98" s="16">
        <v>296.95365307732402</v>
      </c>
      <c r="AD98" s="64">
        <v>473.11765031101902</v>
      </c>
    </row>
    <row r="99" spans="14:30" x14ac:dyDescent="0.35">
      <c r="N99" s="25">
        <v>45107</v>
      </c>
      <c r="O99" s="61">
        <v>132.17211507402399</v>
      </c>
      <c r="P99" s="16">
        <v>229.16610827444899</v>
      </c>
      <c r="Q99" s="16">
        <v>185.19166143253801</v>
      </c>
      <c r="R99" s="64">
        <v>290.392165597239</v>
      </c>
      <c r="S99" s="61">
        <v>220.66426362263201</v>
      </c>
      <c r="T99" s="16">
        <v>438.251266420614</v>
      </c>
      <c r="U99" s="16">
        <v>341.05356585304497</v>
      </c>
      <c r="V99" s="64">
        <v>506.73679659063203</v>
      </c>
      <c r="W99" s="61">
        <v>245.80968690255801</v>
      </c>
      <c r="X99" s="16">
        <v>448.339293513896</v>
      </c>
      <c r="Y99" s="16">
        <v>277.70493745640903</v>
      </c>
      <c r="Z99" s="64">
        <v>427.39409133176798</v>
      </c>
      <c r="AA99" s="61">
        <v>249.43818013897899</v>
      </c>
      <c r="AB99" s="16">
        <v>420.27446336227803</v>
      </c>
      <c r="AC99" s="16">
        <v>296.35766108990498</v>
      </c>
      <c r="AD99" s="64">
        <v>472.84231930226599</v>
      </c>
    </row>
    <row r="100" spans="14:30" x14ac:dyDescent="0.35">
      <c r="N100" s="25">
        <v>45199</v>
      </c>
      <c r="O100" s="61">
        <v>129.63916164357701</v>
      </c>
      <c r="P100" s="16">
        <v>240.64261674064301</v>
      </c>
      <c r="Q100" s="16">
        <v>190.52243424204099</v>
      </c>
      <c r="R100" s="64">
        <v>289.19318635397201</v>
      </c>
      <c r="S100" s="61">
        <v>226.691694902607</v>
      </c>
      <c r="T100" s="16">
        <v>438.81798452667402</v>
      </c>
      <c r="U100" s="16">
        <v>344.35408589251801</v>
      </c>
      <c r="V100" s="64">
        <v>525.54340463270398</v>
      </c>
      <c r="W100" s="61">
        <v>243.117163210744</v>
      </c>
      <c r="X100" s="16">
        <v>456.66541874911599</v>
      </c>
      <c r="Y100" s="16">
        <v>279.33612862104502</v>
      </c>
      <c r="Z100" s="64">
        <v>427.39270332897701</v>
      </c>
      <c r="AA100" s="61">
        <v>247.47934124046901</v>
      </c>
      <c r="AB100" s="16">
        <v>424.78108009760899</v>
      </c>
      <c r="AC100" s="16">
        <v>302.90820379520301</v>
      </c>
      <c r="AD100" s="64">
        <v>464.33422991550702</v>
      </c>
    </row>
    <row r="101" spans="14:30" x14ac:dyDescent="0.35">
      <c r="N101" s="25">
        <v>45291</v>
      </c>
      <c r="O101" s="61">
        <v>123.445902089063</v>
      </c>
      <c r="P101" s="16">
        <v>250.789662258215</v>
      </c>
      <c r="Q101" s="16">
        <v>186.99478018327</v>
      </c>
      <c r="R101" s="64">
        <v>289.45785265477298</v>
      </c>
      <c r="S101" s="61">
        <v>224.07048526610799</v>
      </c>
      <c r="T101" s="16">
        <v>427.11030526006101</v>
      </c>
      <c r="U101" s="16">
        <v>340.06650711872499</v>
      </c>
      <c r="V101" s="64">
        <v>525.48023417723903</v>
      </c>
      <c r="W101" s="61">
        <v>237.363410260085</v>
      </c>
      <c r="X101" s="16">
        <v>456.33598136342101</v>
      </c>
      <c r="Y101" s="16">
        <v>279.26973964947899</v>
      </c>
      <c r="Z101" s="64">
        <v>424.90670641241297</v>
      </c>
      <c r="AA101" s="61">
        <v>238.10457491413899</v>
      </c>
      <c r="AB101" s="16">
        <v>422.094895818792</v>
      </c>
      <c r="AC101" s="16">
        <v>307.92478783848702</v>
      </c>
      <c r="AD101" s="64">
        <v>448.60264315563001</v>
      </c>
    </row>
    <row r="102" spans="14:30" x14ac:dyDescent="0.35">
      <c r="N102" s="25">
        <v>45382</v>
      </c>
      <c r="O102" s="61">
        <v>125.498502270644</v>
      </c>
      <c r="P102" s="16">
        <v>253.759596112884</v>
      </c>
      <c r="Q102" s="16">
        <v>184.52032642259499</v>
      </c>
      <c r="R102" s="64">
        <v>295.91842919557803</v>
      </c>
      <c r="S102" s="61">
        <v>222.3321471399</v>
      </c>
      <c r="T102" s="16">
        <v>423.844146874187</v>
      </c>
      <c r="U102" s="16">
        <v>338.06236473506601</v>
      </c>
      <c r="V102" s="64">
        <v>528.63911481981802</v>
      </c>
      <c r="W102" s="61">
        <v>239.66594859561101</v>
      </c>
      <c r="X102" s="16">
        <v>462.71232471958501</v>
      </c>
      <c r="Y102" s="16">
        <v>283.38357045236</v>
      </c>
      <c r="Z102" s="64">
        <v>419.67676312332497</v>
      </c>
      <c r="AA102" s="61">
        <v>233.50452126611799</v>
      </c>
      <c r="AB102" s="16">
        <v>414.993047235868</v>
      </c>
      <c r="AC102" s="16">
        <v>307.79219621850598</v>
      </c>
      <c r="AD102" s="64">
        <v>429.945792830264</v>
      </c>
    </row>
    <row r="103" spans="14:30" x14ac:dyDescent="0.35">
      <c r="N103" s="25">
        <v>45473</v>
      </c>
      <c r="O103" s="61">
        <v>132.220139087771</v>
      </c>
      <c r="P103" s="16">
        <v>244.47279619614</v>
      </c>
      <c r="Q103" s="16">
        <v>183.06657711399501</v>
      </c>
      <c r="R103" s="64">
        <v>298.52999763299903</v>
      </c>
      <c r="S103" s="61">
        <v>219.92516514909701</v>
      </c>
      <c r="T103" s="16">
        <v>450.070716937219</v>
      </c>
      <c r="U103" s="16">
        <v>346.44310447367599</v>
      </c>
      <c r="V103" s="64">
        <v>530.77370169863002</v>
      </c>
      <c r="W103" s="61">
        <v>244.60215669037299</v>
      </c>
      <c r="X103" s="16">
        <v>476.400281492207</v>
      </c>
      <c r="Y103" s="16">
        <v>286.32222365955602</v>
      </c>
      <c r="Z103" s="64">
        <v>414.237792492842</v>
      </c>
      <c r="AA103" s="61">
        <v>230.36567280844</v>
      </c>
      <c r="AB103" s="16">
        <v>411.69757430158597</v>
      </c>
      <c r="AC103" s="16">
        <v>305.568846545501</v>
      </c>
      <c r="AD103" s="64">
        <v>411.35461947424699</v>
      </c>
    </row>
    <row r="104" spans="14:30" x14ac:dyDescent="0.35">
      <c r="N104" s="25">
        <v>45565</v>
      </c>
      <c r="O104" s="61">
        <v>128.60142605623301</v>
      </c>
      <c r="P104" s="16">
        <v>239.05428758145899</v>
      </c>
      <c r="Q104" s="16">
        <v>180.74109337413901</v>
      </c>
      <c r="R104" s="64">
        <v>296.69564999606303</v>
      </c>
      <c r="S104" s="61">
        <v>212.525826138648</v>
      </c>
      <c r="T104" s="16">
        <v>467.662234576598</v>
      </c>
      <c r="U104" s="16">
        <v>355.26877741372698</v>
      </c>
      <c r="V104" s="64">
        <v>514.675576474114</v>
      </c>
      <c r="W104" s="61">
        <v>242.566520637347</v>
      </c>
      <c r="X104" s="16">
        <v>485.74860925694702</v>
      </c>
      <c r="Y104" s="16">
        <v>284.274921235904</v>
      </c>
      <c r="Z104" s="64">
        <v>409.65007924758498</v>
      </c>
      <c r="AA104" s="61">
        <v>232.01871822627999</v>
      </c>
      <c r="AB104" s="16">
        <v>417.67732560301403</v>
      </c>
      <c r="AC104" s="16">
        <v>303.21757261286803</v>
      </c>
      <c r="AD104" s="64">
        <v>409.05119790820697</v>
      </c>
    </row>
    <row r="105" spans="14:30" x14ac:dyDescent="0.35">
      <c r="N105" s="25">
        <v>45657</v>
      </c>
      <c r="O105" s="61">
        <v>126.272554859219</v>
      </c>
      <c r="P105" s="16">
        <v>243.23223990389201</v>
      </c>
      <c r="Q105" s="16">
        <v>181.926723585931</v>
      </c>
      <c r="R105" s="64">
        <v>301.133954735553</v>
      </c>
      <c r="S105" s="61">
        <v>207.35213944436299</v>
      </c>
      <c r="T105" s="16">
        <v>462.43368949273599</v>
      </c>
      <c r="U105" s="16">
        <v>361.10947928296002</v>
      </c>
      <c r="V105" s="64">
        <v>503.11641002785598</v>
      </c>
      <c r="W105" s="61">
        <v>238.05767725605699</v>
      </c>
      <c r="X105" s="16">
        <v>485.38076874241199</v>
      </c>
      <c r="Y105" s="16">
        <v>280.38397514251102</v>
      </c>
      <c r="Z105" s="64">
        <v>408.52854252821697</v>
      </c>
      <c r="AA105" s="61">
        <v>233.12031338190599</v>
      </c>
      <c r="AB105" s="16">
        <v>420.61360069971403</v>
      </c>
      <c r="AC105" s="16">
        <v>304.92444082622802</v>
      </c>
      <c r="AD105" s="64">
        <v>418.572555837474</v>
      </c>
    </row>
    <row r="106" spans="14:30" ht="29" x14ac:dyDescent="0.35">
      <c r="N106" s="165" t="s">
        <v>0</v>
      </c>
      <c r="O106" s="156" t="s">
        <v>21</v>
      </c>
      <c r="P106" s="157" t="s">
        <v>22</v>
      </c>
      <c r="Q106" s="157" t="s">
        <v>23</v>
      </c>
      <c r="R106" s="158" t="s">
        <v>24</v>
      </c>
      <c r="S106" s="156" t="s">
        <v>25</v>
      </c>
      <c r="T106" s="157" t="s">
        <v>26</v>
      </c>
      <c r="U106" s="157" t="s">
        <v>27</v>
      </c>
      <c r="V106" s="158" t="s">
        <v>28</v>
      </c>
      <c r="W106" s="156" t="s">
        <v>29</v>
      </c>
      <c r="X106" s="157" t="s">
        <v>30</v>
      </c>
      <c r="Y106" s="157" t="s">
        <v>31</v>
      </c>
      <c r="Z106" s="158" t="s">
        <v>32</v>
      </c>
      <c r="AA106" s="156" t="s">
        <v>33</v>
      </c>
      <c r="AB106" s="157" t="s">
        <v>34</v>
      </c>
      <c r="AC106" s="157" t="s">
        <v>35</v>
      </c>
      <c r="AD106" s="158" t="s">
        <v>36</v>
      </c>
    </row>
    <row r="107" spans="14:30" x14ac:dyDescent="0.35">
      <c r="N107" s="128" t="s">
        <v>134</v>
      </c>
      <c r="O107" s="166">
        <f>O101/O100-1</f>
        <v>-4.7773060825103353E-2</v>
      </c>
      <c r="P107" s="166">
        <f t="shared" ref="O107:AD111" si="0">P101/P100-1</f>
        <v>4.21664527048764E-2</v>
      </c>
      <c r="Q107" s="166">
        <f t="shared" si="0"/>
        <v>-1.8515688573921052E-2</v>
      </c>
      <c r="R107" s="166">
        <f t="shared" si="0"/>
        <v>9.1518857735817249E-4</v>
      </c>
      <c r="S107" s="166">
        <f t="shared" si="0"/>
        <v>-1.1562883402610469E-2</v>
      </c>
      <c r="T107" s="166">
        <f t="shared" si="0"/>
        <v>-2.6680035184158069E-2</v>
      </c>
      <c r="U107" s="166">
        <f t="shared" si="0"/>
        <v>-1.2451075649880017E-2</v>
      </c>
      <c r="V107" s="166">
        <f t="shared" si="0"/>
        <v>-1.2020026301939879E-4</v>
      </c>
      <c r="W107" s="166">
        <f t="shared" si="0"/>
        <v>-2.3666584763789023E-2</v>
      </c>
      <c r="X107" s="166">
        <f t="shared" si="0"/>
        <v>-7.2139770643764312E-4</v>
      </c>
      <c r="Y107" s="166">
        <f t="shared" si="0"/>
        <v>-2.3766697094917966E-4</v>
      </c>
      <c r="Z107" s="166">
        <f t="shared" si="0"/>
        <v>-5.8166573673357203E-3</v>
      </c>
      <c r="AA107" s="166">
        <f t="shared" si="0"/>
        <v>-3.788100566026964E-2</v>
      </c>
      <c r="AB107" s="166">
        <f t="shared" si="0"/>
        <v>-6.3236909661790186E-3</v>
      </c>
      <c r="AC107" s="166">
        <f t="shared" si="0"/>
        <v>1.6561400386090996E-2</v>
      </c>
      <c r="AD107" s="167">
        <f t="shared" si="0"/>
        <v>-3.3879877352009147E-2</v>
      </c>
    </row>
    <row r="108" spans="14:30" x14ac:dyDescent="0.35">
      <c r="N108" s="128" t="s">
        <v>134</v>
      </c>
      <c r="O108" s="166">
        <f t="shared" si="0"/>
        <v>1.6627527903681161E-2</v>
      </c>
      <c r="P108" s="166">
        <f t="shared" si="0"/>
        <v>1.1842329655562533E-2</v>
      </c>
      <c r="Q108" s="166">
        <f t="shared" si="0"/>
        <v>-1.3232742423343824E-2</v>
      </c>
      <c r="R108" s="166">
        <f t="shared" si="0"/>
        <v>2.2319575998894559E-2</v>
      </c>
      <c r="S108" s="166">
        <f t="shared" si="0"/>
        <v>-7.7579968827377055E-3</v>
      </c>
      <c r="T108" s="166">
        <f t="shared" si="0"/>
        <v>-7.6471074231873049E-3</v>
      </c>
      <c r="U108" s="166">
        <f t="shared" si="0"/>
        <v>-5.8933836226314762E-3</v>
      </c>
      <c r="V108" s="166">
        <f t="shared" si="0"/>
        <v>6.0114166758811205E-3</v>
      </c>
      <c r="W108" s="166">
        <f t="shared" si="0"/>
        <v>9.7004771417930069E-3</v>
      </c>
      <c r="X108" s="166">
        <f t="shared" si="0"/>
        <v>1.3972913854202407E-2</v>
      </c>
      <c r="Y108" s="166">
        <f t="shared" si="0"/>
        <v>1.4730671529412431E-2</v>
      </c>
      <c r="Z108" s="166">
        <f t="shared" si="0"/>
        <v>-1.2308450796754022E-2</v>
      </c>
      <c r="AA108" s="166">
        <f t="shared" si="0"/>
        <v>-1.9319467715728678E-2</v>
      </c>
      <c r="AB108" s="166">
        <f t="shared" si="0"/>
        <v>-1.6825241558885984E-2</v>
      </c>
      <c r="AC108" s="166">
        <f t="shared" si="0"/>
        <v>-4.3059742254525357E-4</v>
      </c>
      <c r="AD108" s="167">
        <f t="shared" si="0"/>
        <v>-4.1588810520881259E-2</v>
      </c>
    </row>
    <row r="109" spans="14:30" x14ac:dyDescent="0.35">
      <c r="N109" s="128" t="s">
        <v>134</v>
      </c>
      <c r="O109" s="166">
        <f t="shared" si="0"/>
        <v>5.3559498284939222E-2</v>
      </c>
      <c r="P109" s="166">
        <f t="shared" si="0"/>
        <v>-3.6596842283011854E-2</v>
      </c>
      <c r="Q109" s="166">
        <f t="shared" si="0"/>
        <v>-7.8785320662752012E-3</v>
      </c>
      <c r="R109" s="166">
        <f t="shared" si="0"/>
        <v>8.8252983922638695E-3</v>
      </c>
      <c r="S109" s="166">
        <f t="shared" si="0"/>
        <v>-1.0826063714881595E-2</v>
      </c>
      <c r="T109" s="166">
        <f t="shared" si="0"/>
        <v>6.1877863022176127E-2</v>
      </c>
      <c r="U109" s="166">
        <f t="shared" si="0"/>
        <v>2.4790513860298624E-2</v>
      </c>
      <c r="V109" s="166">
        <f t="shared" si="0"/>
        <v>4.0378905362301598E-3</v>
      </c>
      <c r="W109" s="166">
        <f t="shared" si="0"/>
        <v>2.0596201186222185E-2</v>
      </c>
      <c r="X109" s="166">
        <f t="shared" si="0"/>
        <v>2.9582001691693005E-2</v>
      </c>
      <c r="Y109" s="166">
        <f t="shared" si="0"/>
        <v>1.0369878544846722E-2</v>
      </c>
      <c r="Z109" s="166">
        <f t="shared" si="0"/>
        <v>-1.2959904165303238E-2</v>
      </c>
      <c r="AA109" s="166">
        <f t="shared" si="0"/>
        <v>-1.3442345530006894E-2</v>
      </c>
      <c r="AB109" s="166">
        <f t="shared" si="0"/>
        <v>-7.9410316780776924E-3</v>
      </c>
      <c r="AC109" s="166">
        <f t="shared" si="0"/>
        <v>-7.2235414033258172E-3</v>
      </c>
      <c r="AD109" s="167">
        <f t="shared" si="0"/>
        <v>-4.3240737939623242E-2</v>
      </c>
    </row>
    <row r="110" spans="14:30" x14ac:dyDescent="0.35">
      <c r="N110" s="128" t="s">
        <v>134</v>
      </c>
      <c r="O110" s="166">
        <f t="shared" si="0"/>
        <v>-2.7368849076280344E-2</v>
      </c>
      <c r="P110" s="166">
        <f t="shared" si="0"/>
        <v>-2.2164055465434096E-2</v>
      </c>
      <c r="Q110" s="166">
        <f t="shared" si="0"/>
        <v>-1.2702939971439564E-2</v>
      </c>
      <c r="R110" s="166">
        <f t="shared" si="0"/>
        <v>-6.1446007151049198E-3</v>
      </c>
      <c r="S110" s="166">
        <f t="shared" si="0"/>
        <v>-3.3644803701443959E-2</v>
      </c>
      <c r="T110" s="166">
        <f t="shared" si="0"/>
        <v>3.9086119086109816E-2</v>
      </c>
      <c r="U110" s="166">
        <f t="shared" si="0"/>
        <v>2.5475100604063439E-2</v>
      </c>
      <c r="V110" s="166">
        <f t="shared" si="0"/>
        <v>-3.0329545667009072E-2</v>
      </c>
      <c r="W110" s="166">
        <f t="shared" si="0"/>
        <v>-8.3222326432828009E-3</v>
      </c>
      <c r="X110" s="166">
        <f t="shared" si="0"/>
        <v>1.9622842655463435E-2</v>
      </c>
      <c r="Y110" s="166">
        <f t="shared" si="0"/>
        <v>-7.1503441035241089E-3</v>
      </c>
      <c r="Z110" s="166">
        <f t="shared" si="0"/>
        <v>-1.1075071682012938E-2</v>
      </c>
      <c r="AA110" s="166">
        <f t="shared" si="0"/>
        <v>7.1757454037633117E-3</v>
      </c>
      <c r="AB110" s="166">
        <f t="shared" si="0"/>
        <v>1.4524621165359575E-2</v>
      </c>
      <c r="AC110" s="166">
        <f t="shared" si="0"/>
        <v>-7.6947436206749042E-3</v>
      </c>
      <c r="AD110" s="167">
        <f t="shared" si="0"/>
        <v>-5.5996005805988291E-3</v>
      </c>
    </row>
    <row r="111" spans="14:30" x14ac:dyDescent="0.35">
      <c r="N111" s="128" t="str">
        <f>"QTR "&amp;YEAR(N105)&amp;"Q"&amp;(MONTH(N105)/3)</f>
        <v>QTR 2024Q4</v>
      </c>
      <c r="O111" s="166">
        <f>O105/O104-1</f>
        <v>-1.8109217513619713E-2</v>
      </c>
      <c r="P111" s="166">
        <f t="shared" si="0"/>
        <v>1.7477002252090257E-2</v>
      </c>
      <c r="Q111" s="166">
        <f t="shared" si="0"/>
        <v>6.559826488034437E-3</v>
      </c>
      <c r="R111" s="166">
        <f t="shared" si="0"/>
        <v>1.4959116318519872E-2</v>
      </c>
      <c r="S111" s="166">
        <f t="shared" si="0"/>
        <v>-2.4343802295866857E-2</v>
      </c>
      <c r="T111" s="166">
        <f t="shared" si="0"/>
        <v>-1.1180173846185637E-2</v>
      </c>
      <c r="U111" s="166">
        <f t="shared" si="0"/>
        <v>1.6440234100367546E-2</v>
      </c>
      <c r="V111" s="166">
        <f t="shared" si="0"/>
        <v>-2.2459131489095285E-2</v>
      </c>
      <c r="W111" s="166">
        <f t="shared" si="0"/>
        <v>-1.8588069653812767E-2</v>
      </c>
      <c r="X111" s="166">
        <f t="shared" si="0"/>
        <v>-7.5726519340468812E-4</v>
      </c>
      <c r="Y111" s="166">
        <f t="shared" si="0"/>
        <v>-1.3687264696009227E-2</v>
      </c>
      <c r="Z111" s="166">
        <f t="shared" si="0"/>
        <v>-2.7377920234459285E-3</v>
      </c>
      <c r="AA111" s="166">
        <f t="shared" si="0"/>
        <v>4.747871913298285E-3</v>
      </c>
      <c r="AB111" s="166">
        <f t="shared" si="0"/>
        <v>7.0300083741936525E-3</v>
      </c>
      <c r="AC111" s="166">
        <f t="shared" si="0"/>
        <v>5.6291863253559171E-3</v>
      </c>
      <c r="AD111" s="167">
        <f t="shared" si="0"/>
        <v>2.3276690003493528E-2</v>
      </c>
    </row>
    <row r="112" spans="14:30" x14ac:dyDescent="0.35">
      <c r="N112" s="128" t="s">
        <v>139</v>
      </c>
      <c r="O112" s="168">
        <f>RANK(O111,$O111:$AD111)</f>
        <v>13</v>
      </c>
      <c r="P112" s="168">
        <f t="shared" ref="P112:AD112" si="1">RANK(P111,$O111:$AD111)</f>
        <v>2</v>
      </c>
      <c r="Q112" s="168">
        <f t="shared" si="1"/>
        <v>6</v>
      </c>
      <c r="R112" s="168">
        <f t="shared" si="1"/>
        <v>4</v>
      </c>
      <c r="S112" s="168">
        <f t="shared" si="1"/>
        <v>16</v>
      </c>
      <c r="T112" s="168">
        <f t="shared" si="1"/>
        <v>11</v>
      </c>
      <c r="U112" s="168">
        <f t="shared" si="1"/>
        <v>3</v>
      </c>
      <c r="V112" s="168">
        <f t="shared" si="1"/>
        <v>15</v>
      </c>
      <c r="W112" s="168">
        <f t="shared" si="1"/>
        <v>14</v>
      </c>
      <c r="X112" s="168">
        <f t="shared" si="1"/>
        <v>9</v>
      </c>
      <c r="Y112" s="168">
        <f t="shared" si="1"/>
        <v>12</v>
      </c>
      <c r="Z112" s="168">
        <f t="shared" si="1"/>
        <v>10</v>
      </c>
      <c r="AA112" s="168">
        <f t="shared" si="1"/>
        <v>8</v>
      </c>
      <c r="AB112" s="168">
        <f t="shared" si="1"/>
        <v>5</v>
      </c>
      <c r="AC112" s="168">
        <f t="shared" si="1"/>
        <v>7</v>
      </c>
      <c r="AD112" s="169">
        <f t="shared" si="1"/>
        <v>1</v>
      </c>
    </row>
    <row r="113" spans="14:30" x14ac:dyDescent="0.35">
      <c r="N113" s="128">
        <v>42825</v>
      </c>
      <c r="O113" s="170" t="s">
        <v>77</v>
      </c>
      <c r="P113" s="171" t="s">
        <v>77</v>
      </c>
      <c r="Q113" s="171" t="s">
        <v>77</v>
      </c>
      <c r="R113" s="172" t="s">
        <v>77</v>
      </c>
      <c r="S113" s="161" t="s">
        <v>77</v>
      </c>
      <c r="T113" s="162" t="s">
        <v>77</v>
      </c>
      <c r="U113" s="162" t="s">
        <v>77</v>
      </c>
      <c r="V113" s="164" t="s">
        <v>77</v>
      </c>
      <c r="W113" s="161" t="s">
        <v>77</v>
      </c>
      <c r="X113" s="162" t="s">
        <v>77</v>
      </c>
      <c r="Y113" s="162" t="s">
        <v>77</v>
      </c>
      <c r="Z113" s="164" t="s">
        <v>77</v>
      </c>
      <c r="AA113" s="161" t="s">
        <v>77</v>
      </c>
      <c r="AB113" s="162" t="s">
        <v>77</v>
      </c>
      <c r="AC113" s="162" t="s">
        <v>77</v>
      </c>
      <c r="AD113" s="164" t="s">
        <v>77</v>
      </c>
    </row>
    <row r="114" spans="14:30" x14ac:dyDescent="0.35">
      <c r="N114" s="128" t="s">
        <v>136</v>
      </c>
      <c r="O114" s="166">
        <f t="shared" ref="O114:AD118" si="2">O101/O97-1</f>
        <v>-1.3343728422515744E-2</v>
      </c>
      <c r="P114" s="166">
        <f t="shared" si="2"/>
        <v>0.1286077475397065</v>
      </c>
      <c r="Q114" s="166">
        <f t="shared" si="2"/>
        <v>6.4335845512381251E-2</v>
      </c>
      <c r="R114" s="166">
        <f t="shared" si="2"/>
        <v>-6.2994723104933259E-3</v>
      </c>
      <c r="S114" s="166">
        <f t="shared" si="2"/>
        <v>-7.5019377223070283E-2</v>
      </c>
      <c r="T114" s="166">
        <f t="shared" si="2"/>
        <v>1.3713929286362392E-2</v>
      </c>
      <c r="U114" s="166">
        <f t="shared" si="2"/>
        <v>1.4305758960727388E-2</v>
      </c>
      <c r="V114" s="166">
        <f t="shared" si="2"/>
        <v>4.2988367947673245E-2</v>
      </c>
      <c r="W114" s="166">
        <f t="shared" si="2"/>
        <v>-1.2754340947974341E-2</v>
      </c>
      <c r="X114" s="166">
        <f t="shared" si="2"/>
        <v>0.13860956832381088</v>
      </c>
      <c r="Y114" s="166">
        <f t="shared" si="2"/>
        <v>5.4845940795287484E-2</v>
      </c>
      <c r="Z114" s="166">
        <f t="shared" si="2"/>
        <v>-2.4280700604878969E-2</v>
      </c>
      <c r="AA114" s="166">
        <f t="shared" si="2"/>
        <v>-2.1919089511330481E-2</v>
      </c>
      <c r="AB114" s="166">
        <f t="shared" si="2"/>
        <v>3.6830746252805691E-2</v>
      </c>
      <c r="AC114" s="166">
        <f t="shared" si="2"/>
        <v>2.0607632170981827E-2</v>
      </c>
      <c r="AD114" s="167">
        <f t="shared" si="2"/>
        <v>-5.7889426684510692E-2</v>
      </c>
    </row>
    <row r="115" spans="14:30" x14ac:dyDescent="0.35">
      <c r="N115" s="128" t="s">
        <v>136</v>
      </c>
      <c r="O115" s="166">
        <f t="shared" si="2"/>
        <v>-1.4514828174341243E-2</v>
      </c>
      <c r="P115" s="166">
        <f t="shared" si="2"/>
        <v>0.14332402681682632</v>
      </c>
      <c r="Q115" s="166">
        <f t="shared" si="2"/>
        <v>3.9696097057053903E-2</v>
      </c>
      <c r="R115" s="166">
        <f t="shared" si="2"/>
        <v>2.6151102448745966E-2</v>
      </c>
      <c r="S115" s="166">
        <f t="shared" si="2"/>
        <v>-1.4799642178164429E-2</v>
      </c>
      <c r="T115" s="166">
        <f t="shared" si="2"/>
        <v>-8.8149558077239565E-3</v>
      </c>
      <c r="U115" s="166">
        <f t="shared" si="2"/>
        <v>9.8334966357538356E-3</v>
      </c>
      <c r="V115" s="166">
        <f t="shared" si="2"/>
        <v>7.4062548725613908E-2</v>
      </c>
      <c r="W115" s="166">
        <f t="shared" si="2"/>
        <v>-8.5895595310597761E-3</v>
      </c>
      <c r="X115" s="166">
        <f t="shared" si="2"/>
        <v>9.6131312169680738E-2</v>
      </c>
      <c r="Y115" s="166">
        <f t="shared" si="2"/>
        <v>4.5186527688700018E-2</v>
      </c>
      <c r="Z115" s="166">
        <f t="shared" si="2"/>
        <v>-2.3232800014918675E-2</v>
      </c>
      <c r="AA115" s="166">
        <f>AA102/AA98-1</f>
        <v>-3.6723722493939626E-2</v>
      </c>
      <c r="AB115" s="166">
        <f t="shared" si="2"/>
        <v>8.9020236862258351E-3</v>
      </c>
      <c r="AC115" s="166">
        <f t="shared" si="2"/>
        <v>3.6499106944340998E-2</v>
      </c>
      <c r="AD115" s="167">
        <f t="shared" si="2"/>
        <v>-9.1249729221420162E-2</v>
      </c>
    </row>
    <row r="116" spans="14:30" x14ac:dyDescent="0.35">
      <c r="N116" s="128" t="s">
        <v>136</v>
      </c>
      <c r="O116" s="166">
        <f t="shared" si="2"/>
        <v>3.6334452028796704E-4</v>
      </c>
      <c r="P116" s="166">
        <f t="shared" si="2"/>
        <v>6.6792982771081144E-2</v>
      </c>
      <c r="Q116" s="166">
        <f t="shared" si="2"/>
        <v>-1.147505401757587E-2</v>
      </c>
      <c r="R116" s="166">
        <f t="shared" si="2"/>
        <v>2.8023593608399233E-2</v>
      </c>
      <c r="S116" s="166">
        <f t="shared" si="2"/>
        <v>-3.3494253278770758E-3</v>
      </c>
      <c r="T116" s="166">
        <f t="shared" si="2"/>
        <v>2.6969575269318646E-2</v>
      </c>
      <c r="U116" s="166">
        <f t="shared" si="2"/>
        <v>1.5802616246367807E-2</v>
      </c>
      <c r="V116" s="166">
        <f t="shared" si="2"/>
        <v>4.7434694440428027E-2</v>
      </c>
      <c r="W116" s="166">
        <f t="shared" si="2"/>
        <v>-4.9124598277678899E-3</v>
      </c>
      <c r="X116" s="166">
        <f t="shared" si="2"/>
        <v>6.2588732204087449E-2</v>
      </c>
      <c r="Y116" s="166">
        <f t="shared" si="2"/>
        <v>3.103036727425712E-2</v>
      </c>
      <c r="Z116" s="166">
        <f t="shared" si="2"/>
        <v>-3.0782594111048001E-2</v>
      </c>
      <c r="AA116" s="166">
        <f t="shared" si="2"/>
        <v>-7.6461860489490441E-2</v>
      </c>
      <c r="AB116" s="166">
        <f t="shared" si="2"/>
        <v>-2.0407828236993608E-2</v>
      </c>
      <c r="AC116" s="166">
        <f t="shared" si="2"/>
        <v>3.1081313780519038E-2</v>
      </c>
      <c r="AD116" s="167">
        <f t="shared" si="2"/>
        <v>-0.13003848707694199</v>
      </c>
    </row>
    <row r="117" spans="14:30" x14ac:dyDescent="0.35">
      <c r="N117" s="128" t="s">
        <v>136</v>
      </c>
      <c r="O117" s="166">
        <f t="shared" si="2"/>
        <v>-8.0048002022498066E-3</v>
      </c>
      <c r="P117" s="166">
        <f t="shared" si="2"/>
        <v>-6.6003652249836398E-3</v>
      </c>
      <c r="Q117" s="166">
        <f t="shared" si="2"/>
        <v>-5.1339575346154187E-2</v>
      </c>
      <c r="R117" s="166">
        <f t="shared" si="2"/>
        <v>2.5942739995637343E-2</v>
      </c>
      <c r="S117" s="166">
        <f t="shared" si="2"/>
        <v>-6.24895798235795E-2</v>
      </c>
      <c r="T117" s="166">
        <f t="shared" si="2"/>
        <v>6.5731695297394088E-2</v>
      </c>
      <c r="U117" s="166">
        <f t="shared" si="2"/>
        <v>3.169612897991203E-2</v>
      </c>
      <c r="V117" s="166">
        <f t="shared" si="2"/>
        <v>-2.067922090314378E-2</v>
      </c>
      <c r="W117" s="166">
        <f t="shared" si="2"/>
        <v>-2.2649267790265659E-3</v>
      </c>
      <c r="X117" s="166">
        <f t="shared" si="2"/>
        <v>6.3685992662844582E-2</v>
      </c>
      <c r="Y117" s="166">
        <f t="shared" si="2"/>
        <v>1.7680464890952541E-2</v>
      </c>
      <c r="Z117" s="166">
        <f t="shared" si="2"/>
        <v>-4.1513633581467535E-2</v>
      </c>
      <c r="AA117" s="166">
        <f t="shared" si="2"/>
        <v>-6.2472378246580029E-2</v>
      </c>
      <c r="AB117" s="166">
        <f t="shared" si="2"/>
        <v>-1.6723330740066378E-2</v>
      </c>
      <c r="AC117" s="166">
        <f t="shared" si="2"/>
        <v>1.0213286196572025E-3</v>
      </c>
      <c r="AD117" s="167">
        <f t="shared" si="2"/>
        <v>-0.1190587047983942</v>
      </c>
    </row>
    <row r="118" spans="14:30" x14ac:dyDescent="0.35">
      <c r="N118" s="128" t="str">
        <f>"Y/Y "&amp;RIGHT(N111,4)</f>
        <v>Y/Y 24Q4</v>
      </c>
      <c r="O118" s="166">
        <f>O105/O101-1</f>
        <v>2.2897906875164242E-2</v>
      </c>
      <c r="P118" s="166">
        <f t="shared" si="2"/>
        <v>-3.013450509192761E-2</v>
      </c>
      <c r="Q118" s="166">
        <f t="shared" si="2"/>
        <v>-2.7102663466712196E-2</v>
      </c>
      <c r="R118" s="166">
        <f t="shared" si="2"/>
        <v>4.0337831479409614E-2</v>
      </c>
      <c r="S118" s="166">
        <f t="shared" si="2"/>
        <v>-7.4611994533283377E-2</v>
      </c>
      <c r="T118" s="166">
        <f t="shared" si="2"/>
        <v>8.2703188842908171E-2</v>
      </c>
      <c r="U118" s="166">
        <f t="shared" si="2"/>
        <v>6.1878990502550302E-2</v>
      </c>
      <c r="V118" s="166">
        <f t="shared" si="2"/>
        <v>-4.2558830370468259E-2</v>
      </c>
      <c r="W118" s="166">
        <f t="shared" si="2"/>
        <v>2.924911616374537E-3</v>
      </c>
      <c r="X118" s="166">
        <f t="shared" si="2"/>
        <v>6.3647813376916273E-2</v>
      </c>
      <c r="Y118" s="166">
        <f t="shared" si="2"/>
        <v>3.9898182109903146E-3</v>
      </c>
      <c r="Z118" s="166">
        <f t="shared" si="2"/>
        <v>-3.8545317447400862E-2</v>
      </c>
      <c r="AA118" s="166">
        <f t="shared" si="2"/>
        <v>-2.0933077552291235E-2</v>
      </c>
      <c r="AB118" s="166">
        <f t="shared" si="2"/>
        <v>-3.5093888453792133E-3</v>
      </c>
      <c r="AC118" s="166">
        <f t="shared" si="2"/>
        <v>-9.7437657855357074E-3</v>
      </c>
      <c r="AD118" s="167">
        <f t="shared" si="2"/>
        <v>-6.6941396303226708E-2</v>
      </c>
    </row>
    <row r="119" spans="14:30" x14ac:dyDescent="0.35">
      <c r="N119" s="128" t="s">
        <v>139</v>
      </c>
      <c r="O119" s="168">
        <f>RANK(O118,$O118:$AD118)</f>
        <v>5</v>
      </c>
      <c r="P119" s="168">
        <f t="shared" ref="P119:AD119" si="3">RANK(P118,$O118:$AD118)</f>
        <v>12</v>
      </c>
      <c r="Q119" s="168">
        <f t="shared" si="3"/>
        <v>11</v>
      </c>
      <c r="R119" s="168">
        <f t="shared" si="3"/>
        <v>4</v>
      </c>
      <c r="S119" s="168">
        <f t="shared" si="3"/>
        <v>16</v>
      </c>
      <c r="T119" s="168">
        <f t="shared" si="3"/>
        <v>1</v>
      </c>
      <c r="U119" s="168">
        <f t="shared" si="3"/>
        <v>3</v>
      </c>
      <c r="V119" s="168">
        <f t="shared" si="3"/>
        <v>14</v>
      </c>
      <c r="W119" s="168">
        <f t="shared" si="3"/>
        <v>7</v>
      </c>
      <c r="X119" s="168">
        <f t="shared" si="3"/>
        <v>2</v>
      </c>
      <c r="Y119" s="168">
        <f t="shared" si="3"/>
        <v>6</v>
      </c>
      <c r="Z119" s="168">
        <f t="shared" si="3"/>
        <v>13</v>
      </c>
      <c r="AA119" s="168">
        <f t="shared" si="3"/>
        <v>10</v>
      </c>
      <c r="AB119" s="168">
        <f t="shared" si="3"/>
        <v>8</v>
      </c>
      <c r="AC119" s="168">
        <f t="shared" si="3"/>
        <v>9</v>
      </c>
      <c r="AD119" s="169">
        <f t="shared" si="3"/>
        <v>15</v>
      </c>
    </row>
    <row r="120" spans="14:30" x14ac:dyDescent="0.35">
      <c r="N120" s="25">
        <v>47026</v>
      </c>
      <c r="O120" s="61" t="s">
        <v>77</v>
      </c>
      <c r="P120" s="16" t="s">
        <v>77</v>
      </c>
      <c r="Q120" s="16" t="s">
        <v>77</v>
      </c>
      <c r="R120" s="64" t="s">
        <v>77</v>
      </c>
      <c r="S120" s="61" t="s">
        <v>77</v>
      </c>
      <c r="T120" s="16" t="s">
        <v>77</v>
      </c>
      <c r="U120" s="16" t="s">
        <v>77</v>
      </c>
      <c r="V120" s="64" t="s">
        <v>77</v>
      </c>
      <c r="W120" s="61" t="s">
        <v>77</v>
      </c>
      <c r="X120" s="16" t="s">
        <v>77</v>
      </c>
      <c r="Y120" s="16" t="s">
        <v>77</v>
      </c>
      <c r="Z120" s="64" t="s">
        <v>77</v>
      </c>
      <c r="AA120" s="61" t="s">
        <v>77</v>
      </c>
      <c r="AB120" s="16" t="s">
        <v>77</v>
      </c>
      <c r="AC120" s="16" t="s">
        <v>77</v>
      </c>
      <c r="AD120" s="64" t="s">
        <v>77</v>
      </c>
    </row>
    <row r="121" spans="14:30" x14ac:dyDescent="0.35">
      <c r="N121" s="25">
        <v>47118</v>
      </c>
      <c r="O121" s="61" t="s">
        <v>77</v>
      </c>
      <c r="P121" s="16" t="s">
        <v>77</v>
      </c>
      <c r="Q121" s="16" t="s">
        <v>77</v>
      </c>
      <c r="R121" s="64" t="s">
        <v>77</v>
      </c>
      <c r="S121" s="61" t="s">
        <v>77</v>
      </c>
      <c r="T121" s="16" t="s">
        <v>77</v>
      </c>
      <c r="U121" s="16" t="s">
        <v>77</v>
      </c>
      <c r="V121" s="64" t="s">
        <v>77</v>
      </c>
      <c r="W121" s="61" t="s">
        <v>77</v>
      </c>
      <c r="X121" s="16" t="s">
        <v>77</v>
      </c>
      <c r="Y121" s="16" t="s">
        <v>77</v>
      </c>
      <c r="Z121" s="64" t="s">
        <v>77</v>
      </c>
      <c r="AA121" s="61" t="s">
        <v>77</v>
      </c>
      <c r="AB121" s="16" t="s">
        <v>77</v>
      </c>
      <c r="AC121" s="16" t="s">
        <v>77</v>
      </c>
      <c r="AD121" s="64" t="s">
        <v>77</v>
      </c>
    </row>
    <row r="122" spans="14:30" x14ac:dyDescent="0.35">
      <c r="N122" s="25">
        <v>47208</v>
      </c>
      <c r="O122" s="61" t="s">
        <v>77</v>
      </c>
      <c r="P122" s="16" t="s">
        <v>77</v>
      </c>
      <c r="Q122" s="16" t="s">
        <v>77</v>
      </c>
      <c r="R122" s="64" t="s">
        <v>77</v>
      </c>
      <c r="S122" s="61" t="s">
        <v>77</v>
      </c>
      <c r="T122" s="16" t="s">
        <v>77</v>
      </c>
      <c r="U122" s="16" t="s">
        <v>77</v>
      </c>
      <c r="V122" s="64" t="s">
        <v>77</v>
      </c>
      <c r="W122" s="61" t="s">
        <v>77</v>
      </c>
      <c r="X122" s="16" t="s">
        <v>77</v>
      </c>
      <c r="Y122" s="16" t="s">
        <v>77</v>
      </c>
      <c r="Z122" s="64" t="s">
        <v>77</v>
      </c>
      <c r="AA122" s="61" t="s">
        <v>77</v>
      </c>
      <c r="AB122" s="16" t="s">
        <v>77</v>
      </c>
      <c r="AC122" s="16" t="s">
        <v>77</v>
      </c>
      <c r="AD122" s="64" t="s">
        <v>77</v>
      </c>
    </row>
    <row r="123" spans="14:30" x14ac:dyDescent="0.35">
      <c r="N123" s="25">
        <v>47299</v>
      </c>
      <c r="O123" s="61" t="s">
        <v>77</v>
      </c>
      <c r="P123" s="16" t="s">
        <v>77</v>
      </c>
      <c r="Q123" s="16" t="s">
        <v>77</v>
      </c>
      <c r="R123" s="64" t="s">
        <v>77</v>
      </c>
      <c r="S123" s="61" t="s">
        <v>77</v>
      </c>
      <c r="T123" s="16" t="s">
        <v>77</v>
      </c>
      <c r="U123" s="16" t="s">
        <v>77</v>
      </c>
      <c r="V123" s="64" t="s">
        <v>77</v>
      </c>
      <c r="W123" s="61" t="s">
        <v>77</v>
      </c>
      <c r="X123" s="16" t="s">
        <v>77</v>
      </c>
      <c r="Y123" s="16" t="s">
        <v>77</v>
      </c>
      <c r="Z123" s="64" t="s">
        <v>77</v>
      </c>
      <c r="AA123" s="61" t="s">
        <v>77</v>
      </c>
      <c r="AB123" s="16" t="s">
        <v>77</v>
      </c>
      <c r="AC123" s="16" t="s">
        <v>77</v>
      </c>
      <c r="AD123" s="64" t="s">
        <v>77</v>
      </c>
    </row>
    <row r="124" spans="14:30" x14ac:dyDescent="0.35">
      <c r="N124" s="25">
        <v>47391</v>
      </c>
      <c r="O124" s="61" t="s">
        <v>77</v>
      </c>
      <c r="P124" s="16" t="s">
        <v>77</v>
      </c>
      <c r="Q124" s="16" t="s">
        <v>77</v>
      </c>
      <c r="R124" s="64" t="s">
        <v>77</v>
      </c>
      <c r="S124" s="61" t="s">
        <v>77</v>
      </c>
      <c r="T124" s="16" t="s">
        <v>77</v>
      </c>
      <c r="U124" s="16" t="s">
        <v>77</v>
      </c>
      <c r="V124" s="64" t="s">
        <v>77</v>
      </c>
      <c r="W124" s="61" t="s">
        <v>77</v>
      </c>
      <c r="X124" s="16" t="s">
        <v>77</v>
      </c>
      <c r="Y124" s="16" t="s">
        <v>77</v>
      </c>
      <c r="Z124" s="64" t="s">
        <v>77</v>
      </c>
      <c r="AA124" s="61" t="s">
        <v>77</v>
      </c>
      <c r="AB124" s="16" t="s">
        <v>77</v>
      </c>
      <c r="AC124" s="16" t="s">
        <v>77</v>
      </c>
      <c r="AD124" s="64" t="s">
        <v>77</v>
      </c>
    </row>
    <row r="125" spans="14:30" x14ac:dyDescent="0.35">
      <c r="N125" s="25">
        <v>47483</v>
      </c>
      <c r="O125" s="61" t="s">
        <v>77</v>
      </c>
      <c r="P125" s="16" t="s">
        <v>77</v>
      </c>
      <c r="Q125" s="16" t="s">
        <v>77</v>
      </c>
      <c r="R125" s="64" t="s">
        <v>77</v>
      </c>
      <c r="S125" s="61" t="s">
        <v>77</v>
      </c>
      <c r="T125" s="16" t="s">
        <v>77</v>
      </c>
      <c r="U125" s="16" t="s">
        <v>77</v>
      </c>
      <c r="V125" s="64" t="s">
        <v>77</v>
      </c>
      <c r="W125" s="61" t="s">
        <v>77</v>
      </c>
      <c r="X125" s="16" t="s">
        <v>77</v>
      </c>
      <c r="Y125" s="16" t="s">
        <v>77</v>
      </c>
      <c r="Z125" s="64" t="s">
        <v>77</v>
      </c>
      <c r="AA125" s="61" t="s">
        <v>77</v>
      </c>
      <c r="AB125" s="16" t="s">
        <v>77</v>
      </c>
      <c r="AC125" s="16" t="s">
        <v>77</v>
      </c>
      <c r="AD125" s="64" t="s">
        <v>77</v>
      </c>
    </row>
    <row r="126" spans="14:30" x14ac:dyDescent="0.35">
      <c r="N126" s="25">
        <v>47573</v>
      </c>
      <c r="O126" s="61" t="s">
        <v>77</v>
      </c>
      <c r="P126" s="16" t="s">
        <v>77</v>
      </c>
      <c r="Q126" s="16" t="s">
        <v>77</v>
      </c>
      <c r="R126" s="64" t="s">
        <v>77</v>
      </c>
      <c r="S126" s="61" t="s">
        <v>77</v>
      </c>
      <c r="T126" s="16" t="s">
        <v>77</v>
      </c>
      <c r="U126" s="16" t="s">
        <v>77</v>
      </c>
      <c r="V126" s="64" t="s">
        <v>77</v>
      </c>
      <c r="W126" s="61" t="s">
        <v>77</v>
      </c>
      <c r="X126" s="16" t="s">
        <v>77</v>
      </c>
      <c r="Y126" s="16" t="s">
        <v>77</v>
      </c>
      <c r="Z126" s="64" t="s">
        <v>77</v>
      </c>
      <c r="AA126" s="61" t="s">
        <v>77</v>
      </c>
      <c r="AB126" s="16" t="s">
        <v>77</v>
      </c>
      <c r="AC126" s="16" t="s">
        <v>77</v>
      </c>
      <c r="AD126" s="64" t="s">
        <v>77</v>
      </c>
    </row>
    <row r="127" spans="14:30" x14ac:dyDescent="0.35">
      <c r="N127" s="25">
        <v>47664</v>
      </c>
      <c r="O127" s="61" t="s">
        <v>77</v>
      </c>
      <c r="P127" s="16" t="s">
        <v>77</v>
      </c>
      <c r="Q127" s="16" t="s">
        <v>77</v>
      </c>
      <c r="R127" s="64" t="s">
        <v>77</v>
      </c>
      <c r="S127" s="61" t="s">
        <v>77</v>
      </c>
      <c r="T127" s="16" t="s">
        <v>77</v>
      </c>
      <c r="U127" s="16" t="s">
        <v>77</v>
      </c>
      <c r="V127" s="64" t="s">
        <v>77</v>
      </c>
      <c r="W127" s="61" t="s">
        <v>77</v>
      </c>
      <c r="X127" s="16" t="s">
        <v>77</v>
      </c>
      <c r="Y127" s="16" t="s">
        <v>77</v>
      </c>
      <c r="Z127" s="64" t="s">
        <v>77</v>
      </c>
      <c r="AA127" s="61" t="s">
        <v>77</v>
      </c>
      <c r="AB127" s="16" t="s">
        <v>77</v>
      </c>
      <c r="AC127" s="16" t="s">
        <v>77</v>
      </c>
      <c r="AD127" s="64" t="s">
        <v>77</v>
      </c>
    </row>
    <row r="128" spans="14:30" x14ac:dyDescent="0.35">
      <c r="N128" s="25">
        <v>47756</v>
      </c>
      <c r="O128" s="61" t="s">
        <v>77</v>
      </c>
      <c r="P128" s="16" t="s">
        <v>77</v>
      </c>
      <c r="Q128" s="16" t="s">
        <v>77</v>
      </c>
      <c r="R128" s="64" t="s">
        <v>77</v>
      </c>
      <c r="S128" s="61" t="s">
        <v>77</v>
      </c>
      <c r="T128" s="16" t="s">
        <v>77</v>
      </c>
      <c r="U128" s="16" t="s">
        <v>77</v>
      </c>
      <c r="V128" s="64" t="s">
        <v>77</v>
      </c>
      <c r="W128" s="61" t="s">
        <v>77</v>
      </c>
      <c r="X128" s="16" t="s">
        <v>77</v>
      </c>
      <c r="Y128" s="16" t="s">
        <v>77</v>
      </c>
      <c r="Z128" s="64" t="s">
        <v>77</v>
      </c>
      <c r="AA128" s="61" t="s">
        <v>77</v>
      </c>
      <c r="AB128" s="16" t="s">
        <v>77</v>
      </c>
      <c r="AC128" s="16" t="s">
        <v>77</v>
      </c>
      <c r="AD128" s="64" t="s">
        <v>77</v>
      </c>
    </row>
    <row r="129" spans="14:30" x14ac:dyDescent="0.35">
      <c r="N129" s="25">
        <v>47848</v>
      </c>
      <c r="O129" s="61" t="s">
        <v>77</v>
      </c>
      <c r="P129" s="16" t="s">
        <v>77</v>
      </c>
      <c r="Q129" s="16" t="s">
        <v>77</v>
      </c>
      <c r="R129" s="64" t="s">
        <v>77</v>
      </c>
      <c r="S129" s="61" t="s">
        <v>77</v>
      </c>
      <c r="T129" s="16" t="s">
        <v>77</v>
      </c>
      <c r="U129" s="16" t="s">
        <v>77</v>
      </c>
      <c r="V129" s="64" t="s">
        <v>77</v>
      </c>
      <c r="W129" s="61" t="s">
        <v>77</v>
      </c>
      <c r="X129" s="16" t="s">
        <v>77</v>
      </c>
      <c r="Y129" s="16" t="s">
        <v>77</v>
      </c>
      <c r="Z129" s="64" t="s">
        <v>77</v>
      </c>
      <c r="AA129" s="61" t="s">
        <v>77</v>
      </c>
      <c r="AB129" s="16" t="s">
        <v>77</v>
      </c>
      <c r="AC129" s="16" t="s">
        <v>77</v>
      </c>
      <c r="AD129" s="64" t="s">
        <v>77</v>
      </c>
    </row>
    <row r="130" spans="14:30" x14ac:dyDescent="0.35">
      <c r="N130" s="25">
        <v>47938</v>
      </c>
      <c r="O130" s="61" t="s">
        <v>77</v>
      </c>
      <c r="P130" s="16" t="s">
        <v>77</v>
      </c>
      <c r="Q130" s="16" t="s">
        <v>77</v>
      </c>
      <c r="R130" s="64" t="s">
        <v>77</v>
      </c>
      <c r="S130" s="61" t="s">
        <v>77</v>
      </c>
      <c r="T130" s="16" t="s">
        <v>77</v>
      </c>
      <c r="U130" s="16" t="s">
        <v>77</v>
      </c>
      <c r="V130" s="64" t="s">
        <v>77</v>
      </c>
      <c r="W130" s="61" t="s">
        <v>77</v>
      </c>
      <c r="X130" s="16" t="s">
        <v>77</v>
      </c>
      <c r="Y130" s="16" t="s">
        <v>77</v>
      </c>
      <c r="Z130" s="64" t="s">
        <v>77</v>
      </c>
      <c r="AA130" s="61" t="s">
        <v>77</v>
      </c>
      <c r="AB130" s="16" t="s">
        <v>77</v>
      </c>
      <c r="AC130" s="16" t="s">
        <v>77</v>
      </c>
      <c r="AD130" s="64" t="s">
        <v>77</v>
      </c>
    </row>
    <row r="131" spans="14:30" x14ac:dyDescent="0.35">
      <c r="N131" s="25">
        <v>48029</v>
      </c>
      <c r="O131" s="61" t="s">
        <v>77</v>
      </c>
      <c r="P131" s="16" t="s">
        <v>77</v>
      </c>
      <c r="Q131" s="16" t="s">
        <v>77</v>
      </c>
      <c r="R131" s="64" t="s">
        <v>77</v>
      </c>
      <c r="S131" s="61" t="s">
        <v>77</v>
      </c>
      <c r="T131" s="16" t="s">
        <v>77</v>
      </c>
      <c r="U131" s="16" t="s">
        <v>77</v>
      </c>
      <c r="V131" s="64" t="s">
        <v>77</v>
      </c>
      <c r="W131" s="61" t="s">
        <v>77</v>
      </c>
      <c r="X131" s="16" t="s">
        <v>77</v>
      </c>
      <c r="Y131" s="16" t="s">
        <v>77</v>
      </c>
      <c r="Z131" s="64" t="s">
        <v>77</v>
      </c>
      <c r="AA131" s="61" t="s">
        <v>77</v>
      </c>
      <c r="AB131" s="16" t="s">
        <v>77</v>
      </c>
      <c r="AC131" s="16" t="s">
        <v>77</v>
      </c>
      <c r="AD131" s="64" t="s">
        <v>77</v>
      </c>
    </row>
    <row r="132" spans="14:30" x14ac:dyDescent="0.35">
      <c r="N132" s="25">
        <v>48121</v>
      </c>
      <c r="O132" s="61" t="s">
        <v>77</v>
      </c>
      <c r="P132" s="16" t="s">
        <v>77</v>
      </c>
      <c r="Q132" s="16" t="s">
        <v>77</v>
      </c>
      <c r="R132" s="64" t="s">
        <v>77</v>
      </c>
      <c r="S132" s="61" t="s">
        <v>77</v>
      </c>
      <c r="T132" s="16" t="s">
        <v>77</v>
      </c>
      <c r="U132" s="16" t="s">
        <v>77</v>
      </c>
      <c r="V132" s="64" t="s">
        <v>77</v>
      </c>
      <c r="W132" s="61" t="s">
        <v>77</v>
      </c>
      <c r="X132" s="16" t="s">
        <v>77</v>
      </c>
      <c r="Y132" s="16" t="s">
        <v>77</v>
      </c>
      <c r="Z132" s="64" t="s">
        <v>77</v>
      </c>
      <c r="AA132" s="61" t="s">
        <v>77</v>
      </c>
      <c r="AB132" s="16" t="s">
        <v>77</v>
      </c>
      <c r="AC132" s="16" t="s">
        <v>77</v>
      </c>
      <c r="AD132" s="64" t="s">
        <v>77</v>
      </c>
    </row>
    <row r="133" spans="14:30" x14ac:dyDescent="0.35">
      <c r="N133" s="25">
        <v>48213</v>
      </c>
      <c r="O133" s="61" t="s">
        <v>77</v>
      </c>
      <c r="P133" s="16" t="s">
        <v>77</v>
      </c>
      <c r="Q133" s="16" t="s">
        <v>77</v>
      </c>
      <c r="R133" s="64" t="s">
        <v>77</v>
      </c>
      <c r="S133" s="61" t="s">
        <v>77</v>
      </c>
      <c r="T133" s="16" t="s">
        <v>77</v>
      </c>
      <c r="U133" s="16" t="s">
        <v>77</v>
      </c>
      <c r="V133" s="64" t="s">
        <v>77</v>
      </c>
      <c r="W133" s="61" t="s">
        <v>77</v>
      </c>
      <c r="X133" s="16" t="s">
        <v>77</v>
      </c>
      <c r="Y133" s="16" t="s">
        <v>77</v>
      </c>
      <c r="Z133" s="64" t="s">
        <v>77</v>
      </c>
      <c r="AA133" s="61" t="s">
        <v>77</v>
      </c>
      <c r="AB133" s="16" t="s">
        <v>77</v>
      </c>
      <c r="AC133" s="16" t="s">
        <v>77</v>
      </c>
      <c r="AD133" s="64" t="s">
        <v>77</v>
      </c>
    </row>
    <row r="134" spans="14:30" x14ac:dyDescent="0.35">
      <c r="N134" s="25">
        <v>48304</v>
      </c>
      <c r="O134" s="61" t="s">
        <v>77</v>
      </c>
      <c r="P134" s="16" t="s">
        <v>77</v>
      </c>
      <c r="Q134" s="16" t="s">
        <v>77</v>
      </c>
      <c r="R134" s="64" t="s">
        <v>77</v>
      </c>
      <c r="S134" s="61" t="s">
        <v>77</v>
      </c>
      <c r="T134" s="16" t="s">
        <v>77</v>
      </c>
      <c r="U134" s="16" t="s">
        <v>77</v>
      </c>
      <c r="V134" s="64" t="s">
        <v>77</v>
      </c>
      <c r="W134" s="61" t="s">
        <v>77</v>
      </c>
      <c r="X134" s="16" t="s">
        <v>77</v>
      </c>
      <c r="Y134" s="16" t="s">
        <v>77</v>
      </c>
      <c r="Z134" s="64" t="s">
        <v>77</v>
      </c>
      <c r="AA134" s="61" t="s">
        <v>77</v>
      </c>
      <c r="AB134" s="16" t="s">
        <v>77</v>
      </c>
      <c r="AC134" s="16" t="s">
        <v>77</v>
      </c>
      <c r="AD134" s="64" t="s">
        <v>77</v>
      </c>
    </row>
    <row r="135" spans="14:30" x14ac:dyDescent="0.35">
      <c r="N135" s="25">
        <v>48395</v>
      </c>
      <c r="O135" s="61" t="s">
        <v>77</v>
      </c>
      <c r="P135" s="16" t="s">
        <v>77</v>
      </c>
      <c r="Q135" s="16" t="s">
        <v>77</v>
      </c>
      <c r="R135" s="64" t="s">
        <v>77</v>
      </c>
      <c r="S135" s="61" t="s">
        <v>77</v>
      </c>
      <c r="T135" s="16" t="s">
        <v>77</v>
      </c>
      <c r="U135" s="16" t="s">
        <v>77</v>
      </c>
      <c r="V135" s="64" t="s">
        <v>77</v>
      </c>
      <c r="W135" s="61" t="s">
        <v>77</v>
      </c>
      <c r="X135" s="16" t="s">
        <v>77</v>
      </c>
      <c r="Y135" s="16" t="s">
        <v>77</v>
      </c>
      <c r="Z135" s="64" t="s">
        <v>77</v>
      </c>
      <c r="AA135" s="61" t="s">
        <v>77</v>
      </c>
      <c r="AB135" s="16" t="s">
        <v>77</v>
      </c>
      <c r="AC135" s="16" t="s">
        <v>77</v>
      </c>
      <c r="AD135" s="64" t="s">
        <v>77</v>
      </c>
    </row>
    <row r="136" spans="14:30" x14ac:dyDescent="0.35">
      <c r="N136" s="25">
        <v>48487</v>
      </c>
      <c r="O136" s="61" t="s">
        <v>77</v>
      </c>
      <c r="P136" s="16" t="s">
        <v>77</v>
      </c>
      <c r="Q136" s="16" t="s">
        <v>77</v>
      </c>
      <c r="R136" s="64" t="s">
        <v>77</v>
      </c>
      <c r="S136" s="61" t="s">
        <v>77</v>
      </c>
      <c r="T136" s="16" t="s">
        <v>77</v>
      </c>
      <c r="U136" s="16" t="s">
        <v>77</v>
      </c>
      <c r="V136" s="64" t="s">
        <v>77</v>
      </c>
      <c r="W136" s="61" t="s">
        <v>77</v>
      </c>
      <c r="X136" s="16" t="s">
        <v>77</v>
      </c>
      <c r="Y136" s="16" t="s">
        <v>77</v>
      </c>
      <c r="Z136" s="64" t="s">
        <v>77</v>
      </c>
      <c r="AA136" s="61" t="s">
        <v>77</v>
      </c>
      <c r="AB136" s="16" t="s">
        <v>77</v>
      </c>
      <c r="AC136" s="16" t="s">
        <v>77</v>
      </c>
      <c r="AD136" s="64" t="s">
        <v>77</v>
      </c>
    </row>
    <row r="137" spans="14:30" x14ac:dyDescent="0.35">
      <c r="N137" s="25">
        <v>48579</v>
      </c>
      <c r="O137" s="61" t="s">
        <v>77</v>
      </c>
      <c r="P137" s="16" t="s">
        <v>77</v>
      </c>
      <c r="Q137" s="16" t="s">
        <v>77</v>
      </c>
      <c r="R137" s="64" t="s">
        <v>77</v>
      </c>
      <c r="S137" s="61" t="s">
        <v>77</v>
      </c>
      <c r="T137" s="16" t="s">
        <v>77</v>
      </c>
      <c r="U137" s="16" t="s">
        <v>77</v>
      </c>
      <c r="V137" s="64" t="s">
        <v>77</v>
      </c>
      <c r="W137" s="61" t="s">
        <v>77</v>
      </c>
      <c r="X137" s="16" t="s">
        <v>77</v>
      </c>
      <c r="Y137" s="16" t="s">
        <v>77</v>
      </c>
      <c r="Z137" s="64" t="s">
        <v>77</v>
      </c>
      <c r="AA137" s="61" t="s">
        <v>77</v>
      </c>
      <c r="AB137" s="16" t="s">
        <v>77</v>
      </c>
      <c r="AC137" s="16" t="s">
        <v>77</v>
      </c>
      <c r="AD137" s="64" t="s">
        <v>77</v>
      </c>
    </row>
    <row r="138" spans="14:30" x14ac:dyDescent="0.35">
      <c r="N138" s="25">
        <v>48669</v>
      </c>
      <c r="O138" s="61" t="s">
        <v>77</v>
      </c>
      <c r="P138" s="16" t="s">
        <v>77</v>
      </c>
      <c r="Q138" s="16" t="s">
        <v>77</v>
      </c>
      <c r="R138" s="64" t="s">
        <v>77</v>
      </c>
      <c r="S138" s="61" t="s">
        <v>77</v>
      </c>
      <c r="T138" s="16" t="s">
        <v>77</v>
      </c>
      <c r="U138" s="16" t="s">
        <v>77</v>
      </c>
      <c r="V138" s="64" t="s">
        <v>77</v>
      </c>
      <c r="W138" s="61" t="s">
        <v>77</v>
      </c>
      <c r="X138" s="16" t="s">
        <v>77</v>
      </c>
      <c r="Y138" s="16" t="s">
        <v>77</v>
      </c>
      <c r="Z138" s="64" t="s">
        <v>77</v>
      </c>
      <c r="AA138" s="61" t="s">
        <v>77</v>
      </c>
      <c r="AB138" s="16" t="s">
        <v>77</v>
      </c>
      <c r="AC138" s="16" t="s">
        <v>77</v>
      </c>
      <c r="AD138" s="64" t="s">
        <v>77</v>
      </c>
    </row>
    <row r="139" spans="14:30" x14ac:dyDescent="0.35">
      <c r="N139" s="25">
        <v>48760</v>
      </c>
      <c r="O139" s="61" t="s">
        <v>77</v>
      </c>
      <c r="P139" s="16" t="s">
        <v>77</v>
      </c>
      <c r="Q139" s="16" t="s">
        <v>77</v>
      </c>
      <c r="R139" s="64" t="s">
        <v>77</v>
      </c>
      <c r="S139" s="61" t="s">
        <v>77</v>
      </c>
      <c r="T139" s="16" t="s">
        <v>77</v>
      </c>
      <c r="U139" s="16" t="s">
        <v>77</v>
      </c>
      <c r="V139" s="64" t="s">
        <v>77</v>
      </c>
      <c r="W139" s="61" t="s">
        <v>77</v>
      </c>
      <c r="X139" s="16" t="s">
        <v>77</v>
      </c>
      <c r="Y139" s="16" t="s">
        <v>77</v>
      </c>
      <c r="Z139" s="64" t="s">
        <v>77</v>
      </c>
      <c r="AA139" s="61" t="s">
        <v>77</v>
      </c>
      <c r="AB139" s="16" t="s">
        <v>77</v>
      </c>
      <c r="AC139" s="16" t="s">
        <v>77</v>
      </c>
      <c r="AD139" s="64" t="s">
        <v>77</v>
      </c>
    </row>
    <row r="140" spans="14:30" x14ac:dyDescent="0.35">
      <c r="N140" s="25">
        <v>48852</v>
      </c>
      <c r="O140" s="61" t="s">
        <v>77</v>
      </c>
      <c r="P140" s="16" t="s">
        <v>77</v>
      </c>
      <c r="Q140" s="16" t="s">
        <v>77</v>
      </c>
      <c r="R140" s="64" t="s">
        <v>77</v>
      </c>
      <c r="S140" s="61" t="s">
        <v>77</v>
      </c>
      <c r="T140" s="16" t="s">
        <v>77</v>
      </c>
      <c r="U140" s="16" t="s">
        <v>77</v>
      </c>
      <c r="V140" s="64" t="s">
        <v>77</v>
      </c>
      <c r="W140" s="61" t="s">
        <v>77</v>
      </c>
      <c r="X140" s="16" t="s">
        <v>77</v>
      </c>
      <c r="Y140" s="16" t="s">
        <v>77</v>
      </c>
      <c r="Z140" s="64" t="s">
        <v>77</v>
      </c>
      <c r="AA140" s="61" t="s">
        <v>77</v>
      </c>
      <c r="AB140" s="16" t="s">
        <v>77</v>
      </c>
      <c r="AC140" s="16" t="s">
        <v>77</v>
      </c>
      <c r="AD140" s="64" t="s">
        <v>77</v>
      </c>
    </row>
    <row r="141" spans="14:30" x14ac:dyDescent="0.35">
      <c r="N141" s="25">
        <v>48944</v>
      </c>
      <c r="O141" s="61" t="s">
        <v>77</v>
      </c>
      <c r="P141" s="16" t="s">
        <v>77</v>
      </c>
      <c r="Q141" s="16" t="s">
        <v>77</v>
      </c>
      <c r="R141" s="64" t="s">
        <v>77</v>
      </c>
      <c r="S141" s="61" t="s">
        <v>77</v>
      </c>
      <c r="T141" s="16" t="s">
        <v>77</v>
      </c>
      <c r="U141" s="16" t="s">
        <v>77</v>
      </c>
      <c r="V141" s="64" t="s">
        <v>77</v>
      </c>
      <c r="W141" s="61" t="s">
        <v>77</v>
      </c>
      <c r="X141" s="16" t="s">
        <v>77</v>
      </c>
      <c r="Y141" s="16" t="s">
        <v>77</v>
      </c>
      <c r="Z141" s="64" t="s">
        <v>77</v>
      </c>
      <c r="AA141" s="61" t="s">
        <v>77</v>
      </c>
      <c r="AB141" s="16" t="s">
        <v>77</v>
      </c>
      <c r="AC141" s="16" t="s">
        <v>77</v>
      </c>
      <c r="AD141" s="64" t="s">
        <v>77</v>
      </c>
    </row>
    <row r="142" spans="14:30" x14ac:dyDescent="0.35">
      <c r="N142" s="25">
        <v>49034</v>
      </c>
      <c r="O142" s="61" t="s">
        <v>77</v>
      </c>
      <c r="P142" s="16" t="s">
        <v>77</v>
      </c>
      <c r="Q142" s="16" t="s">
        <v>77</v>
      </c>
      <c r="R142" s="64" t="s">
        <v>77</v>
      </c>
      <c r="S142" s="61" t="s">
        <v>77</v>
      </c>
      <c r="T142" s="16" t="s">
        <v>77</v>
      </c>
      <c r="U142" s="16" t="s">
        <v>77</v>
      </c>
      <c r="V142" s="64" t="s">
        <v>77</v>
      </c>
      <c r="W142" s="61" t="s">
        <v>77</v>
      </c>
      <c r="X142" s="16" t="s">
        <v>77</v>
      </c>
      <c r="Y142" s="16" t="s">
        <v>77</v>
      </c>
      <c r="Z142" s="64" t="s">
        <v>77</v>
      </c>
      <c r="AA142" s="61" t="s">
        <v>77</v>
      </c>
      <c r="AB142" s="16" t="s">
        <v>77</v>
      </c>
      <c r="AC142" s="16" t="s">
        <v>77</v>
      </c>
      <c r="AD142" s="64" t="s">
        <v>77</v>
      </c>
    </row>
    <row r="143" spans="14:30" x14ac:dyDescent="0.35">
      <c r="N143" s="25">
        <v>49125</v>
      </c>
      <c r="O143" s="61" t="s">
        <v>77</v>
      </c>
      <c r="P143" s="16" t="s">
        <v>77</v>
      </c>
      <c r="Q143" s="16" t="s">
        <v>77</v>
      </c>
      <c r="R143" s="64" t="s">
        <v>77</v>
      </c>
      <c r="S143" s="61" t="s">
        <v>77</v>
      </c>
      <c r="T143" s="16" t="s">
        <v>77</v>
      </c>
      <c r="U143" s="16" t="s">
        <v>77</v>
      </c>
      <c r="V143" s="64" t="s">
        <v>77</v>
      </c>
      <c r="W143" s="61" t="s">
        <v>77</v>
      </c>
      <c r="X143" s="16" t="s">
        <v>77</v>
      </c>
      <c r="Y143" s="16" t="s">
        <v>77</v>
      </c>
      <c r="Z143" s="64" t="s">
        <v>77</v>
      </c>
      <c r="AA143" s="61" t="s">
        <v>77</v>
      </c>
      <c r="AB143" s="16" t="s">
        <v>77</v>
      </c>
      <c r="AC143" s="16" t="s">
        <v>77</v>
      </c>
      <c r="AD143" s="64" t="s">
        <v>77</v>
      </c>
    </row>
    <row r="144" spans="14:30" x14ac:dyDescent="0.35">
      <c r="N144" s="25">
        <v>49217</v>
      </c>
      <c r="O144" s="61" t="s">
        <v>77</v>
      </c>
      <c r="P144" s="16" t="s">
        <v>77</v>
      </c>
      <c r="Q144" s="16" t="s">
        <v>77</v>
      </c>
      <c r="R144" s="64" t="s">
        <v>77</v>
      </c>
      <c r="S144" s="61" t="s">
        <v>77</v>
      </c>
      <c r="T144" s="16" t="s">
        <v>77</v>
      </c>
      <c r="U144" s="16" t="s">
        <v>77</v>
      </c>
      <c r="V144" s="64" t="s">
        <v>77</v>
      </c>
      <c r="W144" s="61" t="s">
        <v>77</v>
      </c>
      <c r="X144" s="16" t="s">
        <v>77</v>
      </c>
      <c r="Y144" s="16" t="s">
        <v>77</v>
      </c>
      <c r="Z144" s="64" t="s">
        <v>77</v>
      </c>
      <c r="AA144" s="61" t="s">
        <v>77</v>
      </c>
      <c r="AB144" s="16" t="s">
        <v>77</v>
      </c>
      <c r="AC144" s="16" t="s">
        <v>77</v>
      </c>
      <c r="AD144" s="64" t="s">
        <v>77</v>
      </c>
    </row>
    <row r="145" spans="14:30" x14ac:dyDescent="0.35">
      <c r="N145" s="25">
        <v>49309</v>
      </c>
      <c r="O145" s="61" t="s">
        <v>77</v>
      </c>
      <c r="P145" s="16" t="s">
        <v>77</v>
      </c>
      <c r="Q145" s="16" t="s">
        <v>77</v>
      </c>
      <c r="R145" s="64" t="s">
        <v>77</v>
      </c>
      <c r="S145" s="61" t="s">
        <v>77</v>
      </c>
      <c r="T145" s="16" t="s">
        <v>77</v>
      </c>
      <c r="U145" s="16" t="s">
        <v>77</v>
      </c>
      <c r="V145" s="64" t="s">
        <v>77</v>
      </c>
      <c r="W145" s="61" t="s">
        <v>77</v>
      </c>
      <c r="X145" s="16" t="s">
        <v>77</v>
      </c>
      <c r="Y145" s="16" t="s">
        <v>77</v>
      </c>
      <c r="Z145" s="64" t="s">
        <v>77</v>
      </c>
      <c r="AA145" s="61" t="s">
        <v>77</v>
      </c>
      <c r="AB145" s="16" t="s">
        <v>77</v>
      </c>
      <c r="AC145" s="16" t="s">
        <v>77</v>
      </c>
      <c r="AD145" s="64" t="s">
        <v>77</v>
      </c>
    </row>
    <row r="146" spans="14:30" x14ac:dyDescent="0.35">
      <c r="N146" s="25">
        <v>49399</v>
      </c>
      <c r="O146" s="61" t="s">
        <v>77</v>
      </c>
      <c r="P146" s="16" t="s">
        <v>77</v>
      </c>
      <c r="Q146" s="16" t="s">
        <v>77</v>
      </c>
      <c r="R146" s="64" t="s">
        <v>77</v>
      </c>
      <c r="S146" s="61" t="s">
        <v>77</v>
      </c>
      <c r="T146" s="16" t="s">
        <v>77</v>
      </c>
      <c r="U146" s="16" t="s">
        <v>77</v>
      </c>
      <c r="V146" s="64" t="s">
        <v>77</v>
      </c>
      <c r="W146" s="61" t="s">
        <v>77</v>
      </c>
      <c r="X146" s="16" t="s">
        <v>77</v>
      </c>
      <c r="Y146" s="16" t="s">
        <v>77</v>
      </c>
      <c r="Z146" s="64" t="s">
        <v>77</v>
      </c>
      <c r="AA146" s="61" t="s">
        <v>77</v>
      </c>
      <c r="AB146" s="16" t="s">
        <v>77</v>
      </c>
      <c r="AC146" s="16" t="s">
        <v>77</v>
      </c>
      <c r="AD146" s="64" t="s">
        <v>77</v>
      </c>
    </row>
    <row r="147" spans="14:30" x14ac:dyDescent="0.35">
      <c r="N147" s="25">
        <v>49490</v>
      </c>
      <c r="O147" s="61" t="s">
        <v>77</v>
      </c>
      <c r="P147" s="16" t="s">
        <v>77</v>
      </c>
      <c r="Q147" s="16" t="s">
        <v>77</v>
      </c>
      <c r="R147" s="64" t="s">
        <v>77</v>
      </c>
      <c r="S147" s="61" t="s">
        <v>77</v>
      </c>
      <c r="T147" s="16" t="s">
        <v>77</v>
      </c>
      <c r="U147" s="16" t="s">
        <v>77</v>
      </c>
      <c r="V147" s="64" t="s">
        <v>77</v>
      </c>
      <c r="W147" s="61" t="s">
        <v>77</v>
      </c>
      <c r="X147" s="16" t="s">
        <v>77</v>
      </c>
      <c r="Y147" s="16" t="s">
        <v>77</v>
      </c>
      <c r="Z147" s="64" t="s">
        <v>77</v>
      </c>
      <c r="AA147" s="61" t="s">
        <v>77</v>
      </c>
      <c r="AB147" s="16" t="s">
        <v>77</v>
      </c>
      <c r="AC147" s="16" t="s">
        <v>77</v>
      </c>
      <c r="AD147" s="64" t="s">
        <v>77</v>
      </c>
    </row>
    <row r="148" spans="14:30" x14ac:dyDescent="0.35">
      <c r="N148" s="25">
        <v>49582</v>
      </c>
      <c r="O148" s="61" t="s">
        <v>77</v>
      </c>
      <c r="P148" s="16" t="s">
        <v>77</v>
      </c>
      <c r="Q148" s="16" t="s">
        <v>77</v>
      </c>
      <c r="R148" s="64" t="s">
        <v>77</v>
      </c>
      <c r="S148" s="61" t="s">
        <v>77</v>
      </c>
      <c r="T148" s="16" t="s">
        <v>77</v>
      </c>
      <c r="U148" s="16" t="s">
        <v>77</v>
      </c>
      <c r="V148" s="64" t="s">
        <v>77</v>
      </c>
      <c r="W148" s="61" t="s">
        <v>77</v>
      </c>
      <c r="X148" s="16" t="s">
        <v>77</v>
      </c>
      <c r="Y148" s="16" t="s">
        <v>77</v>
      </c>
      <c r="Z148" s="64" t="s">
        <v>77</v>
      </c>
      <c r="AA148" s="61" t="s">
        <v>77</v>
      </c>
      <c r="AB148" s="16" t="s">
        <v>77</v>
      </c>
      <c r="AC148" s="16" t="s">
        <v>77</v>
      </c>
      <c r="AD148" s="64" t="s">
        <v>77</v>
      </c>
    </row>
    <row r="149" spans="14:30" x14ac:dyDescent="0.35">
      <c r="N149" s="25">
        <v>49674</v>
      </c>
      <c r="O149" s="61" t="s">
        <v>77</v>
      </c>
      <c r="P149" s="16" t="s">
        <v>77</v>
      </c>
      <c r="Q149" s="16" t="s">
        <v>77</v>
      </c>
      <c r="R149" s="64" t="s">
        <v>77</v>
      </c>
      <c r="S149" s="61" t="s">
        <v>77</v>
      </c>
      <c r="T149" s="16" t="s">
        <v>77</v>
      </c>
      <c r="U149" s="16" t="s">
        <v>77</v>
      </c>
      <c r="V149" s="64" t="s">
        <v>77</v>
      </c>
      <c r="W149" s="61" t="s">
        <v>77</v>
      </c>
      <c r="X149" s="16" t="s">
        <v>77</v>
      </c>
      <c r="Y149" s="16" t="s">
        <v>77</v>
      </c>
      <c r="Z149" s="64" t="s">
        <v>77</v>
      </c>
      <c r="AA149" s="61" t="s">
        <v>77</v>
      </c>
      <c r="AB149" s="16" t="s">
        <v>77</v>
      </c>
      <c r="AC149" s="16" t="s">
        <v>77</v>
      </c>
      <c r="AD149" s="64" t="s">
        <v>77</v>
      </c>
    </row>
    <row r="150" spans="14:30" x14ac:dyDescent="0.35">
      <c r="N150" s="25">
        <v>49765</v>
      </c>
      <c r="O150" s="61" t="s">
        <v>77</v>
      </c>
      <c r="P150" s="16" t="s">
        <v>77</v>
      </c>
      <c r="Q150" s="16" t="s">
        <v>77</v>
      </c>
      <c r="R150" s="64" t="s">
        <v>77</v>
      </c>
      <c r="S150" s="61" t="s">
        <v>77</v>
      </c>
      <c r="T150" s="16" t="s">
        <v>77</v>
      </c>
      <c r="U150" s="16" t="s">
        <v>77</v>
      </c>
      <c r="V150" s="64" t="s">
        <v>77</v>
      </c>
      <c r="W150" s="61" t="s">
        <v>77</v>
      </c>
      <c r="X150" s="16" t="s">
        <v>77</v>
      </c>
      <c r="Y150" s="16" t="s">
        <v>77</v>
      </c>
      <c r="Z150" s="64" t="s">
        <v>77</v>
      </c>
      <c r="AA150" s="61" t="s">
        <v>77</v>
      </c>
      <c r="AB150" s="16" t="s">
        <v>77</v>
      </c>
      <c r="AC150" s="16" t="s">
        <v>77</v>
      </c>
      <c r="AD150" s="64" t="s">
        <v>77</v>
      </c>
    </row>
    <row r="151" spans="14:30" x14ac:dyDescent="0.35">
      <c r="N151" s="25">
        <v>49856</v>
      </c>
      <c r="O151" s="61" t="s">
        <v>77</v>
      </c>
      <c r="P151" s="16" t="s">
        <v>77</v>
      </c>
      <c r="Q151" s="16" t="s">
        <v>77</v>
      </c>
      <c r="R151" s="64" t="s">
        <v>77</v>
      </c>
      <c r="S151" s="61" t="s">
        <v>77</v>
      </c>
      <c r="T151" s="16" t="s">
        <v>77</v>
      </c>
      <c r="U151" s="16" t="s">
        <v>77</v>
      </c>
      <c r="V151" s="64" t="s">
        <v>77</v>
      </c>
      <c r="W151" s="61" t="s">
        <v>77</v>
      </c>
      <c r="X151" s="16" t="s">
        <v>77</v>
      </c>
      <c r="Y151" s="16" t="s">
        <v>77</v>
      </c>
      <c r="Z151" s="64" t="s">
        <v>77</v>
      </c>
      <c r="AA151" s="61" t="s">
        <v>77</v>
      </c>
      <c r="AB151" s="16" t="s">
        <v>77</v>
      </c>
      <c r="AC151" s="16" t="s">
        <v>77</v>
      </c>
      <c r="AD151" s="64" t="s">
        <v>77</v>
      </c>
    </row>
    <row r="152" spans="14:30" x14ac:dyDescent="0.35">
      <c r="N152" s="25">
        <v>49948</v>
      </c>
      <c r="O152" s="61" t="s">
        <v>77</v>
      </c>
      <c r="P152" s="16" t="s">
        <v>77</v>
      </c>
      <c r="Q152" s="16" t="s">
        <v>77</v>
      </c>
      <c r="R152" s="64" t="s">
        <v>77</v>
      </c>
      <c r="S152" s="61" t="s">
        <v>77</v>
      </c>
      <c r="T152" s="16" t="s">
        <v>77</v>
      </c>
      <c r="U152" s="16" t="s">
        <v>77</v>
      </c>
      <c r="V152" s="64" t="s">
        <v>77</v>
      </c>
      <c r="W152" s="61" t="s">
        <v>77</v>
      </c>
      <c r="X152" s="16" t="s">
        <v>77</v>
      </c>
      <c r="Y152" s="16" t="s">
        <v>77</v>
      </c>
      <c r="Z152" s="64" t="s">
        <v>77</v>
      </c>
      <c r="AA152" s="61" t="s">
        <v>77</v>
      </c>
      <c r="AB152" s="16" t="s">
        <v>77</v>
      </c>
      <c r="AC152" s="16" t="s">
        <v>77</v>
      </c>
      <c r="AD152" s="64" t="s">
        <v>77</v>
      </c>
    </row>
    <row r="153" spans="14:30" x14ac:dyDescent="0.35">
      <c r="N153" s="25">
        <v>50040</v>
      </c>
      <c r="O153" s="61" t="s">
        <v>77</v>
      </c>
      <c r="P153" s="16" t="s">
        <v>77</v>
      </c>
      <c r="Q153" s="16" t="s">
        <v>77</v>
      </c>
      <c r="R153" s="64" t="s">
        <v>77</v>
      </c>
      <c r="S153" s="61" t="s">
        <v>77</v>
      </c>
      <c r="T153" s="16" t="s">
        <v>77</v>
      </c>
      <c r="U153" s="16" t="s">
        <v>77</v>
      </c>
      <c r="V153" s="64" t="s">
        <v>77</v>
      </c>
      <c r="W153" s="61" t="s">
        <v>77</v>
      </c>
      <c r="X153" s="16" t="s">
        <v>77</v>
      </c>
      <c r="Y153" s="16" t="s">
        <v>77</v>
      </c>
      <c r="Z153" s="64" t="s">
        <v>77</v>
      </c>
      <c r="AA153" s="61" t="s">
        <v>77</v>
      </c>
      <c r="AB153" s="16" t="s">
        <v>77</v>
      </c>
      <c r="AC153" s="16" t="s">
        <v>77</v>
      </c>
      <c r="AD153" s="64" t="s">
        <v>77</v>
      </c>
    </row>
    <row r="154" spans="14:30" x14ac:dyDescent="0.35">
      <c r="N154" s="25">
        <v>50130</v>
      </c>
      <c r="O154" s="61" t="s">
        <v>77</v>
      </c>
      <c r="P154" s="16" t="s">
        <v>77</v>
      </c>
      <c r="Q154" s="16" t="s">
        <v>77</v>
      </c>
      <c r="R154" s="64" t="s">
        <v>77</v>
      </c>
      <c r="S154" s="61" t="s">
        <v>77</v>
      </c>
      <c r="T154" s="16" t="s">
        <v>77</v>
      </c>
      <c r="U154" s="16" t="s">
        <v>77</v>
      </c>
      <c r="V154" s="64" t="s">
        <v>77</v>
      </c>
      <c r="W154" s="61" t="s">
        <v>77</v>
      </c>
      <c r="X154" s="16" t="s">
        <v>77</v>
      </c>
      <c r="Y154" s="16" t="s">
        <v>77</v>
      </c>
      <c r="Z154" s="64" t="s">
        <v>77</v>
      </c>
      <c r="AA154" s="61" t="s">
        <v>77</v>
      </c>
      <c r="AB154" s="16" t="s">
        <v>77</v>
      </c>
      <c r="AC154" s="16" t="s">
        <v>77</v>
      </c>
      <c r="AD154" s="64" t="s">
        <v>77</v>
      </c>
    </row>
    <row r="155" spans="14:30" x14ac:dyDescent="0.35">
      <c r="N155" s="25">
        <v>50221</v>
      </c>
      <c r="O155" s="61" t="s">
        <v>77</v>
      </c>
      <c r="P155" s="16" t="s">
        <v>77</v>
      </c>
      <c r="Q155" s="16" t="s">
        <v>77</v>
      </c>
      <c r="R155" s="64" t="s">
        <v>77</v>
      </c>
      <c r="S155" s="61" t="s">
        <v>77</v>
      </c>
      <c r="T155" s="16" t="s">
        <v>77</v>
      </c>
      <c r="U155" s="16" t="s">
        <v>77</v>
      </c>
      <c r="V155" s="64" t="s">
        <v>77</v>
      </c>
      <c r="W155" s="61" t="s">
        <v>77</v>
      </c>
      <c r="X155" s="16" t="s">
        <v>77</v>
      </c>
      <c r="Y155" s="16" t="s">
        <v>77</v>
      </c>
      <c r="Z155" s="64" t="s">
        <v>77</v>
      </c>
      <c r="AA155" s="61" t="s">
        <v>77</v>
      </c>
      <c r="AB155" s="16" t="s">
        <v>77</v>
      </c>
      <c r="AC155" s="16" t="s">
        <v>77</v>
      </c>
      <c r="AD155" s="64" t="s">
        <v>77</v>
      </c>
    </row>
    <row r="156" spans="14:30" x14ac:dyDescent="0.35">
      <c r="N156" s="25">
        <v>50313</v>
      </c>
      <c r="O156" s="61" t="s">
        <v>77</v>
      </c>
      <c r="P156" s="16" t="s">
        <v>77</v>
      </c>
      <c r="Q156" s="16" t="s">
        <v>77</v>
      </c>
      <c r="R156" s="64" t="s">
        <v>77</v>
      </c>
      <c r="S156" s="61" t="s">
        <v>77</v>
      </c>
      <c r="T156" s="16" t="s">
        <v>77</v>
      </c>
      <c r="U156" s="16" t="s">
        <v>77</v>
      </c>
      <c r="V156" s="64" t="s">
        <v>77</v>
      </c>
      <c r="W156" s="61" t="s">
        <v>77</v>
      </c>
      <c r="X156" s="16" t="s">
        <v>77</v>
      </c>
      <c r="Y156" s="16" t="s">
        <v>77</v>
      </c>
      <c r="Z156" s="64" t="s">
        <v>77</v>
      </c>
      <c r="AA156" s="61" t="s">
        <v>77</v>
      </c>
      <c r="AB156" s="16" t="s">
        <v>77</v>
      </c>
      <c r="AC156" s="16" t="s">
        <v>77</v>
      </c>
      <c r="AD156" s="64" t="s">
        <v>77</v>
      </c>
    </row>
    <row r="157" spans="14:30" x14ac:dyDescent="0.35">
      <c r="N157" s="25">
        <v>50405</v>
      </c>
      <c r="O157" s="61" t="s">
        <v>77</v>
      </c>
      <c r="P157" s="16" t="s">
        <v>77</v>
      </c>
      <c r="Q157" s="16" t="s">
        <v>77</v>
      </c>
      <c r="R157" s="64" t="s">
        <v>77</v>
      </c>
      <c r="S157" s="61" t="s">
        <v>77</v>
      </c>
      <c r="T157" s="16" t="s">
        <v>77</v>
      </c>
      <c r="U157" s="16" t="s">
        <v>77</v>
      </c>
      <c r="V157" s="64" t="s">
        <v>77</v>
      </c>
      <c r="W157" s="61" t="s">
        <v>77</v>
      </c>
      <c r="X157" s="16" t="s">
        <v>77</v>
      </c>
      <c r="Y157" s="16" t="s">
        <v>77</v>
      </c>
      <c r="Z157" s="64" t="s">
        <v>77</v>
      </c>
      <c r="AA157" s="61" t="s">
        <v>77</v>
      </c>
      <c r="AB157" s="16" t="s">
        <v>77</v>
      </c>
      <c r="AC157" s="16" t="s">
        <v>77</v>
      </c>
      <c r="AD157" s="64" t="s">
        <v>77</v>
      </c>
    </row>
    <row r="158" spans="14:30" x14ac:dyDescent="0.35">
      <c r="N158" s="25">
        <v>50495</v>
      </c>
      <c r="O158" s="61" t="s">
        <v>77</v>
      </c>
      <c r="P158" s="16" t="s">
        <v>77</v>
      </c>
      <c r="Q158" s="16" t="s">
        <v>77</v>
      </c>
      <c r="R158" s="64" t="s">
        <v>77</v>
      </c>
      <c r="S158" s="61" t="s">
        <v>77</v>
      </c>
      <c r="T158" s="16" t="s">
        <v>77</v>
      </c>
      <c r="U158" s="16" t="s">
        <v>77</v>
      </c>
      <c r="V158" s="64" t="s">
        <v>77</v>
      </c>
      <c r="W158" s="61" t="s">
        <v>77</v>
      </c>
      <c r="X158" s="16" t="s">
        <v>77</v>
      </c>
      <c r="Y158" s="16" t="s">
        <v>77</v>
      </c>
      <c r="Z158" s="64" t="s">
        <v>77</v>
      </c>
      <c r="AA158" s="61" t="s">
        <v>77</v>
      </c>
      <c r="AB158" s="16" t="s">
        <v>77</v>
      </c>
      <c r="AC158" s="16" t="s">
        <v>77</v>
      </c>
      <c r="AD158" s="64" t="s">
        <v>77</v>
      </c>
    </row>
    <row r="159" spans="14:30" x14ac:dyDescent="0.35">
      <c r="N159" s="25">
        <v>50586</v>
      </c>
      <c r="O159" s="61" t="s">
        <v>77</v>
      </c>
      <c r="P159" s="16" t="s">
        <v>77</v>
      </c>
      <c r="Q159" s="16" t="s">
        <v>77</v>
      </c>
      <c r="R159" s="64" t="s">
        <v>77</v>
      </c>
      <c r="S159" s="61" t="s">
        <v>77</v>
      </c>
      <c r="T159" s="16" t="s">
        <v>77</v>
      </c>
      <c r="U159" s="16" t="s">
        <v>77</v>
      </c>
      <c r="V159" s="64" t="s">
        <v>77</v>
      </c>
      <c r="W159" s="61" t="s">
        <v>77</v>
      </c>
      <c r="X159" s="16" t="s">
        <v>77</v>
      </c>
      <c r="Y159" s="16" t="s">
        <v>77</v>
      </c>
      <c r="Z159" s="64" t="s">
        <v>77</v>
      </c>
      <c r="AA159" s="61" t="s">
        <v>77</v>
      </c>
      <c r="AB159" s="16" t="s">
        <v>77</v>
      </c>
      <c r="AC159" s="16" t="s">
        <v>77</v>
      </c>
      <c r="AD159" s="64" t="s">
        <v>77</v>
      </c>
    </row>
    <row r="160" spans="14:30" x14ac:dyDescent="0.35">
      <c r="N160" s="25">
        <v>50678</v>
      </c>
      <c r="O160" s="61" t="s">
        <v>77</v>
      </c>
      <c r="P160" s="16" t="s">
        <v>77</v>
      </c>
      <c r="Q160" s="16" t="s">
        <v>77</v>
      </c>
      <c r="R160" s="64" t="s">
        <v>77</v>
      </c>
      <c r="S160" s="61" t="s">
        <v>77</v>
      </c>
      <c r="T160" s="16" t="s">
        <v>77</v>
      </c>
      <c r="U160" s="16" t="s">
        <v>77</v>
      </c>
      <c r="V160" s="64" t="s">
        <v>77</v>
      </c>
      <c r="W160" s="61" t="s">
        <v>77</v>
      </c>
      <c r="X160" s="16" t="s">
        <v>77</v>
      </c>
      <c r="Y160" s="16" t="s">
        <v>77</v>
      </c>
      <c r="Z160" s="64" t="s">
        <v>77</v>
      </c>
      <c r="AA160" s="61" t="s">
        <v>77</v>
      </c>
      <c r="AB160" s="16" t="s">
        <v>77</v>
      </c>
      <c r="AC160" s="16" t="s">
        <v>77</v>
      </c>
      <c r="AD160" s="64" t="s">
        <v>77</v>
      </c>
    </row>
    <row r="161" spans="14:30" x14ac:dyDescent="0.35">
      <c r="N161" s="25">
        <v>50770</v>
      </c>
      <c r="O161" s="61" t="s">
        <v>77</v>
      </c>
      <c r="P161" s="16" t="s">
        <v>77</v>
      </c>
      <c r="Q161" s="16" t="s">
        <v>77</v>
      </c>
      <c r="R161" s="64" t="s">
        <v>77</v>
      </c>
      <c r="S161" s="61" t="s">
        <v>77</v>
      </c>
      <c r="T161" s="16" t="s">
        <v>77</v>
      </c>
      <c r="U161" s="16" t="s">
        <v>77</v>
      </c>
      <c r="V161" s="64" t="s">
        <v>77</v>
      </c>
      <c r="W161" s="61" t="s">
        <v>77</v>
      </c>
      <c r="X161" s="16" t="s">
        <v>77</v>
      </c>
      <c r="Y161" s="16" t="s">
        <v>77</v>
      </c>
      <c r="Z161" s="64" t="s">
        <v>77</v>
      </c>
      <c r="AA161" s="61" t="s">
        <v>77</v>
      </c>
      <c r="AB161" s="16" t="s">
        <v>77</v>
      </c>
      <c r="AC161" s="16" t="s">
        <v>77</v>
      </c>
      <c r="AD161" s="64" t="s">
        <v>77</v>
      </c>
    </row>
    <row r="162" spans="14:30" x14ac:dyDescent="0.35">
      <c r="N162" s="25">
        <v>50860</v>
      </c>
      <c r="O162" s="61" t="s">
        <v>77</v>
      </c>
      <c r="P162" s="16" t="s">
        <v>77</v>
      </c>
      <c r="Q162" s="16" t="s">
        <v>77</v>
      </c>
      <c r="R162" s="64" t="s">
        <v>77</v>
      </c>
      <c r="S162" s="61" t="s">
        <v>77</v>
      </c>
      <c r="T162" s="16" t="s">
        <v>77</v>
      </c>
      <c r="U162" s="16" t="s">
        <v>77</v>
      </c>
      <c r="V162" s="64" t="s">
        <v>77</v>
      </c>
      <c r="W162" s="61" t="s">
        <v>77</v>
      </c>
      <c r="X162" s="16" t="s">
        <v>77</v>
      </c>
      <c r="Y162" s="16" t="s">
        <v>77</v>
      </c>
      <c r="Z162" s="64" t="s">
        <v>77</v>
      </c>
      <c r="AA162" s="61" t="s">
        <v>77</v>
      </c>
      <c r="AB162" s="16" t="s">
        <v>77</v>
      </c>
      <c r="AC162" s="16" t="s">
        <v>77</v>
      </c>
      <c r="AD162" s="64" t="s">
        <v>77</v>
      </c>
    </row>
    <row r="163" spans="14:30" x14ac:dyDescent="0.35">
      <c r="N163" s="25">
        <v>50951</v>
      </c>
      <c r="O163" s="61" t="s">
        <v>77</v>
      </c>
      <c r="P163" s="16" t="s">
        <v>77</v>
      </c>
      <c r="Q163" s="16" t="s">
        <v>77</v>
      </c>
      <c r="R163" s="64" t="s">
        <v>77</v>
      </c>
      <c r="S163" s="61" t="s">
        <v>77</v>
      </c>
      <c r="T163" s="16" t="s">
        <v>77</v>
      </c>
      <c r="U163" s="16" t="s">
        <v>77</v>
      </c>
      <c r="V163" s="64" t="s">
        <v>77</v>
      </c>
      <c r="W163" s="61" t="s">
        <v>77</v>
      </c>
      <c r="X163" s="16" t="s">
        <v>77</v>
      </c>
      <c r="Y163" s="16" t="s">
        <v>77</v>
      </c>
      <c r="Z163" s="64" t="s">
        <v>77</v>
      </c>
      <c r="AA163" s="61" t="s">
        <v>77</v>
      </c>
      <c r="AB163" s="16" t="s">
        <v>77</v>
      </c>
      <c r="AC163" s="16" t="s">
        <v>77</v>
      </c>
      <c r="AD163" s="64" t="s">
        <v>77</v>
      </c>
    </row>
    <row r="164" spans="14:30" x14ac:dyDescent="0.35">
      <c r="N164" s="25">
        <v>51043</v>
      </c>
      <c r="O164" s="61" t="s">
        <v>77</v>
      </c>
      <c r="P164" s="16" t="s">
        <v>77</v>
      </c>
      <c r="Q164" s="16" t="s">
        <v>77</v>
      </c>
      <c r="R164" s="64" t="s">
        <v>77</v>
      </c>
      <c r="S164" s="61" t="s">
        <v>77</v>
      </c>
      <c r="T164" s="16" t="s">
        <v>77</v>
      </c>
      <c r="U164" s="16" t="s">
        <v>77</v>
      </c>
      <c r="V164" s="64" t="s">
        <v>77</v>
      </c>
      <c r="W164" s="61" t="s">
        <v>77</v>
      </c>
      <c r="X164" s="16" t="s">
        <v>77</v>
      </c>
      <c r="Y164" s="16" t="s">
        <v>77</v>
      </c>
      <c r="Z164" s="64" t="s">
        <v>77</v>
      </c>
      <c r="AA164" s="61" t="s">
        <v>77</v>
      </c>
      <c r="AB164" s="16" t="s">
        <v>77</v>
      </c>
      <c r="AC164" s="16" t="s">
        <v>77</v>
      </c>
      <c r="AD164" s="64" t="s">
        <v>77</v>
      </c>
    </row>
    <row r="165" spans="14:30" x14ac:dyDescent="0.35">
      <c r="N165" s="25">
        <v>51135</v>
      </c>
      <c r="O165" s="61" t="s">
        <v>77</v>
      </c>
      <c r="P165" s="16" t="s">
        <v>77</v>
      </c>
      <c r="Q165" s="16" t="s">
        <v>77</v>
      </c>
      <c r="R165" s="64" t="s">
        <v>77</v>
      </c>
      <c r="S165" s="61" t="s">
        <v>77</v>
      </c>
      <c r="T165" s="16" t="s">
        <v>77</v>
      </c>
      <c r="U165" s="16" t="s">
        <v>77</v>
      </c>
      <c r="V165" s="64" t="s">
        <v>77</v>
      </c>
      <c r="W165" s="61" t="s">
        <v>77</v>
      </c>
      <c r="X165" s="16" t="s">
        <v>77</v>
      </c>
      <c r="Y165" s="16" t="s">
        <v>77</v>
      </c>
      <c r="Z165" s="64" t="s">
        <v>77</v>
      </c>
      <c r="AA165" s="61" t="s">
        <v>77</v>
      </c>
      <c r="AB165" s="16" t="s">
        <v>77</v>
      </c>
      <c r="AC165" s="16" t="s">
        <v>77</v>
      </c>
      <c r="AD165" s="64" t="s">
        <v>77</v>
      </c>
    </row>
    <row r="166" spans="14:30" x14ac:dyDescent="0.35">
      <c r="N166" s="25">
        <v>51226</v>
      </c>
      <c r="O166" s="61" t="s">
        <v>77</v>
      </c>
      <c r="P166" s="16" t="s">
        <v>77</v>
      </c>
      <c r="Q166" s="16" t="s">
        <v>77</v>
      </c>
      <c r="R166" s="64" t="s">
        <v>77</v>
      </c>
      <c r="S166" s="61" t="s">
        <v>77</v>
      </c>
      <c r="T166" s="16" t="s">
        <v>77</v>
      </c>
      <c r="U166" s="16" t="s">
        <v>77</v>
      </c>
      <c r="V166" s="64" t="s">
        <v>77</v>
      </c>
      <c r="W166" s="61" t="s">
        <v>77</v>
      </c>
      <c r="X166" s="16" t="s">
        <v>77</v>
      </c>
      <c r="Y166" s="16" t="s">
        <v>77</v>
      </c>
      <c r="Z166" s="64" t="s">
        <v>77</v>
      </c>
      <c r="AA166" s="61" t="s">
        <v>77</v>
      </c>
      <c r="AB166" s="16" t="s">
        <v>77</v>
      </c>
      <c r="AC166" s="16" t="s">
        <v>77</v>
      </c>
      <c r="AD166" s="64" t="s">
        <v>77</v>
      </c>
    </row>
    <row r="167" spans="14:30" x14ac:dyDescent="0.35">
      <c r="N167" s="25">
        <v>51317</v>
      </c>
      <c r="O167" s="61" t="s">
        <v>77</v>
      </c>
      <c r="P167" s="16" t="s">
        <v>77</v>
      </c>
      <c r="Q167" s="16" t="s">
        <v>77</v>
      </c>
      <c r="R167" s="64" t="s">
        <v>77</v>
      </c>
      <c r="S167" s="61" t="s">
        <v>77</v>
      </c>
      <c r="T167" s="16" t="s">
        <v>77</v>
      </c>
      <c r="U167" s="16" t="s">
        <v>77</v>
      </c>
      <c r="V167" s="64" t="s">
        <v>77</v>
      </c>
      <c r="W167" s="61" t="s">
        <v>77</v>
      </c>
      <c r="X167" s="16" t="s">
        <v>77</v>
      </c>
      <c r="Y167" s="16" t="s">
        <v>77</v>
      </c>
      <c r="Z167" s="64" t="s">
        <v>77</v>
      </c>
      <c r="AA167" s="61" t="s">
        <v>77</v>
      </c>
      <c r="AB167" s="16" t="s">
        <v>77</v>
      </c>
      <c r="AC167" s="16" t="s">
        <v>77</v>
      </c>
      <c r="AD167" s="64" t="s">
        <v>77</v>
      </c>
    </row>
    <row r="168" spans="14:30" x14ac:dyDescent="0.35">
      <c r="N168" s="25">
        <v>51409</v>
      </c>
      <c r="O168" s="61" t="s">
        <v>77</v>
      </c>
      <c r="P168" s="16" t="s">
        <v>77</v>
      </c>
      <c r="Q168" s="16" t="s">
        <v>77</v>
      </c>
      <c r="R168" s="64" t="s">
        <v>77</v>
      </c>
      <c r="S168" s="61" t="s">
        <v>77</v>
      </c>
      <c r="T168" s="16" t="s">
        <v>77</v>
      </c>
      <c r="U168" s="16" t="s">
        <v>77</v>
      </c>
      <c r="V168" s="64" t="s">
        <v>77</v>
      </c>
      <c r="W168" s="61" t="s">
        <v>77</v>
      </c>
      <c r="X168" s="16" t="s">
        <v>77</v>
      </c>
      <c r="Y168" s="16" t="s">
        <v>77</v>
      </c>
      <c r="Z168" s="64" t="s">
        <v>77</v>
      </c>
      <c r="AA168" s="61" t="s">
        <v>77</v>
      </c>
      <c r="AB168" s="16" t="s">
        <v>77</v>
      </c>
      <c r="AC168" s="16" t="s">
        <v>77</v>
      </c>
      <c r="AD168" s="64" t="s">
        <v>77</v>
      </c>
    </row>
    <row r="169" spans="14:30" x14ac:dyDescent="0.35">
      <c r="N169" s="25">
        <v>51501</v>
      </c>
      <c r="O169" s="61" t="s">
        <v>77</v>
      </c>
      <c r="P169" s="16" t="s">
        <v>77</v>
      </c>
      <c r="Q169" s="16" t="s">
        <v>77</v>
      </c>
      <c r="R169" s="64" t="s">
        <v>77</v>
      </c>
      <c r="S169" s="61" t="s">
        <v>77</v>
      </c>
      <c r="T169" s="16" t="s">
        <v>77</v>
      </c>
      <c r="U169" s="16" t="s">
        <v>77</v>
      </c>
      <c r="V169" s="64" t="s">
        <v>77</v>
      </c>
      <c r="W169" s="61" t="s">
        <v>77</v>
      </c>
      <c r="X169" s="16" t="s">
        <v>77</v>
      </c>
      <c r="Y169" s="16" t="s">
        <v>77</v>
      </c>
      <c r="Z169" s="64" t="s">
        <v>77</v>
      </c>
      <c r="AA169" s="61" t="s">
        <v>77</v>
      </c>
      <c r="AB169" s="16" t="s">
        <v>77</v>
      </c>
      <c r="AC169" s="16" t="s">
        <v>77</v>
      </c>
      <c r="AD169" s="64" t="s">
        <v>77</v>
      </c>
    </row>
    <row r="170" spans="14:30" x14ac:dyDescent="0.35">
      <c r="N170" s="25">
        <v>51591</v>
      </c>
      <c r="O170" s="61" t="s">
        <v>77</v>
      </c>
      <c r="P170" s="16" t="s">
        <v>77</v>
      </c>
      <c r="Q170" s="16" t="s">
        <v>77</v>
      </c>
      <c r="R170" s="64" t="s">
        <v>77</v>
      </c>
      <c r="S170" s="61" t="s">
        <v>77</v>
      </c>
      <c r="T170" s="16" t="s">
        <v>77</v>
      </c>
      <c r="U170" s="16" t="s">
        <v>77</v>
      </c>
      <c r="V170" s="64" t="s">
        <v>77</v>
      </c>
      <c r="W170" s="61" t="s">
        <v>77</v>
      </c>
      <c r="X170" s="16" t="s">
        <v>77</v>
      </c>
      <c r="Y170" s="16" t="s">
        <v>77</v>
      </c>
      <c r="Z170" s="64" t="s">
        <v>77</v>
      </c>
      <c r="AA170" s="61" t="s">
        <v>77</v>
      </c>
      <c r="AB170" s="16" t="s">
        <v>77</v>
      </c>
      <c r="AC170" s="16" t="s">
        <v>77</v>
      </c>
      <c r="AD170" s="64" t="s">
        <v>77</v>
      </c>
    </row>
    <row r="171" spans="14:30" x14ac:dyDescent="0.35">
      <c r="N171" s="25">
        <v>51682</v>
      </c>
      <c r="O171" s="61" t="s">
        <v>77</v>
      </c>
      <c r="P171" s="16" t="s">
        <v>77</v>
      </c>
      <c r="Q171" s="16" t="s">
        <v>77</v>
      </c>
      <c r="R171" s="64" t="s">
        <v>77</v>
      </c>
      <c r="S171" s="61" t="s">
        <v>77</v>
      </c>
      <c r="T171" s="16" t="s">
        <v>77</v>
      </c>
      <c r="U171" s="16" t="s">
        <v>77</v>
      </c>
      <c r="V171" s="64" t="s">
        <v>77</v>
      </c>
      <c r="W171" s="61" t="s">
        <v>77</v>
      </c>
      <c r="X171" s="16" t="s">
        <v>77</v>
      </c>
      <c r="Y171" s="16" t="s">
        <v>77</v>
      </c>
      <c r="Z171" s="64" t="s">
        <v>77</v>
      </c>
      <c r="AA171" s="61" t="s">
        <v>77</v>
      </c>
      <c r="AB171" s="16" t="s">
        <v>77</v>
      </c>
      <c r="AC171" s="16" t="s">
        <v>77</v>
      </c>
      <c r="AD171" s="64" t="s">
        <v>77</v>
      </c>
    </row>
    <row r="172" spans="14:30" x14ac:dyDescent="0.35">
      <c r="N172" s="25">
        <v>51774</v>
      </c>
      <c r="O172" s="61" t="s">
        <v>77</v>
      </c>
      <c r="P172" s="16" t="s">
        <v>77</v>
      </c>
      <c r="Q172" s="16" t="s">
        <v>77</v>
      </c>
      <c r="R172" s="64" t="s">
        <v>77</v>
      </c>
      <c r="S172" s="61" t="s">
        <v>77</v>
      </c>
      <c r="T172" s="16" t="s">
        <v>77</v>
      </c>
      <c r="U172" s="16" t="s">
        <v>77</v>
      </c>
      <c r="V172" s="64" t="s">
        <v>77</v>
      </c>
      <c r="W172" s="61" t="s">
        <v>77</v>
      </c>
      <c r="X172" s="16" t="s">
        <v>77</v>
      </c>
      <c r="Y172" s="16" t="s">
        <v>77</v>
      </c>
      <c r="Z172" s="64" t="s">
        <v>77</v>
      </c>
      <c r="AA172" s="61" t="s">
        <v>77</v>
      </c>
      <c r="AB172" s="16" t="s">
        <v>77</v>
      </c>
      <c r="AC172" s="16" t="s">
        <v>77</v>
      </c>
      <c r="AD172" s="64" t="s">
        <v>77</v>
      </c>
    </row>
    <row r="173" spans="14:30" x14ac:dyDescent="0.35">
      <c r="N173" s="25">
        <v>51866</v>
      </c>
      <c r="O173" s="61" t="s">
        <v>77</v>
      </c>
      <c r="P173" s="16" t="s">
        <v>77</v>
      </c>
      <c r="Q173" s="16" t="s">
        <v>77</v>
      </c>
      <c r="R173" s="64" t="s">
        <v>77</v>
      </c>
      <c r="S173" s="61" t="s">
        <v>77</v>
      </c>
      <c r="T173" s="16" t="s">
        <v>77</v>
      </c>
      <c r="U173" s="16" t="s">
        <v>77</v>
      </c>
      <c r="V173" s="64" t="s">
        <v>77</v>
      </c>
      <c r="W173" s="61" t="s">
        <v>77</v>
      </c>
      <c r="X173" s="16" t="s">
        <v>77</v>
      </c>
      <c r="Y173" s="16" t="s">
        <v>77</v>
      </c>
      <c r="Z173" s="64" t="s">
        <v>77</v>
      </c>
      <c r="AA173" s="61" t="s">
        <v>77</v>
      </c>
      <c r="AB173" s="16" t="s">
        <v>77</v>
      </c>
      <c r="AC173" s="16" t="s">
        <v>77</v>
      </c>
      <c r="AD173" s="64" t="s">
        <v>77</v>
      </c>
    </row>
    <row r="174" spans="14:30" x14ac:dyDescent="0.35">
      <c r="N174" s="25">
        <v>51956</v>
      </c>
      <c r="O174" s="61" t="s">
        <v>77</v>
      </c>
      <c r="P174" s="16" t="s">
        <v>77</v>
      </c>
      <c r="Q174" s="16" t="s">
        <v>77</v>
      </c>
      <c r="R174" s="64" t="s">
        <v>77</v>
      </c>
      <c r="S174" s="61" t="s">
        <v>77</v>
      </c>
      <c r="T174" s="16" t="s">
        <v>77</v>
      </c>
      <c r="U174" s="16" t="s">
        <v>77</v>
      </c>
      <c r="V174" s="64" t="s">
        <v>77</v>
      </c>
      <c r="W174" s="61" t="s">
        <v>77</v>
      </c>
      <c r="X174" s="16" t="s">
        <v>77</v>
      </c>
      <c r="Y174" s="16" t="s">
        <v>77</v>
      </c>
      <c r="Z174" s="64" t="s">
        <v>77</v>
      </c>
      <c r="AA174" s="61" t="s">
        <v>77</v>
      </c>
      <c r="AB174" s="16" t="s">
        <v>77</v>
      </c>
      <c r="AC174" s="16" t="s">
        <v>77</v>
      </c>
      <c r="AD174" s="64" t="s">
        <v>77</v>
      </c>
    </row>
    <row r="175" spans="14:30" x14ac:dyDescent="0.35">
      <c r="N175" s="25">
        <v>52047</v>
      </c>
      <c r="O175" s="61" t="s">
        <v>77</v>
      </c>
      <c r="P175" s="16" t="s">
        <v>77</v>
      </c>
      <c r="Q175" s="16" t="s">
        <v>77</v>
      </c>
      <c r="R175" s="64" t="s">
        <v>77</v>
      </c>
      <c r="S175" s="61" t="s">
        <v>77</v>
      </c>
      <c r="T175" s="16" t="s">
        <v>77</v>
      </c>
      <c r="U175" s="16" t="s">
        <v>77</v>
      </c>
      <c r="V175" s="64" t="s">
        <v>77</v>
      </c>
      <c r="W175" s="61" t="s">
        <v>77</v>
      </c>
      <c r="X175" s="16" t="s">
        <v>77</v>
      </c>
      <c r="Y175" s="16" t="s">
        <v>77</v>
      </c>
      <c r="Z175" s="64" t="s">
        <v>77</v>
      </c>
      <c r="AA175" s="61" t="s">
        <v>77</v>
      </c>
      <c r="AB175" s="16" t="s">
        <v>77</v>
      </c>
      <c r="AC175" s="16" t="s">
        <v>77</v>
      </c>
      <c r="AD175" s="64" t="s">
        <v>77</v>
      </c>
    </row>
    <row r="176" spans="14:30" x14ac:dyDescent="0.35">
      <c r="N176" s="25">
        <v>52139</v>
      </c>
      <c r="O176" s="61" t="s">
        <v>77</v>
      </c>
      <c r="P176" s="16" t="s">
        <v>77</v>
      </c>
      <c r="Q176" s="16" t="s">
        <v>77</v>
      </c>
      <c r="R176" s="64" t="s">
        <v>77</v>
      </c>
      <c r="S176" s="61" t="s">
        <v>77</v>
      </c>
      <c r="T176" s="16" t="s">
        <v>77</v>
      </c>
      <c r="U176" s="16" t="s">
        <v>77</v>
      </c>
      <c r="V176" s="64" t="s">
        <v>77</v>
      </c>
      <c r="W176" s="61" t="s">
        <v>77</v>
      </c>
      <c r="X176" s="16" t="s">
        <v>77</v>
      </c>
      <c r="Y176" s="16" t="s">
        <v>77</v>
      </c>
      <c r="Z176" s="64" t="s">
        <v>77</v>
      </c>
      <c r="AA176" s="61" t="s">
        <v>77</v>
      </c>
      <c r="AB176" s="16" t="s">
        <v>77</v>
      </c>
      <c r="AC176" s="16" t="s">
        <v>77</v>
      </c>
      <c r="AD176" s="64" t="s">
        <v>77</v>
      </c>
    </row>
    <row r="177" spans="14:30" x14ac:dyDescent="0.35">
      <c r="N177" s="25">
        <v>52231</v>
      </c>
      <c r="O177" s="61" t="s">
        <v>77</v>
      </c>
      <c r="P177" s="16" t="s">
        <v>77</v>
      </c>
      <c r="Q177" s="16" t="s">
        <v>77</v>
      </c>
      <c r="R177" s="64" t="s">
        <v>77</v>
      </c>
      <c r="S177" s="61" t="s">
        <v>77</v>
      </c>
      <c r="T177" s="16" t="s">
        <v>77</v>
      </c>
      <c r="U177" s="16" t="s">
        <v>77</v>
      </c>
      <c r="V177" s="64" t="s">
        <v>77</v>
      </c>
      <c r="W177" s="61" t="s">
        <v>77</v>
      </c>
      <c r="X177" s="16" t="s">
        <v>77</v>
      </c>
      <c r="Y177" s="16" t="s">
        <v>77</v>
      </c>
      <c r="Z177" s="64" t="s">
        <v>77</v>
      </c>
      <c r="AA177" s="61" t="s">
        <v>77</v>
      </c>
      <c r="AB177" s="16" t="s">
        <v>77</v>
      </c>
      <c r="AC177" s="16" t="s">
        <v>77</v>
      </c>
      <c r="AD177" s="64" t="s">
        <v>77</v>
      </c>
    </row>
    <row r="178" spans="14:30" x14ac:dyDescent="0.35">
      <c r="N178" s="25">
        <v>52321</v>
      </c>
      <c r="O178" s="61" t="s">
        <v>77</v>
      </c>
      <c r="P178" s="16" t="s">
        <v>77</v>
      </c>
      <c r="Q178" s="16" t="s">
        <v>77</v>
      </c>
      <c r="R178" s="64" t="s">
        <v>77</v>
      </c>
      <c r="S178" s="61" t="s">
        <v>77</v>
      </c>
      <c r="T178" s="16" t="s">
        <v>77</v>
      </c>
      <c r="U178" s="16" t="s">
        <v>77</v>
      </c>
      <c r="V178" s="64" t="s">
        <v>77</v>
      </c>
      <c r="W178" s="61" t="s">
        <v>77</v>
      </c>
      <c r="X178" s="16" t="s">
        <v>77</v>
      </c>
      <c r="Y178" s="16" t="s">
        <v>77</v>
      </c>
      <c r="Z178" s="64" t="s">
        <v>77</v>
      </c>
      <c r="AA178" s="61" t="s">
        <v>77</v>
      </c>
      <c r="AB178" s="16" t="s">
        <v>77</v>
      </c>
      <c r="AC178" s="16" t="s">
        <v>77</v>
      </c>
      <c r="AD178" s="64" t="s">
        <v>77</v>
      </c>
    </row>
    <row r="179" spans="14:30" x14ac:dyDescent="0.35">
      <c r="N179" s="25">
        <v>52412</v>
      </c>
      <c r="O179" s="61" t="s">
        <v>77</v>
      </c>
      <c r="P179" s="16" t="s">
        <v>77</v>
      </c>
      <c r="Q179" s="16" t="s">
        <v>77</v>
      </c>
      <c r="R179" s="64" t="s">
        <v>77</v>
      </c>
      <c r="S179" s="61" t="s">
        <v>77</v>
      </c>
      <c r="T179" s="16" t="s">
        <v>77</v>
      </c>
      <c r="U179" s="16" t="s">
        <v>77</v>
      </c>
      <c r="V179" s="64" t="s">
        <v>77</v>
      </c>
      <c r="W179" s="61" t="s">
        <v>77</v>
      </c>
      <c r="X179" s="16" t="s">
        <v>77</v>
      </c>
      <c r="Y179" s="16" t="s">
        <v>77</v>
      </c>
      <c r="Z179" s="64" t="s">
        <v>77</v>
      </c>
      <c r="AA179" s="61" t="s">
        <v>77</v>
      </c>
      <c r="AB179" s="16" t="s">
        <v>77</v>
      </c>
      <c r="AC179" s="16" t="s">
        <v>77</v>
      </c>
      <c r="AD179" s="64" t="s">
        <v>77</v>
      </c>
    </row>
    <row r="180" spans="14:30" x14ac:dyDescent="0.35">
      <c r="N180" s="25">
        <v>52504</v>
      </c>
      <c r="O180" s="61" t="s">
        <v>77</v>
      </c>
      <c r="P180" s="16" t="s">
        <v>77</v>
      </c>
      <c r="Q180" s="16" t="s">
        <v>77</v>
      </c>
      <c r="R180" s="64" t="s">
        <v>77</v>
      </c>
      <c r="S180" s="61" t="s">
        <v>77</v>
      </c>
      <c r="T180" s="16" t="s">
        <v>77</v>
      </c>
      <c r="U180" s="16" t="s">
        <v>77</v>
      </c>
      <c r="V180" s="64" t="s">
        <v>77</v>
      </c>
      <c r="W180" s="61" t="s">
        <v>77</v>
      </c>
      <c r="X180" s="16" t="s">
        <v>77</v>
      </c>
      <c r="Y180" s="16" t="s">
        <v>77</v>
      </c>
      <c r="Z180" s="64" t="s">
        <v>77</v>
      </c>
      <c r="AA180" s="61" t="s">
        <v>77</v>
      </c>
      <c r="AB180" s="16" t="s">
        <v>77</v>
      </c>
      <c r="AC180" s="16" t="s">
        <v>77</v>
      </c>
      <c r="AD180" s="64" t="s">
        <v>77</v>
      </c>
    </row>
    <row r="181" spans="14:30" x14ac:dyDescent="0.35">
      <c r="N181" s="25">
        <v>52596</v>
      </c>
      <c r="O181" s="61" t="s">
        <v>77</v>
      </c>
      <c r="P181" s="16" t="s">
        <v>77</v>
      </c>
      <c r="Q181" s="16" t="s">
        <v>77</v>
      </c>
      <c r="R181" s="64" t="s">
        <v>77</v>
      </c>
      <c r="S181" s="61" t="s">
        <v>77</v>
      </c>
      <c r="T181" s="16" t="s">
        <v>77</v>
      </c>
      <c r="U181" s="16" t="s">
        <v>77</v>
      </c>
      <c r="V181" s="64" t="s">
        <v>77</v>
      </c>
      <c r="W181" s="61" t="s">
        <v>77</v>
      </c>
      <c r="X181" s="16" t="s">
        <v>77</v>
      </c>
      <c r="Y181" s="16" t="s">
        <v>77</v>
      </c>
      <c r="Z181" s="64" t="s">
        <v>77</v>
      </c>
      <c r="AA181" s="61" t="s">
        <v>77</v>
      </c>
      <c r="AB181" s="16" t="s">
        <v>77</v>
      </c>
      <c r="AC181" s="16" t="s">
        <v>77</v>
      </c>
      <c r="AD181" s="64" t="s">
        <v>77</v>
      </c>
    </row>
    <row r="182" spans="14:30" x14ac:dyDescent="0.35">
      <c r="N182" s="25">
        <v>52687</v>
      </c>
      <c r="O182" s="61" t="s">
        <v>77</v>
      </c>
      <c r="P182" s="16" t="s">
        <v>77</v>
      </c>
      <c r="Q182" s="16" t="s">
        <v>77</v>
      </c>
      <c r="R182" s="64" t="s">
        <v>77</v>
      </c>
      <c r="S182" s="61" t="s">
        <v>77</v>
      </c>
      <c r="T182" s="16" t="s">
        <v>77</v>
      </c>
      <c r="U182" s="16" t="s">
        <v>77</v>
      </c>
      <c r="V182" s="64" t="s">
        <v>77</v>
      </c>
      <c r="W182" s="61" t="s">
        <v>77</v>
      </c>
      <c r="X182" s="16" t="s">
        <v>77</v>
      </c>
      <c r="Y182" s="16" t="s">
        <v>77</v>
      </c>
      <c r="Z182" s="64" t="s">
        <v>77</v>
      </c>
      <c r="AA182" s="61" t="s">
        <v>77</v>
      </c>
      <c r="AB182" s="16" t="s">
        <v>77</v>
      </c>
      <c r="AC182" s="16" t="s">
        <v>77</v>
      </c>
      <c r="AD182" s="64" t="s">
        <v>77</v>
      </c>
    </row>
    <row r="183" spans="14:30" x14ac:dyDescent="0.35">
      <c r="N183" s="25">
        <v>52778</v>
      </c>
      <c r="O183" s="61" t="s">
        <v>77</v>
      </c>
      <c r="P183" s="16" t="s">
        <v>77</v>
      </c>
      <c r="Q183" s="16" t="s">
        <v>77</v>
      </c>
      <c r="R183" s="64" t="s">
        <v>77</v>
      </c>
      <c r="S183" s="61" t="s">
        <v>77</v>
      </c>
      <c r="T183" s="16" t="s">
        <v>77</v>
      </c>
      <c r="U183" s="16" t="s">
        <v>77</v>
      </c>
      <c r="V183" s="64" t="s">
        <v>77</v>
      </c>
      <c r="W183" s="61" t="s">
        <v>77</v>
      </c>
      <c r="X183" s="16" t="s">
        <v>77</v>
      </c>
      <c r="Y183" s="16" t="s">
        <v>77</v>
      </c>
      <c r="Z183" s="64" t="s">
        <v>77</v>
      </c>
      <c r="AA183" s="61" t="s">
        <v>77</v>
      </c>
      <c r="AB183" s="16" t="s">
        <v>77</v>
      </c>
      <c r="AC183" s="16" t="s">
        <v>77</v>
      </c>
      <c r="AD183" s="64" t="s">
        <v>77</v>
      </c>
    </row>
    <row r="184" spans="14:30" x14ac:dyDescent="0.35">
      <c r="N184" s="25">
        <v>52870</v>
      </c>
      <c r="O184" s="61" t="s">
        <v>77</v>
      </c>
      <c r="P184" s="16" t="s">
        <v>77</v>
      </c>
      <c r="Q184" s="16" t="s">
        <v>77</v>
      </c>
      <c r="R184" s="64" t="s">
        <v>77</v>
      </c>
      <c r="S184" s="61" t="s">
        <v>77</v>
      </c>
      <c r="T184" s="16" t="s">
        <v>77</v>
      </c>
      <c r="U184" s="16" t="s">
        <v>77</v>
      </c>
      <c r="V184" s="64" t="s">
        <v>77</v>
      </c>
      <c r="W184" s="61" t="s">
        <v>77</v>
      </c>
      <c r="X184" s="16" t="s">
        <v>77</v>
      </c>
      <c r="Y184" s="16" t="s">
        <v>77</v>
      </c>
      <c r="Z184" s="64" t="s">
        <v>77</v>
      </c>
      <c r="AA184" s="61" t="s">
        <v>77</v>
      </c>
      <c r="AB184" s="16" t="s">
        <v>77</v>
      </c>
      <c r="AC184" s="16" t="s">
        <v>77</v>
      </c>
      <c r="AD184" s="64" t="s">
        <v>77</v>
      </c>
    </row>
    <row r="185" spans="14:30" x14ac:dyDescent="0.35">
      <c r="N185" s="25">
        <v>52962</v>
      </c>
      <c r="O185" s="61" t="s">
        <v>77</v>
      </c>
      <c r="P185" s="16" t="s">
        <v>77</v>
      </c>
      <c r="Q185" s="16" t="s">
        <v>77</v>
      </c>
      <c r="R185" s="64" t="s">
        <v>77</v>
      </c>
      <c r="S185" s="61" t="s">
        <v>77</v>
      </c>
      <c r="T185" s="16" t="s">
        <v>77</v>
      </c>
      <c r="U185" s="16" t="s">
        <v>77</v>
      </c>
      <c r="V185" s="64" t="s">
        <v>77</v>
      </c>
      <c r="W185" s="61" t="s">
        <v>77</v>
      </c>
      <c r="X185" s="16" t="s">
        <v>77</v>
      </c>
      <c r="Y185" s="16" t="s">
        <v>77</v>
      </c>
      <c r="Z185" s="64" t="s">
        <v>77</v>
      </c>
      <c r="AA185" s="61" t="s">
        <v>77</v>
      </c>
      <c r="AB185" s="16" t="s">
        <v>77</v>
      </c>
      <c r="AC185" s="16" t="s">
        <v>77</v>
      </c>
      <c r="AD185" s="64" t="s">
        <v>77</v>
      </c>
    </row>
    <row r="186" spans="14:30" x14ac:dyDescent="0.35">
      <c r="N186" s="25">
        <v>53052</v>
      </c>
      <c r="O186" s="61" t="s">
        <v>77</v>
      </c>
      <c r="P186" s="16" t="s">
        <v>77</v>
      </c>
      <c r="Q186" s="16" t="s">
        <v>77</v>
      </c>
      <c r="R186" s="64" t="s">
        <v>77</v>
      </c>
      <c r="S186" s="61" t="s">
        <v>77</v>
      </c>
      <c r="T186" s="16" t="s">
        <v>77</v>
      </c>
      <c r="U186" s="16" t="s">
        <v>77</v>
      </c>
      <c r="V186" s="64" t="s">
        <v>77</v>
      </c>
      <c r="W186" s="61" t="s">
        <v>77</v>
      </c>
      <c r="X186" s="16" t="s">
        <v>77</v>
      </c>
      <c r="Y186" s="16" t="s">
        <v>77</v>
      </c>
      <c r="Z186" s="64" t="s">
        <v>77</v>
      </c>
      <c r="AA186" s="61" t="s">
        <v>77</v>
      </c>
      <c r="AB186" s="16" t="s">
        <v>77</v>
      </c>
      <c r="AC186" s="16" t="s">
        <v>77</v>
      </c>
      <c r="AD186" s="64" t="s">
        <v>77</v>
      </c>
    </row>
    <row r="187" spans="14:30" x14ac:dyDescent="0.35">
      <c r="N187" s="25">
        <v>53143</v>
      </c>
      <c r="O187" s="61" t="s">
        <v>77</v>
      </c>
      <c r="P187" s="16" t="s">
        <v>77</v>
      </c>
      <c r="Q187" s="16" t="s">
        <v>77</v>
      </c>
      <c r="R187" s="64" t="s">
        <v>77</v>
      </c>
      <c r="S187" s="61" t="s">
        <v>77</v>
      </c>
      <c r="T187" s="16" t="s">
        <v>77</v>
      </c>
      <c r="U187" s="16" t="s">
        <v>77</v>
      </c>
      <c r="V187" s="64" t="s">
        <v>77</v>
      </c>
      <c r="W187" s="61" t="s">
        <v>77</v>
      </c>
      <c r="X187" s="16" t="s">
        <v>77</v>
      </c>
      <c r="Y187" s="16" t="s">
        <v>77</v>
      </c>
      <c r="Z187" s="64" t="s">
        <v>77</v>
      </c>
      <c r="AA187" s="61" t="s">
        <v>77</v>
      </c>
      <c r="AB187" s="16" t="s">
        <v>77</v>
      </c>
      <c r="AC187" s="16" t="s">
        <v>77</v>
      </c>
      <c r="AD187" s="64" t="s">
        <v>77</v>
      </c>
    </row>
    <row r="188" spans="14:30" x14ac:dyDescent="0.35">
      <c r="N188" s="25">
        <v>53235</v>
      </c>
      <c r="O188" s="61" t="s">
        <v>77</v>
      </c>
      <c r="P188" s="16" t="s">
        <v>77</v>
      </c>
      <c r="Q188" s="16" t="s">
        <v>77</v>
      </c>
      <c r="R188" s="64" t="s">
        <v>77</v>
      </c>
      <c r="S188" s="61" t="s">
        <v>77</v>
      </c>
      <c r="T188" s="16" t="s">
        <v>77</v>
      </c>
      <c r="U188" s="16" t="s">
        <v>77</v>
      </c>
      <c r="V188" s="64" t="s">
        <v>77</v>
      </c>
      <c r="W188" s="61" t="s">
        <v>77</v>
      </c>
      <c r="X188" s="16" t="s">
        <v>77</v>
      </c>
      <c r="Y188" s="16" t="s">
        <v>77</v>
      </c>
      <c r="Z188" s="64" t="s">
        <v>77</v>
      </c>
      <c r="AA188" s="61" t="s">
        <v>77</v>
      </c>
      <c r="AB188" s="16" t="s">
        <v>77</v>
      </c>
      <c r="AC188" s="16" t="s">
        <v>77</v>
      </c>
      <c r="AD188" s="64" t="s">
        <v>77</v>
      </c>
    </row>
    <row r="189" spans="14:30" x14ac:dyDescent="0.35">
      <c r="N189" s="25">
        <v>53327</v>
      </c>
      <c r="O189" s="61" t="s">
        <v>77</v>
      </c>
      <c r="P189" s="16" t="s">
        <v>77</v>
      </c>
      <c r="Q189" s="16" t="s">
        <v>77</v>
      </c>
      <c r="R189" s="64" t="s">
        <v>77</v>
      </c>
      <c r="S189" s="61" t="s">
        <v>77</v>
      </c>
      <c r="T189" s="16" t="s">
        <v>77</v>
      </c>
      <c r="U189" s="16" t="s">
        <v>77</v>
      </c>
      <c r="V189" s="64" t="s">
        <v>77</v>
      </c>
      <c r="W189" s="61" t="s">
        <v>77</v>
      </c>
      <c r="X189" s="16" t="s">
        <v>77</v>
      </c>
      <c r="Y189" s="16" t="s">
        <v>77</v>
      </c>
      <c r="Z189" s="64" t="s">
        <v>77</v>
      </c>
      <c r="AA189" s="61" t="s">
        <v>77</v>
      </c>
      <c r="AB189" s="16" t="s">
        <v>77</v>
      </c>
      <c r="AC189" s="16" t="s">
        <v>77</v>
      </c>
      <c r="AD189" s="64" t="s">
        <v>77</v>
      </c>
    </row>
    <row r="190" spans="14:30" x14ac:dyDescent="0.35">
      <c r="N190" s="25">
        <v>53417</v>
      </c>
      <c r="O190" s="61" t="s">
        <v>77</v>
      </c>
      <c r="P190" s="16" t="s">
        <v>77</v>
      </c>
      <c r="Q190" s="16" t="s">
        <v>77</v>
      </c>
      <c r="R190" s="64" t="s">
        <v>77</v>
      </c>
      <c r="S190" s="61" t="s">
        <v>77</v>
      </c>
      <c r="T190" s="16" t="s">
        <v>77</v>
      </c>
      <c r="U190" s="16" t="s">
        <v>77</v>
      </c>
      <c r="V190" s="64" t="s">
        <v>77</v>
      </c>
      <c r="W190" s="61" t="s">
        <v>77</v>
      </c>
      <c r="X190" s="16" t="s">
        <v>77</v>
      </c>
      <c r="Y190" s="16" t="s">
        <v>77</v>
      </c>
      <c r="Z190" s="64" t="s">
        <v>77</v>
      </c>
      <c r="AA190" s="61" t="s">
        <v>77</v>
      </c>
      <c r="AB190" s="16" t="s">
        <v>77</v>
      </c>
      <c r="AC190" s="16" t="s">
        <v>77</v>
      </c>
      <c r="AD190" s="64" t="s">
        <v>77</v>
      </c>
    </row>
    <row r="191" spans="14:30" x14ac:dyDescent="0.35">
      <c r="N191" s="25">
        <v>53508</v>
      </c>
      <c r="O191" s="61" t="s">
        <v>77</v>
      </c>
      <c r="P191" s="16" t="s">
        <v>77</v>
      </c>
      <c r="Q191" s="16" t="s">
        <v>77</v>
      </c>
      <c r="R191" s="64" t="s">
        <v>77</v>
      </c>
      <c r="S191" s="61" t="s">
        <v>77</v>
      </c>
      <c r="T191" s="16" t="s">
        <v>77</v>
      </c>
      <c r="U191" s="16" t="s">
        <v>77</v>
      </c>
      <c r="V191" s="64" t="s">
        <v>77</v>
      </c>
      <c r="W191" s="61" t="s">
        <v>77</v>
      </c>
      <c r="X191" s="16" t="s">
        <v>77</v>
      </c>
      <c r="Y191" s="16" t="s">
        <v>77</v>
      </c>
      <c r="Z191" s="64" t="s">
        <v>77</v>
      </c>
      <c r="AA191" s="61" t="s">
        <v>77</v>
      </c>
      <c r="AB191" s="16" t="s">
        <v>77</v>
      </c>
      <c r="AC191" s="16" t="s">
        <v>77</v>
      </c>
      <c r="AD191" s="64" t="s">
        <v>77</v>
      </c>
    </row>
    <row r="192" spans="14:30" x14ac:dyDescent="0.35">
      <c r="N192" s="25">
        <v>53600</v>
      </c>
      <c r="O192" s="61" t="s">
        <v>77</v>
      </c>
      <c r="P192" s="16" t="s">
        <v>77</v>
      </c>
      <c r="Q192" s="16" t="s">
        <v>77</v>
      </c>
      <c r="R192" s="64" t="s">
        <v>77</v>
      </c>
      <c r="S192" s="61" t="s">
        <v>77</v>
      </c>
      <c r="T192" s="16" t="s">
        <v>77</v>
      </c>
      <c r="U192" s="16" t="s">
        <v>77</v>
      </c>
      <c r="V192" s="64" t="s">
        <v>77</v>
      </c>
      <c r="W192" s="61" t="s">
        <v>77</v>
      </c>
      <c r="X192" s="16" t="s">
        <v>77</v>
      </c>
      <c r="Y192" s="16" t="s">
        <v>77</v>
      </c>
      <c r="Z192" s="64" t="s">
        <v>77</v>
      </c>
      <c r="AA192" s="61" t="s">
        <v>77</v>
      </c>
      <c r="AB192" s="16" t="s">
        <v>77</v>
      </c>
      <c r="AC192" s="16" t="s">
        <v>77</v>
      </c>
      <c r="AD192" s="64" t="s">
        <v>77</v>
      </c>
    </row>
    <row r="193" spans="14:30" x14ac:dyDescent="0.35">
      <c r="N193" s="25">
        <v>53692</v>
      </c>
      <c r="O193" s="61" t="s">
        <v>77</v>
      </c>
      <c r="P193" s="16" t="s">
        <v>77</v>
      </c>
      <c r="Q193" s="16" t="s">
        <v>77</v>
      </c>
      <c r="R193" s="64" t="s">
        <v>77</v>
      </c>
      <c r="S193" s="61" t="s">
        <v>77</v>
      </c>
      <c r="T193" s="16" t="s">
        <v>77</v>
      </c>
      <c r="U193" s="16" t="s">
        <v>77</v>
      </c>
      <c r="V193" s="64" t="s">
        <v>77</v>
      </c>
      <c r="W193" s="61" t="s">
        <v>77</v>
      </c>
      <c r="X193" s="16" t="s">
        <v>77</v>
      </c>
      <c r="Y193" s="16" t="s">
        <v>77</v>
      </c>
      <c r="Z193" s="64" t="s">
        <v>77</v>
      </c>
      <c r="AA193" s="61" t="s">
        <v>77</v>
      </c>
      <c r="AB193" s="16" t="s">
        <v>77</v>
      </c>
      <c r="AC193" s="16" t="s">
        <v>77</v>
      </c>
      <c r="AD193" s="64" t="s">
        <v>77</v>
      </c>
    </row>
    <row r="194" spans="14:30" x14ac:dyDescent="0.35">
      <c r="N194" s="25">
        <v>53782</v>
      </c>
      <c r="O194" s="61" t="s">
        <v>77</v>
      </c>
      <c r="P194" s="16" t="s">
        <v>77</v>
      </c>
      <c r="Q194" s="16" t="s">
        <v>77</v>
      </c>
      <c r="R194" s="64" t="s">
        <v>77</v>
      </c>
      <c r="S194" s="61" t="s">
        <v>77</v>
      </c>
      <c r="T194" s="16" t="s">
        <v>77</v>
      </c>
      <c r="U194" s="16" t="s">
        <v>77</v>
      </c>
      <c r="V194" s="64" t="s">
        <v>77</v>
      </c>
      <c r="W194" s="61" t="s">
        <v>77</v>
      </c>
      <c r="X194" s="16" t="s">
        <v>77</v>
      </c>
      <c r="Y194" s="16" t="s">
        <v>77</v>
      </c>
      <c r="Z194" s="64" t="s">
        <v>77</v>
      </c>
      <c r="AA194" s="61" t="s">
        <v>77</v>
      </c>
      <c r="AB194" s="16" t="s">
        <v>77</v>
      </c>
      <c r="AC194" s="16" t="s">
        <v>77</v>
      </c>
      <c r="AD194" s="64" t="s">
        <v>77</v>
      </c>
    </row>
    <row r="195" spans="14:30" x14ac:dyDescent="0.35">
      <c r="N195" s="25">
        <v>53873</v>
      </c>
      <c r="O195" s="61" t="s">
        <v>77</v>
      </c>
      <c r="P195" s="16" t="s">
        <v>77</v>
      </c>
      <c r="Q195" s="16" t="s">
        <v>77</v>
      </c>
      <c r="R195" s="64" t="s">
        <v>77</v>
      </c>
      <c r="S195" s="61" t="s">
        <v>77</v>
      </c>
      <c r="T195" s="16" t="s">
        <v>77</v>
      </c>
      <c r="U195" s="16" t="s">
        <v>77</v>
      </c>
      <c r="V195" s="64" t="s">
        <v>77</v>
      </c>
      <c r="W195" s="61" t="s">
        <v>77</v>
      </c>
      <c r="X195" s="16" t="s">
        <v>77</v>
      </c>
      <c r="Y195" s="16" t="s">
        <v>77</v>
      </c>
      <c r="Z195" s="64" t="s">
        <v>77</v>
      </c>
      <c r="AA195" s="61" t="s">
        <v>77</v>
      </c>
      <c r="AB195" s="16" t="s">
        <v>77</v>
      </c>
      <c r="AC195" s="16" t="s">
        <v>77</v>
      </c>
      <c r="AD195" s="64" t="s">
        <v>77</v>
      </c>
    </row>
    <row r="196" spans="14:30" x14ac:dyDescent="0.35">
      <c r="N196" s="25">
        <v>53965</v>
      </c>
      <c r="O196" s="61" t="s">
        <v>77</v>
      </c>
      <c r="P196" s="16" t="s">
        <v>77</v>
      </c>
      <c r="Q196" s="16" t="s">
        <v>77</v>
      </c>
      <c r="R196" s="64" t="s">
        <v>77</v>
      </c>
      <c r="S196" s="61" t="s">
        <v>77</v>
      </c>
      <c r="T196" s="16" t="s">
        <v>77</v>
      </c>
      <c r="U196" s="16" t="s">
        <v>77</v>
      </c>
      <c r="V196" s="64" t="s">
        <v>77</v>
      </c>
      <c r="W196" s="61" t="s">
        <v>77</v>
      </c>
      <c r="X196" s="16" t="s">
        <v>77</v>
      </c>
      <c r="Y196" s="16" t="s">
        <v>77</v>
      </c>
      <c r="Z196" s="64" t="s">
        <v>77</v>
      </c>
      <c r="AA196" s="61" t="s">
        <v>77</v>
      </c>
      <c r="AB196" s="16" t="s">
        <v>77</v>
      </c>
      <c r="AC196" s="16" t="s">
        <v>77</v>
      </c>
      <c r="AD196" s="64" t="s">
        <v>77</v>
      </c>
    </row>
    <row r="197" spans="14:30" x14ac:dyDescent="0.35">
      <c r="N197" s="25">
        <v>54057</v>
      </c>
      <c r="O197" s="61" t="s">
        <v>77</v>
      </c>
      <c r="P197" s="16" t="s">
        <v>77</v>
      </c>
      <c r="Q197" s="16" t="s">
        <v>77</v>
      </c>
      <c r="R197" s="64" t="s">
        <v>77</v>
      </c>
      <c r="S197" s="61" t="s">
        <v>77</v>
      </c>
      <c r="T197" s="16" t="s">
        <v>77</v>
      </c>
      <c r="U197" s="16" t="s">
        <v>77</v>
      </c>
      <c r="V197" s="64" t="s">
        <v>77</v>
      </c>
      <c r="W197" s="61" t="s">
        <v>77</v>
      </c>
      <c r="X197" s="16" t="s">
        <v>77</v>
      </c>
      <c r="Y197" s="16" t="s">
        <v>77</v>
      </c>
      <c r="Z197" s="64" t="s">
        <v>77</v>
      </c>
      <c r="AA197" s="61" t="s">
        <v>77</v>
      </c>
      <c r="AB197" s="16" t="s">
        <v>77</v>
      </c>
      <c r="AC197" s="16" t="s">
        <v>77</v>
      </c>
      <c r="AD197" s="64" t="s">
        <v>77</v>
      </c>
    </row>
    <row r="198" spans="14:30" x14ac:dyDescent="0.35">
      <c r="N198" s="25">
        <v>54148</v>
      </c>
      <c r="O198" s="61" t="s">
        <v>77</v>
      </c>
      <c r="P198" s="16" t="s">
        <v>77</v>
      </c>
      <c r="Q198" s="16" t="s">
        <v>77</v>
      </c>
      <c r="R198" s="64" t="s">
        <v>77</v>
      </c>
      <c r="S198" s="61" t="s">
        <v>77</v>
      </c>
      <c r="T198" s="16" t="s">
        <v>77</v>
      </c>
      <c r="U198" s="16" t="s">
        <v>77</v>
      </c>
      <c r="V198" s="64" t="s">
        <v>77</v>
      </c>
      <c r="W198" s="61" t="s">
        <v>77</v>
      </c>
      <c r="X198" s="16" t="s">
        <v>77</v>
      </c>
      <c r="Y198" s="16" t="s">
        <v>77</v>
      </c>
      <c r="Z198" s="64" t="s">
        <v>77</v>
      </c>
      <c r="AA198" s="61" t="s">
        <v>77</v>
      </c>
      <c r="AB198" s="16" t="s">
        <v>77</v>
      </c>
      <c r="AC198" s="16" t="s">
        <v>77</v>
      </c>
      <c r="AD198" s="64" t="s">
        <v>77</v>
      </c>
    </row>
    <row r="199" spans="14:30" x14ac:dyDescent="0.35">
      <c r="N199" s="25">
        <v>54239</v>
      </c>
      <c r="O199" s="61" t="s">
        <v>77</v>
      </c>
      <c r="P199" s="16" t="s">
        <v>77</v>
      </c>
      <c r="Q199" s="16" t="s">
        <v>77</v>
      </c>
      <c r="R199" s="64" t="s">
        <v>77</v>
      </c>
      <c r="S199" s="61" t="s">
        <v>77</v>
      </c>
      <c r="T199" s="16" t="s">
        <v>77</v>
      </c>
      <c r="U199" s="16" t="s">
        <v>77</v>
      </c>
      <c r="V199" s="64" t="s">
        <v>77</v>
      </c>
      <c r="W199" s="61" t="s">
        <v>77</v>
      </c>
      <c r="X199" s="16" t="s">
        <v>77</v>
      </c>
      <c r="Y199" s="16" t="s">
        <v>77</v>
      </c>
      <c r="Z199" s="64" t="s">
        <v>77</v>
      </c>
      <c r="AA199" s="61" t="s">
        <v>77</v>
      </c>
      <c r="AB199" s="16" t="s">
        <v>77</v>
      </c>
      <c r="AC199" s="16" t="s">
        <v>77</v>
      </c>
      <c r="AD199" s="64" t="s">
        <v>77</v>
      </c>
    </row>
    <row r="200" spans="14:30" x14ac:dyDescent="0.35">
      <c r="N200" s="25">
        <v>54331</v>
      </c>
      <c r="O200" s="61" t="s">
        <v>77</v>
      </c>
      <c r="P200" s="16" t="s">
        <v>77</v>
      </c>
      <c r="Q200" s="16" t="s">
        <v>77</v>
      </c>
      <c r="R200" s="64" t="s">
        <v>77</v>
      </c>
      <c r="S200" s="61" t="s">
        <v>77</v>
      </c>
      <c r="T200" s="16" t="s">
        <v>77</v>
      </c>
      <c r="U200" s="16" t="s">
        <v>77</v>
      </c>
      <c r="V200" s="64" t="s">
        <v>77</v>
      </c>
      <c r="W200" s="61" t="s">
        <v>77</v>
      </c>
      <c r="X200" s="16" t="s">
        <v>77</v>
      </c>
      <c r="Y200" s="16" t="s">
        <v>77</v>
      </c>
      <c r="Z200" s="64" t="s">
        <v>77</v>
      </c>
      <c r="AA200" s="61" t="s">
        <v>77</v>
      </c>
      <c r="AB200" s="16" t="s">
        <v>77</v>
      </c>
      <c r="AC200" s="16" t="s">
        <v>77</v>
      </c>
      <c r="AD200" s="64" t="s">
        <v>77</v>
      </c>
    </row>
    <row r="201" spans="14:30" x14ac:dyDescent="0.35">
      <c r="N201" s="25">
        <v>54423</v>
      </c>
      <c r="O201" s="61" t="s">
        <v>77</v>
      </c>
      <c r="P201" s="16" t="s">
        <v>77</v>
      </c>
      <c r="Q201" s="16" t="s">
        <v>77</v>
      </c>
      <c r="R201" s="64" t="s">
        <v>77</v>
      </c>
      <c r="S201" s="61" t="s">
        <v>77</v>
      </c>
      <c r="T201" s="16" t="s">
        <v>77</v>
      </c>
      <c r="U201" s="16" t="s">
        <v>77</v>
      </c>
      <c r="V201" s="64" t="s">
        <v>77</v>
      </c>
      <c r="W201" s="61" t="s">
        <v>77</v>
      </c>
      <c r="X201" s="16" t="s">
        <v>77</v>
      </c>
      <c r="Y201" s="16" t="s">
        <v>77</v>
      </c>
      <c r="Z201" s="64" t="s">
        <v>77</v>
      </c>
      <c r="AA201" s="61" t="s">
        <v>77</v>
      </c>
      <c r="AB201" s="16" t="s">
        <v>77</v>
      </c>
      <c r="AC201" s="16" t="s">
        <v>77</v>
      </c>
      <c r="AD201" s="64" t="s">
        <v>77</v>
      </c>
    </row>
    <row r="202" spans="14:30" x14ac:dyDescent="0.35">
      <c r="N202" s="25">
        <v>54513</v>
      </c>
      <c r="O202" s="61" t="s">
        <v>77</v>
      </c>
      <c r="P202" s="16" t="s">
        <v>77</v>
      </c>
      <c r="Q202" s="16" t="s">
        <v>77</v>
      </c>
      <c r="R202" s="64" t="s">
        <v>77</v>
      </c>
      <c r="S202" s="61" t="s">
        <v>77</v>
      </c>
      <c r="T202" s="16" t="s">
        <v>77</v>
      </c>
      <c r="U202" s="16" t="s">
        <v>77</v>
      </c>
      <c r="V202" s="64" t="s">
        <v>77</v>
      </c>
      <c r="W202" s="61" t="s">
        <v>77</v>
      </c>
      <c r="X202" s="16" t="s">
        <v>77</v>
      </c>
      <c r="Y202" s="16" t="s">
        <v>77</v>
      </c>
      <c r="Z202" s="64" t="s">
        <v>77</v>
      </c>
      <c r="AA202" s="61" t="s">
        <v>77</v>
      </c>
      <c r="AB202" s="16" t="s">
        <v>77</v>
      </c>
      <c r="AC202" s="16" t="s">
        <v>77</v>
      </c>
      <c r="AD202" s="64" t="s">
        <v>77</v>
      </c>
    </row>
    <row r="203" spans="14:30" x14ac:dyDescent="0.35">
      <c r="N203" s="25">
        <v>54604</v>
      </c>
      <c r="O203" s="61" t="s">
        <v>77</v>
      </c>
      <c r="P203" s="16" t="s">
        <v>77</v>
      </c>
      <c r="Q203" s="16" t="s">
        <v>77</v>
      </c>
      <c r="R203" s="64" t="s">
        <v>77</v>
      </c>
      <c r="S203" s="61" t="s">
        <v>77</v>
      </c>
      <c r="T203" s="16" t="s">
        <v>77</v>
      </c>
      <c r="U203" s="16" t="s">
        <v>77</v>
      </c>
      <c r="V203" s="64" t="s">
        <v>77</v>
      </c>
      <c r="W203" s="61" t="s">
        <v>77</v>
      </c>
      <c r="X203" s="16" t="s">
        <v>77</v>
      </c>
      <c r="Y203" s="16" t="s">
        <v>77</v>
      </c>
      <c r="Z203" s="64" t="s">
        <v>77</v>
      </c>
      <c r="AA203" s="61" t="s">
        <v>77</v>
      </c>
      <c r="AB203" s="16" t="s">
        <v>77</v>
      </c>
      <c r="AC203" s="16" t="s">
        <v>77</v>
      </c>
      <c r="AD203" s="64" t="s">
        <v>77</v>
      </c>
    </row>
    <row r="204" spans="14:30" x14ac:dyDescent="0.35">
      <c r="N204" s="25">
        <v>54696</v>
      </c>
      <c r="O204" s="61" t="s">
        <v>77</v>
      </c>
      <c r="P204" s="16" t="s">
        <v>77</v>
      </c>
      <c r="Q204" s="16" t="s">
        <v>77</v>
      </c>
      <c r="R204" s="64" t="s">
        <v>77</v>
      </c>
      <c r="S204" s="61" t="s">
        <v>77</v>
      </c>
      <c r="T204" s="16" t="s">
        <v>77</v>
      </c>
      <c r="U204" s="16" t="s">
        <v>77</v>
      </c>
      <c r="V204" s="64" t="s">
        <v>77</v>
      </c>
      <c r="W204" s="61" t="s">
        <v>77</v>
      </c>
      <c r="X204" s="16" t="s">
        <v>77</v>
      </c>
      <c r="Y204" s="16" t="s">
        <v>77</v>
      </c>
      <c r="Z204" s="64" t="s">
        <v>77</v>
      </c>
      <c r="AA204" s="61" t="s">
        <v>77</v>
      </c>
      <c r="AB204" s="16" t="s">
        <v>77</v>
      </c>
      <c r="AC204" s="16" t="s">
        <v>77</v>
      </c>
      <c r="AD204" s="64" t="s">
        <v>77</v>
      </c>
    </row>
    <row r="205" spans="14:30" x14ac:dyDescent="0.35">
      <c r="N205" s="25">
        <v>54788</v>
      </c>
      <c r="O205" s="61" t="s">
        <v>77</v>
      </c>
      <c r="P205" s="16" t="s">
        <v>77</v>
      </c>
      <c r="Q205" s="16" t="s">
        <v>77</v>
      </c>
      <c r="R205" s="64" t="s">
        <v>77</v>
      </c>
      <c r="S205" s="61" t="s">
        <v>77</v>
      </c>
      <c r="T205" s="16" t="s">
        <v>77</v>
      </c>
      <c r="U205" s="16" t="s">
        <v>77</v>
      </c>
      <c r="V205" s="64" t="s">
        <v>77</v>
      </c>
      <c r="W205" s="61" t="s">
        <v>77</v>
      </c>
      <c r="X205" s="16" t="s">
        <v>77</v>
      </c>
      <c r="Y205" s="16" t="s">
        <v>77</v>
      </c>
      <c r="Z205" s="64" t="s">
        <v>77</v>
      </c>
      <c r="AA205" s="61" t="s">
        <v>77</v>
      </c>
      <c r="AB205" s="16" t="s">
        <v>77</v>
      </c>
      <c r="AC205" s="16" t="s">
        <v>77</v>
      </c>
      <c r="AD205" s="64" t="s">
        <v>77</v>
      </c>
    </row>
    <row r="206" spans="14:30" x14ac:dyDescent="0.35">
      <c r="N206" s="25">
        <v>54878</v>
      </c>
      <c r="O206" s="61" t="s">
        <v>77</v>
      </c>
      <c r="P206" s="16" t="s">
        <v>77</v>
      </c>
      <c r="Q206" s="16" t="s">
        <v>77</v>
      </c>
      <c r="R206" s="64" t="s">
        <v>77</v>
      </c>
      <c r="S206" s="61" t="s">
        <v>77</v>
      </c>
      <c r="T206" s="16" t="s">
        <v>77</v>
      </c>
      <c r="U206" s="16" t="s">
        <v>77</v>
      </c>
      <c r="V206" s="64" t="s">
        <v>77</v>
      </c>
      <c r="W206" s="61" t="s">
        <v>77</v>
      </c>
      <c r="X206" s="16" t="s">
        <v>77</v>
      </c>
      <c r="Y206" s="16" t="s">
        <v>77</v>
      </c>
      <c r="Z206" s="64" t="s">
        <v>77</v>
      </c>
      <c r="AA206" s="61" t="s">
        <v>77</v>
      </c>
      <c r="AB206" s="16" t="s">
        <v>77</v>
      </c>
      <c r="AC206" s="16" t="s">
        <v>77</v>
      </c>
      <c r="AD206" s="64" t="s">
        <v>77</v>
      </c>
    </row>
    <row r="207" spans="14:30" x14ac:dyDescent="0.35">
      <c r="N207" s="25">
        <v>54969</v>
      </c>
      <c r="O207" s="61" t="s">
        <v>77</v>
      </c>
      <c r="P207" s="16" t="s">
        <v>77</v>
      </c>
      <c r="Q207" s="16" t="s">
        <v>77</v>
      </c>
      <c r="R207" s="64" t="s">
        <v>77</v>
      </c>
      <c r="S207" s="61" t="s">
        <v>77</v>
      </c>
      <c r="T207" s="16" t="s">
        <v>77</v>
      </c>
      <c r="U207" s="16" t="s">
        <v>77</v>
      </c>
      <c r="V207" s="64" t="s">
        <v>77</v>
      </c>
      <c r="W207" s="61" t="s">
        <v>77</v>
      </c>
      <c r="X207" s="16" t="s">
        <v>77</v>
      </c>
      <c r="Y207" s="16" t="s">
        <v>77</v>
      </c>
      <c r="Z207" s="64" t="s">
        <v>77</v>
      </c>
      <c r="AA207" s="61" t="s">
        <v>77</v>
      </c>
      <c r="AB207" s="16" t="s">
        <v>77</v>
      </c>
      <c r="AC207" s="16" t="s">
        <v>77</v>
      </c>
      <c r="AD207" s="64" t="s">
        <v>77</v>
      </c>
    </row>
    <row r="208" spans="14:30" x14ac:dyDescent="0.35">
      <c r="N208" s="25">
        <v>55061</v>
      </c>
      <c r="O208" s="61" t="s">
        <v>77</v>
      </c>
      <c r="P208" s="16" t="s">
        <v>77</v>
      </c>
      <c r="Q208" s="16" t="s">
        <v>77</v>
      </c>
      <c r="R208" s="64" t="s">
        <v>77</v>
      </c>
      <c r="S208" s="61" t="s">
        <v>77</v>
      </c>
      <c r="T208" s="16" t="s">
        <v>77</v>
      </c>
      <c r="U208" s="16" t="s">
        <v>77</v>
      </c>
      <c r="V208" s="64" t="s">
        <v>77</v>
      </c>
      <c r="W208" s="61" t="s">
        <v>77</v>
      </c>
      <c r="X208" s="16" t="s">
        <v>77</v>
      </c>
      <c r="Y208" s="16" t="s">
        <v>77</v>
      </c>
      <c r="Z208" s="64" t="s">
        <v>77</v>
      </c>
      <c r="AA208" s="61" t="s">
        <v>77</v>
      </c>
      <c r="AB208" s="16" t="s">
        <v>77</v>
      </c>
      <c r="AC208" s="16" t="s">
        <v>77</v>
      </c>
      <c r="AD208" s="64" t="s">
        <v>77</v>
      </c>
    </row>
    <row r="209" spans="14:14" x14ac:dyDescent="0.35">
      <c r="N209" s="25"/>
    </row>
    <row r="210" spans="14:14" x14ac:dyDescent="0.35">
      <c r="N210" s="25"/>
    </row>
    <row r="211" spans="14:14" x14ac:dyDescent="0.35">
      <c r="N211" s="25"/>
    </row>
    <row r="212" spans="14:14" x14ac:dyDescent="0.35">
      <c r="N212" s="25"/>
    </row>
    <row r="213" spans="14:14" x14ac:dyDescent="0.35">
      <c r="N213" s="25"/>
    </row>
    <row r="214" spans="14:14" x14ac:dyDescent="0.35">
      <c r="N214" s="25"/>
    </row>
    <row r="215" spans="14:14" x14ac:dyDescent="0.35">
      <c r="N215" s="25"/>
    </row>
    <row r="216" spans="14:14" x14ac:dyDescent="0.35">
      <c r="N216" s="25"/>
    </row>
    <row r="217" spans="14:14" x14ac:dyDescent="0.35">
      <c r="N217" s="25"/>
    </row>
    <row r="218" spans="14:14" x14ac:dyDescent="0.35">
      <c r="N218" s="25"/>
    </row>
    <row r="219" spans="14:14" x14ac:dyDescent="0.35">
      <c r="N219" s="25"/>
    </row>
    <row r="220" spans="14:14" x14ac:dyDescent="0.35">
      <c r="N220" s="25"/>
    </row>
    <row r="221" spans="14:14" x14ac:dyDescent="0.35">
      <c r="N221" s="25"/>
    </row>
    <row r="222" spans="14:14" x14ac:dyDescent="0.35">
      <c r="N222" s="25"/>
    </row>
    <row r="223" spans="14:14" x14ac:dyDescent="0.35">
      <c r="N223" s="25"/>
    </row>
    <row r="224" spans="14:14" x14ac:dyDescent="0.35">
      <c r="N224" s="25"/>
    </row>
    <row r="225" spans="14:14" x14ac:dyDescent="0.35">
      <c r="N225" s="25"/>
    </row>
    <row r="226" spans="14:14" x14ac:dyDescent="0.35">
      <c r="N226" s="25"/>
    </row>
    <row r="227" spans="14:14" x14ac:dyDescent="0.35">
      <c r="N227" s="25"/>
    </row>
    <row r="228" spans="14:14" x14ac:dyDescent="0.35">
      <c r="N228" s="25"/>
    </row>
    <row r="229" spans="14:14" x14ac:dyDescent="0.35">
      <c r="N229" s="25"/>
    </row>
    <row r="230" spans="14:14" x14ac:dyDescent="0.35">
      <c r="N230" s="25"/>
    </row>
    <row r="231" spans="14:14" x14ac:dyDescent="0.35">
      <c r="N231" s="25"/>
    </row>
    <row r="232" spans="14:14" x14ac:dyDescent="0.35">
      <c r="N232" s="25"/>
    </row>
    <row r="233" spans="14:14" x14ac:dyDescent="0.35">
      <c r="N233" s="25"/>
    </row>
    <row r="234" spans="14:14" x14ac:dyDescent="0.35">
      <c r="N234" s="25"/>
    </row>
    <row r="235" spans="14:14" x14ac:dyDescent="0.35">
      <c r="N235" s="25"/>
    </row>
    <row r="236" spans="14:14" x14ac:dyDescent="0.35">
      <c r="N236" s="25"/>
    </row>
    <row r="237" spans="14:14" x14ac:dyDescent="0.35">
      <c r="N237" s="25"/>
    </row>
    <row r="238" spans="14:14" x14ac:dyDescent="0.35">
      <c r="N238" s="25"/>
    </row>
    <row r="239" spans="14:14" x14ac:dyDescent="0.35">
      <c r="N239" s="25"/>
    </row>
    <row r="240" spans="14:14" x14ac:dyDescent="0.35">
      <c r="N240" s="25"/>
    </row>
    <row r="241" spans="14:14" x14ac:dyDescent="0.35">
      <c r="N241" s="25"/>
    </row>
    <row r="242" spans="14:14" x14ac:dyDescent="0.35">
      <c r="N242" s="25"/>
    </row>
    <row r="243" spans="14:14" x14ac:dyDescent="0.35">
      <c r="N243" s="25"/>
    </row>
    <row r="244" spans="14:14" x14ac:dyDescent="0.35">
      <c r="N244" s="25"/>
    </row>
    <row r="245" spans="14:14" x14ac:dyDescent="0.35">
      <c r="N245" s="25"/>
    </row>
    <row r="246" spans="14:14" x14ac:dyDescent="0.35">
      <c r="N246" s="25"/>
    </row>
    <row r="247" spans="14:14" x14ac:dyDescent="0.35">
      <c r="N247" s="25"/>
    </row>
    <row r="248" spans="14:14" x14ac:dyDescent="0.35">
      <c r="N248" s="25"/>
    </row>
    <row r="249" spans="14:14" x14ac:dyDescent="0.35">
      <c r="N249" s="25"/>
    </row>
    <row r="250" spans="14:14" x14ac:dyDescent="0.35">
      <c r="N250" s="25"/>
    </row>
    <row r="251" spans="14:14" x14ac:dyDescent="0.35">
      <c r="N251" s="25"/>
    </row>
    <row r="252" spans="14:14" x14ac:dyDescent="0.35">
      <c r="N252" s="25"/>
    </row>
    <row r="253" spans="14:14" x14ac:dyDescent="0.35">
      <c r="N253" s="25"/>
    </row>
    <row r="254" spans="14:14" x14ac:dyDescent="0.35">
      <c r="N254" s="25"/>
    </row>
    <row r="255" spans="14:14" x14ac:dyDescent="0.35">
      <c r="N255" s="25"/>
    </row>
    <row r="256" spans="14:14" x14ac:dyDescent="0.35">
      <c r="N256" s="25"/>
    </row>
    <row r="257" spans="14:14" x14ac:dyDescent="0.35">
      <c r="N257" s="25"/>
    </row>
    <row r="258" spans="14:14" x14ac:dyDescent="0.35">
      <c r="N258" s="25"/>
    </row>
    <row r="259" spans="14:14" x14ac:dyDescent="0.35">
      <c r="N259" s="25"/>
    </row>
    <row r="260" spans="14:14" x14ac:dyDescent="0.35">
      <c r="N260" s="25"/>
    </row>
    <row r="261" spans="14:14" x14ac:dyDescent="0.35">
      <c r="N261" s="25"/>
    </row>
    <row r="262" spans="14:14" x14ac:dyDescent="0.35">
      <c r="N262" s="25"/>
    </row>
    <row r="263" spans="14:14" x14ac:dyDescent="0.35">
      <c r="N263" s="25"/>
    </row>
    <row r="264" spans="14:14" x14ac:dyDescent="0.35">
      <c r="N264" s="25"/>
    </row>
    <row r="265" spans="14:14" x14ac:dyDescent="0.35">
      <c r="N265" s="25"/>
    </row>
    <row r="266" spans="14:14" x14ac:dyDescent="0.35">
      <c r="N266" s="25"/>
    </row>
    <row r="267" spans="14:14" x14ac:dyDescent="0.35">
      <c r="N267" s="25"/>
    </row>
    <row r="268" spans="14:14" x14ac:dyDescent="0.35">
      <c r="N268" s="25"/>
    </row>
    <row r="269" spans="14:14" x14ac:dyDescent="0.35">
      <c r="N269" s="25"/>
    </row>
    <row r="270" spans="14:14" x14ac:dyDescent="0.35">
      <c r="N270" s="25"/>
    </row>
    <row r="271" spans="14:14" x14ac:dyDescent="0.35">
      <c r="N271" s="25"/>
    </row>
    <row r="272" spans="14:14" x14ac:dyDescent="0.35">
      <c r="N272" s="25"/>
    </row>
    <row r="273" spans="14:14" x14ac:dyDescent="0.35">
      <c r="N273" s="25"/>
    </row>
    <row r="274" spans="14:14" x14ac:dyDescent="0.35">
      <c r="N274" s="25"/>
    </row>
    <row r="275" spans="14:14" x14ac:dyDescent="0.35">
      <c r="N275" s="25"/>
    </row>
    <row r="276" spans="14:14" x14ac:dyDescent="0.35">
      <c r="N276" s="25"/>
    </row>
    <row r="277" spans="14:14" x14ac:dyDescent="0.35">
      <c r="N277" s="25"/>
    </row>
    <row r="278" spans="14:14" x14ac:dyDescent="0.35">
      <c r="N278" s="25"/>
    </row>
    <row r="279" spans="14:14" x14ac:dyDescent="0.35">
      <c r="N279" s="25"/>
    </row>
    <row r="280" spans="14:14" x14ac:dyDescent="0.35">
      <c r="N280" s="25"/>
    </row>
    <row r="281" spans="14:14" x14ac:dyDescent="0.35">
      <c r="N281" s="25"/>
    </row>
    <row r="282" spans="14:14" x14ac:dyDescent="0.35">
      <c r="N282" s="25"/>
    </row>
    <row r="283" spans="14:14" x14ac:dyDescent="0.35">
      <c r="N283" s="25"/>
    </row>
    <row r="284" spans="14:14" x14ac:dyDescent="0.35">
      <c r="N284" s="25"/>
    </row>
    <row r="285" spans="14:14" x14ac:dyDescent="0.35">
      <c r="N285" s="25"/>
    </row>
    <row r="286" spans="14:14" x14ac:dyDescent="0.35">
      <c r="N286" s="25"/>
    </row>
    <row r="287" spans="14:14" x14ac:dyDescent="0.35">
      <c r="N287" s="25"/>
    </row>
    <row r="288" spans="14:14" x14ac:dyDescent="0.35">
      <c r="N288" s="25"/>
    </row>
    <row r="289" spans="14:14" x14ac:dyDescent="0.35">
      <c r="N289" s="25"/>
    </row>
    <row r="290" spans="14:14" x14ac:dyDescent="0.35">
      <c r="N290" s="25"/>
    </row>
    <row r="291" spans="14:14" x14ac:dyDescent="0.35">
      <c r="N291" s="25"/>
    </row>
    <row r="292" spans="14:14" x14ac:dyDescent="0.35">
      <c r="N292" s="25"/>
    </row>
    <row r="293" spans="14:14" x14ac:dyDescent="0.35">
      <c r="N293" s="25"/>
    </row>
    <row r="294" spans="14:14" x14ac:dyDescent="0.35">
      <c r="N294" s="25"/>
    </row>
    <row r="295" spans="14:14" x14ac:dyDescent="0.35">
      <c r="N295" s="25"/>
    </row>
    <row r="296" spans="14:14" x14ac:dyDescent="0.35">
      <c r="N296" s="25"/>
    </row>
    <row r="297" spans="14:14" x14ac:dyDescent="0.35">
      <c r="N297" s="25"/>
    </row>
    <row r="298" spans="14:14" x14ac:dyDescent="0.35">
      <c r="N298" s="25"/>
    </row>
    <row r="299" spans="14:14" x14ac:dyDescent="0.35">
      <c r="N299" s="25"/>
    </row>
    <row r="300" spans="14:14" x14ac:dyDescent="0.35">
      <c r="N300" s="25"/>
    </row>
    <row r="301" spans="14:14" x14ac:dyDescent="0.35">
      <c r="N301" s="25"/>
    </row>
    <row r="302" spans="14:14" x14ac:dyDescent="0.35">
      <c r="N302" s="25"/>
    </row>
    <row r="303" spans="14:14" x14ac:dyDescent="0.35">
      <c r="N303" s="25"/>
    </row>
    <row r="304" spans="14:14" x14ac:dyDescent="0.35">
      <c r="N304" s="25"/>
    </row>
    <row r="305" spans="14:14" x14ac:dyDescent="0.35">
      <c r="N305" s="25"/>
    </row>
    <row r="306" spans="14:14" x14ac:dyDescent="0.35">
      <c r="N306" s="25"/>
    </row>
    <row r="307" spans="14:14" x14ac:dyDescent="0.35">
      <c r="N307" s="25"/>
    </row>
    <row r="308" spans="14:14" x14ac:dyDescent="0.35">
      <c r="N308" s="25"/>
    </row>
    <row r="309" spans="14:14" x14ac:dyDescent="0.35">
      <c r="N309" s="25"/>
    </row>
    <row r="310" spans="14:14" x14ac:dyDescent="0.35">
      <c r="N310" s="25"/>
    </row>
    <row r="311" spans="14:14" x14ac:dyDescent="0.35">
      <c r="N311" s="25"/>
    </row>
    <row r="312" spans="14:14" x14ac:dyDescent="0.35">
      <c r="N312" s="25"/>
    </row>
    <row r="313" spans="14:14" x14ac:dyDescent="0.35">
      <c r="N313" s="25"/>
    </row>
    <row r="314" spans="14:14" x14ac:dyDescent="0.35">
      <c r="N314" s="25"/>
    </row>
    <row r="315" spans="14:14" x14ac:dyDescent="0.35">
      <c r="N315" s="25"/>
    </row>
    <row r="316" spans="14:14" x14ac:dyDescent="0.35">
      <c r="N316" s="25"/>
    </row>
    <row r="317" spans="14:14" x14ac:dyDescent="0.35">
      <c r="N317" s="25"/>
    </row>
    <row r="318" spans="14:14" x14ac:dyDescent="0.35">
      <c r="N318" s="25"/>
    </row>
    <row r="319" spans="14:14" x14ac:dyDescent="0.35">
      <c r="N319" s="25"/>
    </row>
    <row r="320" spans="14:14" x14ac:dyDescent="0.35">
      <c r="N320" s="25"/>
    </row>
    <row r="321" spans="14:14" x14ac:dyDescent="0.35">
      <c r="N321" s="25"/>
    </row>
    <row r="322" spans="14:14" x14ac:dyDescent="0.35">
      <c r="N322" s="25"/>
    </row>
    <row r="323" spans="14:14" x14ac:dyDescent="0.35">
      <c r="N323" s="25"/>
    </row>
    <row r="324" spans="14:14" x14ac:dyDescent="0.35">
      <c r="N324" s="25"/>
    </row>
    <row r="325" spans="14:14" x14ac:dyDescent="0.35">
      <c r="N325" s="25"/>
    </row>
    <row r="326" spans="14:14" x14ac:dyDescent="0.35">
      <c r="N326" s="25"/>
    </row>
    <row r="327" spans="14:14" x14ac:dyDescent="0.35">
      <c r="N327" s="25"/>
    </row>
    <row r="328" spans="14:14" x14ac:dyDescent="0.35">
      <c r="N328" s="25"/>
    </row>
    <row r="329" spans="14:14" x14ac:dyDescent="0.35">
      <c r="N329" s="25"/>
    </row>
    <row r="330" spans="14:14" x14ac:dyDescent="0.35">
      <c r="N330" s="25"/>
    </row>
    <row r="331" spans="14:14" x14ac:dyDescent="0.35">
      <c r="N331" s="25"/>
    </row>
    <row r="332" spans="14:14" x14ac:dyDescent="0.35">
      <c r="N332" s="25"/>
    </row>
    <row r="333" spans="14:14" x14ac:dyDescent="0.35">
      <c r="N333" s="25"/>
    </row>
    <row r="334" spans="14:14" x14ac:dyDescent="0.35">
      <c r="N334" s="25"/>
    </row>
    <row r="335" spans="14:14" x14ac:dyDescent="0.35">
      <c r="N335" s="25"/>
    </row>
    <row r="336" spans="14:14" x14ac:dyDescent="0.35">
      <c r="N336" s="25"/>
    </row>
    <row r="337" spans="14:14" x14ac:dyDescent="0.35">
      <c r="N337" s="25"/>
    </row>
    <row r="338" spans="14:14" x14ac:dyDescent="0.35">
      <c r="N338" s="25"/>
    </row>
    <row r="339" spans="14:14" x14ac:dyDescent="0.35">
      <c r="N339" s="25"/>
    </row>
    <row r="340" spans="14:14" x14ac:dyDescent="0.35">
      <c r="N340" s="25"/>
    </row>
    <row r="341" spans="14:14" x14ac:dyDescent="0.35">
      <c r="N341" s="25"/>
    </row>
    <row r="342" spans="14:14" x14ac:dyDescent="0.35">
      <c r="N342" s="25"/>
    </row>
    <row r="343" spans="14:14" x14ac:dyDescent="0.35">
      <c r="N343" s="25"/>
    </row>
    <row r="344" spans="14:14" x14ac:dyDescent="0.35">
      <c r="N344" s="25"/>
    </row>
    <row r="345" spans="14:14" x14ac:dyDescent="0.35">
      <c r="N345" s="25"/>
    </row>
    <row r="346" spans="14:14" x14ac:dyDescent="0.35">
      <c r="N346" s="25"/>
    </row>
    <row r="347" spans="14:14" x14ac:dyDescent="0.35">
      <c r="N347" s="25"/>
    </row>
    <row r="348" spans="14:14" x14ac:dyDescent="0.35">
      <c r="N348" s="25"/>
    </row>
    <row r="349" spans="14:14" x14ac:dyDescent="0.35">
      <c r="N349" s="25"/>
    </row>
    <row r="350" spans="14:14" x14ac:dyDescent="0.35">
      <c r="N350" s="25"/>
    </row>
    <row r="351" spans="14:14" x14ac:dyDescent="0.35">
      <c r="N351" s="25"/>
    </row>
    <row r="352" spans="14:14" x14ac:dyDescent="0.35">
      <c r="N352" s="25"/>
    </row>
    <row r="353" spans="14:14" x14ac:dyDescent="0.35">
      <c r="N353" s="25"/>
    </row>
    <row r="354" spans="14:14" x14ac:dyDescent="0.35">
      <c r="N354" s="25"/>
    </row>
    <row r="355" spans="14:14" x14ac:dyDescent="0.35">
      <c r="N355" s="25"/>
    </row>
    <row r="356" spans="14:14" x14ac:dyDescent="0.35">
      <c r="N356" s="25"/>
    </row>
    <row r="357" spans="14:14" x14ac:dyDescent="0.35">
      <c r="N357" s="25"/>
    </row>
    <row r="358" spans="14:14" x14ac:dyDescent="0.35">
      <c r="N358" s="25"/>
    </row>
    <row r="359" spans="14:14" x14ac:dyDescent="0.35">
      <c r="N359" s="25"/>
    </row>
    <row r="360" spans="14:14" x14ac:dyDescent="0.35">
      <c r="N360" s="25"/>
    </row>
    <row r="361" spans="14:14" x14ac:dyDescent="0.35">
      <c r="N361" s="25"/>
    </row>
    <row r="362" spans="14:14" x14ac:dyDescent="0.35">
      <c r="N362" s="25"/>
    </row>
    <row r="363" spans="14:14" x14ac:dyDescent="0.35">
      <c r="N363" s="25"/>
    </row>
    <row r="364" spans="14:14" x14ac:dyDescent="0.35">
      <c r="N364" s="25"/>
    </row>
    <row r="365" spans="14:14" x14ac:dyDescent="0.35">
      <c r="N365" s="25"/>
    </row>
    <row r="366" spans="14:14" x14ac:dyDescent="0.35">
      <c r="N366" s="25"/>
    </row>
    <row r="367" spans="14:14" x14ac:dyDescent="0.35">
      <c r="N367" s="25"/>
    </row>
    <row r="368" spans="14:14" x14ac:dyDescent="0.35">
      <c r="N368" s="25"/>
    </row>
    <row r="369" spans="14:14" x14ac:dyDescent="0.35">
      <c r="N369" s="25"/>
    </row>
    <row r="370" spans="14:14" x14ac:dyDescent="0.35">
      <c r="N370" s="25"/>
    </row>
    <row r="371" spans="14:14" x14ac:dyDescent="0.35">
      <c r="N371" s="25"/>
    </row>
    <row r="372" spans="14:14" x14ac:dyDescent="0.35">
      <c r="N372" s="25"/>
    </row>
    <row r="373" spans="14:14" x14ac:dyDescent="0.35">
      <c r="N373" s="25"/>
    </row>
    <row r="374" spans="14:14" x14ac:dyDescent="0.35">
      <c r="N374" s="25"/>
    </row>
    <row r="375" spans="14:14" x14ac:dyDescent="0.35">
      <c r="N375" s="25"/>
    </row>
    <row r="376" spans="14:14" x14ac:dyDescent="0.35">
      <c r="N376" s="25"/>
    </row>
    <row r="377" spans="14:14" x14ac:dyDescent="0.35">
      <c r="N377" s="25"/>
    </row>
    <row r="378" spans="14:14" x14ac:dyDescent="0.35">
      <c r="N378" s="25"/>
    </row>
    <row r="379" spans="14:14" x14ac:dyDescent="0.35">
      <c r="N379" s="25"/>
    </row>
    <row r="380" spans="14:14" x14ac:dyDescent="0.35">
      <c r="N380" s="25"/>
    </row>
    <row r="381" spans="14:14" x14ac:dyDescent="0.35">
      <c r="N381" s="25"/>
    </row>
    <row r="382" spans="14:14" x14ac:dyDescent="0.35">
      <c r="N382" s="25"/>
    </row>
    <row r="383" spans="14:14" x14ac:dyDescent="0.35">
      <c r="N383" s="25"/>
    </row>
    <row r="384" spans="14:14" x14ac:dyDescent="0.35">
      <c r="N384" s="25"/>
    </row>
    <row r="385" spans="14:14" x14ac:dyDescent="0.35">
      <c r="N385" s="25"/>
    </row>
    <row r="386" spans="14:14" x14ac:dyDescent="0.35">
      <c r="N386" s="25"/>
    </row>
    <row r="387" spans="14:14" x14ac:dyDescent="0.35">
      <c r="N387" s="25"/>
    </row>
    <row r="388" spans="14:14" x14ac:dyDescent="0.35">
      <c r="N388" s="25"/>
    </row>
    <row r="389" spans="14:14" x14ac:dyDescent="0.35">
      <c r="N389" s="25"/>
    </row>
    <row r="390" spans="14:14" x14ac:dyDescent="0.35">
      <c r="N390" s="25"/>
    </row>
    <row r="391" spans="14:14" x14ac:dyDescent="0.35">
      <c r="N391" s="25"/>
    </row>
    <row r="392" spans="14:14" x14ac:dyDescent="0.35">
      <c r="N392" s="25"/>
    </row>
    <row r="393" spans="14:14" x14ac:dyDescent="0.35">
      <c r="N393" s="25"/>
    </row>
    <row r="394" spans="14:14" x14ac:dyDescent="0.35">
      <c r="N394" s="25"/>
    </row>
    <row r="395" spans="14:14" x14ac:dyDescent="0.35">
      <c r="N395" s="25"/>
    </row>
    <row r="396" spans="14:14" x14ac:dyDescent="0.35">
      <c r="N396" s="25"/>
    </row>
    <row r="397" spans="14:14" x14ac:dyDescent="0.35">
      <c r="N397" s="25"/>
    </row>
    <row r="398" spans="14:14" x14ac:dyDescent="0.35">
      <c r="N398" s="25"/>
    </row>
    <row r="399" spans="14:14" x14ac:dyDescent="0.35">
      <c r="N399" s="25"/>
    </row>
    <row r="400" spans="14:14" x14ac:dyDescent="0.35">
      <c r="N400" s="25"/>
    </row>
    <row r="401" spans="14:14" x14ac:dyDescent="0.35">
      <c r="N401" s="25"/>
    </row>
    <row r="402" spans="14:14" x14ac:dyDescent="0.35">
      <c r="N402" s="25"/>
    </row>
    <row r="403" spans="14:14" x14ac:dyDescent="0.35">
      <c r="N403" s="25"/>
    </row>
    <row r="404" spans="14:14" x14ac:dyDescent="0.35">
      <c r="N404" s="25"/>
    </row>
    <row r="405" spans="14:14" x14ac:dyDescent="0.35">
      <c r="N405" s="25"/>
    </row>
    <row r="406" spans="14:14" x14ac:dyDescent="0.35">
      <c r="N406" s="25"/>
    </row>
    <row r="407" spans="14:14" x14ac:dyDescent="0.35">
      <c r="N407" s="25"/>
    </row>
    <row r="408" spans="14:14" x14ac:dyDescent="0.35">
      <c r="N408" s="25"/>
    </row>
    <row r="409" spans="14:14" x14ac:dyDescent="0.35">
      <c r="N409" s="25"/>
    </row>
    <row r="410" spans="14:14" x14ac:dyDescent="0.35">
      <c r="N410" s="25"/>
    </row>
    <row r="411" spans="14:14" x14ac:dyDescent="0.35">
      <c r="N411" s="25"/>
    </row>
    <row r="412" spans="14:14" x14ac:dyDescent="0.35">
      <c r="N412" s="25"/>
    </row>
    <row r="413" spans="14:14" x14ac:dyDescent="0.35">
      <c r="N413" s="25"/>
    </row>
    <row r="414" spans="14:14" x14ac:dyDescent="0.35">
      <c r="N414" s="25"/>
    </row>
    <row r="415" spans="14:14" x14ac:dyDescent="0.35">
      <c r="N415" s="25"/>
    </row>
    <row r="416" spans="14:14" x14ac:dyDescent="0.35">
      <c r="N416" s="25"/>
    </row>
    <row r="417" spans="14:14" x14ac:dyDescent="0.35">
      <c r="N417" s="25"/>
    </row>
    <row r="418" spans="14:14" x14ac:dyDescent="0.35">
      <c r="N418" s="25"/>
    </row>
    <row r="419" spans="14:14" x14ac:dyDescent="0.35">
      <c r="N419" s="25"/>
    </row>
    <row r="420" spans="14:14" x14ac:dyDescent="0.35">
      <c r="N420" s="25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105">
    <cfRule type="expression" dxfId="5" priority="2">
      <formula>$O6=""</formula>
    </cfRule>
  </conditionalFormatting>
  <conditionalFormatting sqref="N107:N208">
    <cfRule type="expression" dxfId="4" priority="1">
      <formula>$O107=""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D7DA3-79CB-418B-8A66-586E625382A2}">
  <sheetPr codeName="Sheet6"/>
  <dimension ref="A1:V167"/>
  <sheetViews>
    <sheetView workbookViewId="0">
      <selection activeCell="J47" sqref="J47"/>
    </sheetView>
  </sheetViews>
  <sheetFormatPr defaultColWidth="9.1796875" defaultRowHeight="14.5" x14ac:dyDescent="0.35"/>
  <cols>
    <col min="1" max="13" width="13.7265625" style="24" customWidth="1"/>
    <col min="14" max="14" width="23.81640625" style="29" bestFit="1" customWidth="1"/>
    <col min="15" max="15" width="13.7265625" style="14" customWidth="1"/>
    <col min="16" max="16" width="20" style="14" customWidth="1"/>
    <col min="17" max="17" width="18.7265625" style="14" customWidth="1"/>
    <col min="18" max="18" width="20.453125" style="14" customWidth="1"/>
    <col min="19" max="22" width="16.7265625" style="14" customWidth="1"/>
    <col min="23" max="16384" width="9.1796875" style="24"/>
  </cols>
  <sheetData>
    <row r="1" spans="1:22" s="2" customFormat="1" ht="16" customHeight="1" x14ac:dyDescent="0.3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6" customHeight="1" x14ac:dyDescent="0.35">
      <c r="O2" s="47"/>
      <c r="P2" s="48"/>
      <c r="Q2" s="48"/>
      <c r="R2" s="49"/>
      <c r="S2" s="47"/>
      <c r="T2" s="48"/>
      <c r="U2" s="48"/>
      <c r="V2" s="49"/>
    </row>
    <row r="3" spans="1:22" s="5" customFormat="1" ht="16" customHeight="1" x14ac:dyDescent="0.35">
      <c r="O3" s="47"/>
      <c r="P3" s="48"/>
      <c r="Q3" s="48"/>
      <c r="R3" s="49"/>
      <c r="S3" s="48"/>
      <c r="T3" s="48"/>
      <c r="U3" s="48"/>
      <c r="V3" s="48"/>
    </row>
    <row r="4" spans="1:22" s="53" customFormat="1" ht="16" customHeight="1" x14ac:dyDescent="0.35">
      <c r="O4" s="47"/>
      <c r="P4" s="48"/>
      <c r="Q4" s="48"/>
      <c r="R4" s="49"/>
      <c r="S4" s="48"/>
      <c r="T4" s="48"/>
      <c r="U4" s="48"/>
      <c r="V4" s="48"/>
    </row>
    <row r="5" spans="1:22" s="55" customFormat="1" ht="35.15" customHeight="1" x14ac:dyDescent="0.3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N5" s="56" t="s">
        <v>0</v>
      </c>
      <c r="O5" s="57" t="s">
        <v>37</v>
      </c>
      <c r="P5" s="23" t="s">
        <v>38</v>
      </c>
      <c r="Q5" s="23" t="s">
        <v>39</v>
      </c>
      <c r="R5" s="58" t="s">
        <v>40</v>
      </c>
      <c r="S5" s="57" t="s">
        <v>9</v>
      </c>
      <c r="T5" s="23" t="s">
        <v>10</v>
      </c>
      <c r="U5" s="23" t="s">
        <v>11</v>
      </c>
      <c r="V5" s="58" t="s">
        <v>12</v>
      </c>
    </row>
    <row r="6" spans="1:22" ht="15" customHeight="1" x14ac:dyDescent="0.3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N6" s="15">
        <v>35155</v>
      </c>
      <c r="O6" s="77" t="s">
        <v>15</v>
      </c>
      <c r="P6" s="62" t="s">
        <v>15</v>
      </c>
      <c r="Q6" s="62" t="s">
        <v>15</v>
      </c>
      <c r="R6" s="63" t="s">
        <v>15</v>
      </c>
      <c r="S6" s="61">
        <v>58.463052469024902</v>
      </c>
      <c r="T6" s="16">
        <v>67.960900541975604</v>
      </c>
      <c r="U6" s="16">
        <v>68.803325747577702</v>
      </c>
      <c r="V6" s="64">
        <v>62.429866942048498</v>
      </c>
    </row>
    <row r="7" spans="1:22" x14ac:dyDescent="0.35">
      <c r="A7" s="193" t="s">
        <v>87</v>
      </c>
      <c r="B7" s="193"/>
      <c r="C7" s="193"/>
      <c r="D7" s="193"/>
      <c r="E7" s="193"/>
      <c r="F7" s="193"/>
      <c r="G7" s="76"/>
      <c r="H7" s="193" t="s">
        <v>88</v>
      </c>
      <c r="I7" s="193"/>
      <c r="J7" s="193"/>
      <c r="K7" s="193"/>
      <c r="L7" s="193"/>
      <c r="M7" s="193"/>
      <c r="N7" s="15">
        <v>35246</v>
      </c>
      <c r="O7" s="77" t="s">
        <v>15</v>
      </c>
      <c r="P7" s="62" t="s">
        <v>15</v>
      </c>
      <c r="Q7" s="62" t="s">
        <v>15</v>
      </c>
      <c r="R7" s="63" t="s">
        <v>15</v>
      </c>
      <c r="S7" s="61">
        <v>62.231151478198697</v>
      </c>
      <c r="T7" s="16">
        <v>70.244188909384505</v>
      </c>
      <c r="U7" s="16">
        <v>67.874071065293705</v>
      </c>
      <c r="V7" s="64">
        <v>63.175079480348799</v>
      </c>
    </row>
    <row r="8" spans="1:22" x14ac:dyDescent="0.35">
      <c r="A8" s="193" t="s">
        <v>74</v>
      </c>
      <c r="B8" s="193"/>
      <c r="C8" s="193"/>
      <c r="D8" s="193"/>
      <c r="E8" s="193"/>
      <c r="F8" s="193"/>
      <c r="H8" s="193" t="s">
        <v>74</v>
      </c>
      <c r="I8" s="193"/>
      <c r="J8" s="193"/>
      <c r="K8" s="193"/>
      <c r="L8" s="193"/>
      <c r="M8" s="193"/>
      <c r="N8" s="15">
        <v>35338</v>
      </c>
      <c r="O8" s="77" t="s">
        <v>15</v>
      </c>
      <c r="P8" s="62" t="s">
        <v>15</v>
      </c>
      <c r="Q8" s="62" t="s">
        <v>15</v>
      </c>
      <c r="R8" s="63" t="s">
        <v>15</v>
      </c>
      <c r="S8" s="61">
        <v>65.800342621111099</v>
      </c>
      <c r="T8" s="16">
        <v>71.847946877417499</v>
      </c>
      <c r="U8" s="16">
        <v>69.763199104079106</v>
      </c>
      <c r="V8" s="64">
        <v>64.226031446841006</v>
      </c>
    </row>
    <row r="9" spans="1:22" x14ac:dyDescent="0.35">
      <c r="N9" s="15">
        <v>35430</v>
      </c>
      <c r="O9" s="77" t="s">
        <v>15</v>
      </c>
      <c r="P9" s="62" t="s">
        <v>15</v>
      </c>
      <c r="Q9" s="62" t="s">
        <v>15</v>
      </c>
      <c r="R9" s="63" t="s">
        <v>15</v>
      </c>
      <c r="S9" s="61">
        <v>65.431539255666806</v>
      </c>
      <c r="T9" s="16">
        <v>70.578381871462994</v>
      </c>
      <c r="U9" s="16">
        <v>74.018826581817805</v>
      </c>
      <c r="V9" s="64">
        <v>65.198908084371794</v>
      </c>
    </row>
    <row r="10" spans="1:22" x14ac:dyDescent="0.35">
      <c r="N10" s="15">
        <v>35520</v>
      </c>
      <c r="O10" s="77" t="s">
        <v>15</v>
      </c>
      <c r="P10" s="62" t="s">
        <v>15</v>
      </c>
      <c r="Q10" s="62" t="s">
        <v>15</v>
      </c>
      <c r="R10" s="63" t="s">
        <v>15</v>
      </c>
      <c r="S10" s="61">
        <v>65.833804368075704</v>
      </c>
      <c r="T10" s="16">
        <v>70.357785605290005</v>
      </c>
      <c r="U10" s="16">
        <v>76.2514036868441</v>
      </c>
      <c r="V10" s="64">
        <v>67.760603766737304</v>
      </c>
    </row>
    <row r="11" spans="1:22" x14ac:dyDescent="0.35">
      <c r="N11" s="15">
        <v>35611</v>
      </c>
      <c r="O11" s="77" t="s">
        <v>15</v>
      </c>
      <c r="P11" s="62" t="s">
        <v>15</v>
      </c>
      <c r="Q11" s="62" t="s">
        <v>15</v>
      </c>
      <c r="R11" s="63" t="s">
        <v>15</v>
      </c>
      <c r="S11" s="61">
        <v>69.590163773630593</v>
      </c>
      <c r="T11" s="16">
        <v>73.062939794003199</v>
      </c>
      <c r="U11" s="16">
        <v>77.268721800253005</v>
      </c>
      <c r="V11" s="64">
        <v>71.095555800188293</v>
      </c>
    </row>
    <row r="12" spans="1:22" x14ac:dyDescent="0.35">
      <c r="N12" s="15">
        <v>35703</v>
      </c>
      <c r="O12" s="77" t="s">
        <v>15</v>
      </c>
      <c r="P12" s="62" t="s">
        <v>15</v>
      </c>
      <c r="Q12" s="62" t="s">
        <v>15</v>
      </c>
      <c r="R12" s="63" t="s">
        <v>15</v>
      </c>
      <c r="S12" s="61">
        <v>74.662607940647604</v>
      </c>
      <c r="T12" s="16">
        <v>77.156987124773195</v>
      </c>
      <c r="U12" s="16">
        <v>79.534094353665196</v>
      </c>
      <c r="V12" s="64">
        <v>72.627391680791007</v>
      </c>
    </row>
    <row r="13" spans="1:22" x14ac:dyDescent="0.35">
      <c r="N13" s="15">
        <v>35795</v>
      </c>
      <c r="O13" s="77" t="s">
        <v>15</v>
      </c>
      <c r="P13" s="62" t="s">
        <v>15</v>
      </c>
      <c r="Q13" s="62" t="s">
        <v>15</v>
      </c>
      <c r="R13" s="63" t="s">
        <v>15</v>
      </c>
      <c r="S13" s="61">
        <v>77.348147665310606</v>
      </c>
      <c r="T13" s="16">
        <v>79.265669061350593</v>
      </c>
      <c r="U13" s="16">
        <v>81.940983379744694</v>
      </c>
      <c r="V13" s="64">
        <v>73.3397861965435</v>
      </c>
    </row>
    <row r="14" spans="1:22" x14ac:dyDescent="0.35">
      <c r="N14" s="15">
        <v>35885</v>
      </c>
      <c r="O14" s="77" t="s">
        <v>15</v>
      </c>
      <c r="P14" s="62" t="s">
        <v>15</v>
      </c>
      <c r="Q14" s="62" t="s">
        <v>15</v>
      </c>
      <c r="R14" s="63" t="s">
        <v>15</v>
      </c>
      <c r="S14" s="61">
        <v>77.887013875412606</v>
      </c>
      <c r="T14" s="16">
        <v>79.358714722057599</v>
      </c>
      <c r="U14" s="16">
        <v>83.201867759833803</v>
      </c>
      <c r="V14" s="64">
        <v>75.008102358703496</v>
      </c>
    </row>
    <row r="15" spans="1:22" x14ac:dyDescent="0.35">
      <c r="N15" s="15">
        <v>35976</v>
      </c>
      <c r="O15" s="77" t="s">
        <v>15</v>
      </c>
      <c r="P15" s="62" t="s">
        <v>15</v>
      </c>
      <c r="Q15" s="62" t="s">
        <v>15</v>
      </c>
      <c r="R15" s="63" t="s">
        <v>15</v>
      </c>
      <c r="S15" s="61">
        <v>78.565759928451698</v>
      </c>
      <c r="T15" s="16">
        <v>79.596843243728699</v>
      </c>
      <c r="U15" s="16">
        <v>84.457957237300107</v>
      </c>
      <c r="V15" s="64">
        <v>77.609986505842798</v>
      </c>
    </row>
    <row r="16" spans="1:22" x14ac:dyDescent="0.35">
      <c r="N16" s="15">
        <v>36068</v>
      </c>
      <c r="O16" s="77" t="s">
        <v>15</v>
      </c>
      <c r="P16" s="62" t="s">
        <v>15</v>
      </c>
      <c r="Q16" s="62" t="s">
        <v>15</v>
      </c>
      <c r="R16" s="63" t="s">
        <v>15</v>
      </c>
      <c r="S16" s="61">
        <v>80.364799774831297</v>
      </c>
      <c r="T16" s="16">
        <v>81.383891455355496</v>
      </c>
      <c r="U16" s="16">
        <v>84.8704339537978</v>
      </c>
      <c r="V16" s="64">
        <v>80.249794037683799</v>
      </c>
    </row>
    <row r="17" spans="1:22" x14ac:dyDescent="0.35">
      <c r="N17" s="15">
        <v>36160</v>
      </c>
      <c r="O17" s="77" t="s">
        <v>15</v>
      </c>
      <c r="P17" s="62" t="s">
        <v>15</v>
      </c>
      <c r="Q17" s="62" t="s">
        <v>15</v>
      </c>
      <c r="R17" s="63" t="s">
        <v>15</v>
      </c>
      <c r="S17" s="61">
        <v>82.739527441222904</v>
      </c>
      <c r="T17" s="16">
        <v>84.140987988171005</v>
      </c>
      <c r="U17" s="16">
        <v>85.402834923162999</v>
      </c>
      <c r="V17" s="64">
        <v>82.441489996286805</v>
      </c>
    </row>
    <row r="18" spans="1:22" x14ac:dyDescent="0.35">
      <c r="N18" s="15">
        <v>36250</v>
      </c>
      <c r="O18" s="77" t="s">
        <v>15</v>
      </c>
      <c r="P18" s="62" t="s">
        <v>15</v>
      </c>
      <c r="Q18" s="62" t="s">
        <v>15</v>
      </c>
      <c r="R18" s="63" t="s">
        <v>15</v>
      </c>
      <c r="S18" s="61">
        <v>85.552756264506201</v>
      </c>
      <c r="T18" s="16">
        <v>86.782303044810504</v>
      </c>
      <c r="U18" s="16">
        <v>87.711600136291096</v>
      </c>
      <c r="V18" s="64">
        <v>84.908147440814702</v>
      </c>
    </row>
    <row r="19" spans="1:22" x14ac:dyDescent="0.35">
      <c r="N19" s="15">
        <v>36341</v>
      </c>
      <c r="O19" s="77" t="s">
        <v>15</v>
      </c>
      <c r="P19" s="62" t="s">
        <v>15</v>
      </c>
      <c r="Q19" s="62" t="s">
        <v>15</v>
      </c>
      <c r="R19" s="63" t="s">
        <v>15</v>
      </c>
      <c r="S19" s="61">
        <v>89.349358754935196</v>
      </c>
      <c r="T19" s="16">
        <v>87.791307471399193</v>
      </c>
      <c r="U19" s="16">
        <v>91.108577197900999</v>
      </c>
      <c r="V19" s="64">
        <v>87.111084715872906</v>
      </c>
    </row>
    <row r="20" spans="1:22" x14ac:dyDescent="0.35">
      <c r="N20" s="15">
        <v>36433</v>
      </c>
      <c r="O20" s="77" t="s">
        <v>15</v>
      </c>
      <c r="P20" s="62" t="s">
        <v>15</v>
      </c>
      <c r="Q20" s="62" t="s">
        <v>15</v>
      </c>
      <c r="R20" s="63" t="s">
        <v>15</v>
      </c>
      <c r="S20" s="61">
        <v>90.614704612004502</v>
      </c>
      <c r="T20" s="16">
        <v>88.215339494309504</v>
      </c>
      <c r="U20" s="16">
        <v>93.815532872489101</v>
      </c>
      <c r="V20" s="64">
        <v>88.940634416045697</v>
      </c>
    </row>
    <row r="21" spans="1:22" x14ac:dyDescent="0.35">
      <c r="N21" s="15">
        <v>36525</v>
      </c>
      <c r="O21" s="77" t="s">
        <v>15</v>
      </c>
      <c r="P21" s="62" t="s">
        <v>15</v>
      </c>
      <c r="Q21" s="62" t="s">
        <v>15</v>
      </c>
      <c r="R21" s="63" t="s">
        <v>15</v>
      </c>
      <c r="S21" s="61">
        <v>90.374526193239902</v>
      </c>
      <c r="T21" s="16">
        <v>90.765648158008105</v>
      </c>
      <c r="U21" s="16">
        <v>94.895888939818505</v>
      </c>
      <c r="V21" s="64">
        <v>91.458285471654904</v>
      </c>
    </row>
    <row r="22" spans="1:22" x14ac:dyDescent="0.35">
      <c r="N22" s="15">
        <v>36616</v>
      </c>
      <c r="O22" s="77">
        <v>84.6539388596441</v>
      </c>
      <c r="P22" s="62">
        <v>91.016647151304696</v>
      </c>
      <c r="Q22" s="62">
        <v>89.852858392706295</v>
      </c>
      <c r="R22" s="63">
        <v>93.035111727423498</v>
      </c>
      <c r="S22" s="61">
        <v>93.235564802147195</v>
      </c>
      <c r="T22" s="16">
        <v>94.521914185923407</v>
      </c>
      <c r="U22" s="16">
        <v>95.961991078801702</v>
      </c>
      <c r="V22" s="64">
        <v>95.954858879989899</v>
      </c>
    </row>
    <row r="23" spans="1:22" x14ac:dyDescent="0.35">
      <c r="N23" s="15">
        <v>36707</v>
      </c>
      <c r="O23" s="77">
        <v>92.616827674253202</v>
      </c>
      <c r="P23" s="62">
        <v>103.649642006542</v>
      </c>
      <c r="Q23" s="62">
        <v>98.832905829037202</v>
      </c>
      <c r="R23" s="63">
        <v>99.392811285783793</v>
      </c>
      <c r="S23" s="61">
        <v>98.882484650110399</v>
      </c>
      <c r="T23" s="16">
        <v>98.010707777923102</v>
      </c>
      <c r="U23" s="16">
        <v>97.847872272719201</v>
      </c>
      <c r="V23" s="64">
        <v>100.64082805733899</v>
      </c>
    </row>
    <row r="24" spans="1:22" x14ac:dyDescent="0.35">
      <c r="N24" s="15">
        <v>36799</v>
      </c>
      <c r="O24" s="77">
        <v>97.519399684145895</v>
      </c>
      <c r="P24" s="62">
        <v>96.620381335464202</v>
      </c>
      <c r="Q24" s="62">
        <v>99.275087528047607</v>
      </c>
      <c r="R24" s="63">
        <v>100.280149209133</v>
      </c>
      <c r="S24" s="61">
        <v>101.40028216579501</v>
      </c>
      <c r="T24" s="16">
        <v>99.558459300045101</v>
      </c>
      <c r="U24" s="16">
        <v>99.059560618774995</v>
      </c>
      <c r="V24" s="64">
        <v>100.595589526694</v>
      </c>
    </row>
    <row r="25" spans="1:22" x14ac:dyDescent="0.35">
      <c r="N25" s="15">
        <v>36891</v>
      </c>
      <c r="O25" s="77">
        <v>100</v>
      </c>
      <c r="P25" s="62">
        <v>100</v>
      </c>
      <c r="Q25" s="62">
        <v>100</v>
      </c>
      <c r="R25" s="63">
        <v>100</v>
      </c>
      <c r="S25" s="61">
        <v>100</v>
      </c>
      <c r="T25" s="16">
        <v>100</v>
      </c>
      <c r="U25" s="16">
        <v>100</v>
      </c>
      <c r="V25" s="64">
        <v>100</v>
      </c>
    </row>
    <row r="26" spans="1:22" x14ac:dyDescent="0.35">
      <c r="A26" s="193" t="s">
        <v>89</v>
      </c>
      <c r="B26" s="193"/>
      <c r="C26" s="193"/>
      <c r="D26" s="193"/>
      <c r="E26" s="193"/>
      <c r="F26" s="193"/>
      <c r="G26" s="76"/>
      <c r="H26" s="193" t="s">
        <v>90</v>
      </c>
      <c r="I26" s="193"/>
      <c r="J26" s="193"/>
      <c r="K26" s="193"/>
      <c r="L26" s="193"/>
      <c r="M26" s="193"/>
      <c r="N26" s="15">
        <v>36981</v>
      </c>
      <c r="O26" s="77">
        <v>93.552036582906993</v>
      </c>
      <c r="P26" s="62">
        <v>102.446479656951</v>
      </c>
      <c r="Q26" s="62">
        <v>103.56007478797601</v>
      </c>
      <c r="R26" s="63">
        <v>103.577893573072</v>
      </c>
      <c r="S26" s="61">
        <v>100.248500400746</v>
      </c>
      <c r="T26" s="16">
        <v>101.521863456792</v>
      </c>
      <c r="U26" s="16">
        <v>102.17271829288499</v>
      </c>
      <c r="V26" s="64">
        <v>104.347557168962</v>
      </c>
    </row>
    <row r="27" spans="1:22" x14ac:dyDescent="0.35">
      <c r="A27" s="193" t="s">
        <v>74</v>
      </c>
      <c r="B27" s="193"/>
      <c r="C27" s="193"/>
      <c r="D27" s="193"/>
      <c r="E27" s="193"/>
      <c r="F27" s="193"/>
      <c r="H27" s="193" t="s">
        <v>74</v>
      </c>
      <c r="I27" s="193"/>
      <c r="J27" s="193"/>
      <c r="K27" s="193"/>
      <c r="L27" s="193"/>
      <c r="M27" s="193"/>
      <c r="N27" s="15">
        <v>37072</v>
      </c>
      <c r="O27" s="77">
        <v>99.393824601883594</v>
      </c>
      <c r="P27" s="62">
        <v>108.601249610059</v>
      </c>
      <c r="Q27" s="62">
        <v>102.129231026439</v>
      </c>
      <c r="R27" s="63">
        <v>111.327508807581</v>
      </c>
      <c r="S27" s="61">
        <v>102.610704036257</v>
      </c>
      <c r="T27" s="16">
        <v>102.792605974748</v>
      </c>
      <c r="U27" s="16">
        <v>105.246215047398</v>
      </c>
      <c r="V27" s="64">
        <v>110.373922416901</v>
      </c>
    </row>
    <row r="28" spans="1:22" x14ac:dyDescent="0.35">
      <c r="N28" s="15">
        <v>37164</v>
      </c>
      <c r="O28" s="77">
        <v>98.666105877990404</v>
      </c>
      <c r="P28" s="62">
        <v>103.43220625397799</v>
      </c>
      <c r="Q28" s="62">
        <v>105.620976299501</v>
      </c>
      <c r="R28" s="63">
        <v>113.57970856083899</v>
      </c>
      <c r="S28" s="61">
        <v>103.39203236397699</v>
      </c>
      <c r="T28" s="16">
        <v>102.585465880188</v>
      </c>
      <c r="U28" s="16">
        <v>107.49991896061999</v>
      </c>
      <c r="V28" s="64">
        <v>112.930040878957</v>
      </c>
    </row>
    <row r="29" spans="1:22" x14ac:dyDescent="0.35">
      <c r="N29" s="15">
        <v>37256</v>
      </c>
      <c r="O29" s="77">
        <v>95.440046262754805</v>
      </c>
      <c r="P29" s="62">
        <v>102.93555003681701</v>
      </c>
      <c r="Q29" s="62">
        <v>104.40662636931501</v>
      </c>
      <c r="R29" s="63">
        <v>114.26558433753701</v>
      </c>
      <c r="S29" s="61">
        <v>102.64737031646401</v>
      </c>
      <c r="T29" s="16">
        <v>102.696281877941</v>
      </c>
      <c r="U29" s="16">
        <v>108.518543009986</v>
      </c>
      <c r="V29" s="64">
        <v>113.75813637189501</v>
      </c>
    </row>
    <row r="30" spans="1:22" x14ac:dyDescent="0.35">
      <c r="N30" s="15">
        <v>37346</v>
      </c>
      <c r="O30" s="77">
        <v>97.462120109411501</v>
      </c>
      <c r="P30" s="62">
        <v>108.376958507049</v>
      </c>
      <c r="Q30" s="62">
        <v>113.94731684947</v>
      </c>
      <c r="R30" s="63">
        <v>121.436653476252</v>
      </c>
      <c r="S30" s="61">
        <v>103.68735845656499</v>
      </c>
      <c r="T30" s="16">
        <v>104.03449292099999</v>
      </c>
      <c r="U30" s="16">
        <v>109.72105576550901</v>
      </c>
      <c r="V30" s="64">
        <v>117.301099286026</v>
      </c>
    </row>
    <row r="31" spans="1:22" x14ac:dyDescent="0.35">
      <c r="N31" s="15">
        <v>37437</v>
      </c>
      <c r="O31" s="77">
        <v>101.226393224708</v>
      </c>
      <c r="P31" s="62">
        <v>107.23258857571901</v>
      </c>
      <c r="Q31" s="62">
        <v>114.170330275007</v>
      </c>
      <c r="R31" s="63">
        <v>127.88681291404799</v>
      </c>
      <c r="S31" s="61">
        <v>106.41106390242599</v>
      </c>
      <c r="T31" s="16">
        <v>107.009806284148</v>
      </c>
      <c r="U31" s="16">
        <v>112.246181226293</v>
      </c>
      <c r="V31" s="64">
        <v>122.744309065308</v>
      </c>
    </row>
    <row r="32" spans="1:22" x14ac:dyDescent="0.35">
      <c r="N32" s="15">
        <v>37529</v>
      </c>
      <c r="O32" s="77">
        <v>104.564057890705</v>
      </c>
      <c r="P32" s="62">
        <v>111.311169488296</v>
      </c>
      <c r="Q32" s="62">
        <v>120.00407947443701</v>
      </c>
      <c r="R32" s="63">
        <v>131.8482821421</v>
      </c>
      <c r="S32" s="61">
        <v>108.65154001591701</v>
      </c>
      <c r="T32" s="16">
        <v>110.612799353249</v>
      </c>
      <c r="U32" s="16">
        <v>116.632231089421</v>
      </c>
      <c r="V32" s="64">
        <v>127.861393949016</v>
      </c>
    </row>
    <row r="33" spans="1:22" x14ac:dyDescent="0.35">
      <c r="N33" s="15">
        <v>37621</v>
      </c>
      <c r="O33" s="77">
        <v>109.158021244868</v>
      </c>
      <c r="P33" s="62">
        <v>116.57319723198</v>
      </c>
      <c r="Q33" s="62">
        <v>125.497156390269</v>
      </c>
      <c r="R33" s="63">
        <v>140.525107031602</v>
      </c>
      <c r="S33" s="61">
        <v>109.84437732531801</v>
      </c>
      <c r="T33" s="16">
        <v>111.990268049695</v>
      </c>
      <c r="U33" s="16">
        <v>120.890415484671</v>
      </c>
      <c r="V33" s="64">
        <v>131.567364650998</v>
      </c>
    </row>
    <row r="34" spans="1:22" x14ac:dyDescent="0.35">
      <c r="N34" s="15">
        <v>37711</v>
      </c>
      <c r="O34" s="77">
        <v>105.120947051882</v>
      </c>
      <c r="P34" s="62">
        <v>116.67302828322499</v>
      </c>
      <c r="Q34" s="62">
        <v>125.46555257092101</v>
      </c>
      <c r="R34" s="63">
        <v>142.26268354984501</v>
      </c>
      <c r="S34" s="61">
        <v>112.431370799707</v>
      </c>
      <c r="T34" s="16">
        <v>112.200740125824</v>
      </c>
      <c r="U34" s="16">
        <v>124.858070624468</v>
      </c>
      <c r="V34" s="64">
        <v>135.87576709359601</v>
      </c>
    </row>
    <row r="35" spans="1:22" x14ac:dyDescent="0.35">
      <c r="N35" s="15">
        <v>37802</v>
      </c>
      <c r="O35" s="77">
        <v>118.438625315843</v>
      </c>
      <c r="P35" s="62">
        <v>119.53482607821201</v>
      </c>
      <c r="Q35" s="62">
        <v>136.07414710580099</v>
      </c>
      <c r="R35" s="63">
        <v>152.55022249446799</v>
      </c>
      <c r="S35" s="61">
        <v>116.027770861978</v>
      </c>
      <c r="T35" s="16">
        <v>113.56093365960901</v>
      </c>
      <c r="U35" s="16">
        <v>128.70210066046599</v>
      </c>
      <c r="V35" s="64">
        <v>140.922075932204</v>
      </c>
    </row>
    <row r="36" spans="1:22" x14ac:dyDescent="0.35">
      <c r="N36" s="15">
        <v>37894</v>
      </c>
      <c r="O36" s="77">
        <v>113.945940671645</v>
      </c>
      <c r="P36" s="62">
        <v>115.911375106981</v>
      </c>
      <c r="Q36" s="62">
        <v>145.92692439965199</v>
      </c>
      <c r="R36" s="63">
        <v>160.684529478293</v>
      </c>
      <c r="S36" s="61">
        <v>118.423891953235</v>
      </c>
      <c r="T36" s="16">
        <v>116.662399530456</v>
      </c>
      <c r="U36" s="16">
        <v>132.552693031118</v>
      </c>
      <c r="V36" s="64">
        <v>143.89195488315201</v>
      </c>
    </row>
    <row r="37" spans="1:22" x14ac:dyDescent="0.35">
      <c r="N37" s="15">
        <v>37986</v>
      </c>
      <c r="O37" s="77">
        <v>122.27850567276001</v>
      </c>
      <c r="P37" s="62">
        <v>126.53732182827</v>
      </c>
      <c r="Q37" s="62">
        <v>146.26173427950701</v>
      </c>
      <c r="R37" s="63">
        <v>161.42871614607199</v>
      </c>
      <c r="S37" s="61">
        <v>120.81448015457801</v>
      </c>
      <c r="T37" s="16">
        <v>120.66891361381001</v>
      </c>
      <c r="U37" s="16">
        <v>137.99438056118399</v>
      </c>
      <c r="V37" s="64">
        <v>146.878179447192</v>
      </c>
    </row>
    <row r="38" spans="1:22" x14ac:dyDescent="0.35">
      <c r="N38" s="15">
        <v>38077</v>
      </c>
      <c r="O38" s="77">
        <v>132.83759038006099</v>
      </c>
      <c r="P38" s="62">
        <v>128.969295315262</v>
      </c>
      <c r="Q38" s="62">
        <v>154.54729598549301</v>
      </c>
      <c r="R38" s="63">
        <v>170.03964082274601</v>
      </c>
      <c r="S38" s="61">
        <v>125.174109732519</v>
      </c>
      <c r="T38" s="16">
        <v>126.88783429124901</v>
      </c>
      <c r="U38" s="16">
        <v>145.18874763993799</v>
      </c>
      <c r="V38" s="64">
        <v>153.99143004058001</v>
      </c>
    </row>
    <row r="39" spans="1:22" x14ac:dyDescent="0.35">
      <c r="A39" s="71"/>
      <c r="N39" s="15">
        <v>38168</v>
      </c>
      <c r="O39" s="77">
        <v>124.748457125274</v>
      </c>
      <c r="P39" s="62">
        <v>134.493307485217</v>
      </c>
      <c r="Q39" s="62">
        <v>163.69935418505401</v>
      </c>
      <c r="R39" s="63">
        <v>175.27567772947299</v>
      </c>
      <c r="S39" s="61">
        <v>129.96767482367201</v>
      </c>
      <c r="T39" s="16">
        <v>133.90826849935101</v>
      </c>
      <c r="U39" s="16">
        <v>152.037981139864</v>
      </c>
      <c r="V39" s="64">
        <v>162.93474450868101</v>
      </c>
    </row>
    <row r="40" spans="1:22" ht="15.5" x14ac:dyDescent="0.35">
      <c r="A40" s="78" t="s">
        <v>41</v>
      </c>
      <c r="N40" s="15">
        <v>38260</v>
      </c>
      <c r="O40" s="77">
        <v>135.559512113339</v>
      </c>
      <c r="P40" s="62">
        <v>139.37304880565901</v>
      </c>
      <c r="Q40" s="62">
        <v>168.382644240112</v>
      </c>
      <c r="R40" s="63">
        <v>184.055112353749</v>
      </c>
      <c r="S40" s="61">
        <v>134.41296965141501</v>
      </c>
      <c r="T40" s="16">
        <v>135.15485658416699</v>
      </c>
      <c r="U40" s="16">
        <v>155.492671425672</v>
      </c>
      <c r="V40" s="64">
        <v>167.03028516599099</v>
      </c>
    </row>
    <row r="41" spans="1:22" x14ac:dyDescent="0.35">
      <c r="N41" s="15">
        <v>38352</v>
      </c>
      <c r="O41" s="77">
        <v>138.77635288244201</v>
      </c>
      <c r="P41" s="62">
        <v>139.878255758064</v>
      </c>
      <c r="Q41" s="62">
        <v>173.14723583362601</v>
      </c>
      <c r="R41" s="63">
        <v>187.38569180851101</v>
      </c>
      <c r="S41" s="61">
        <v>138.90779919026599</v>
      </c>
      <c r="T41" s="16">
        <v>135.99434395610899</v>
      </c>
      <c r="U41" s="16">
        <v>159.294255763596</v>
      </c>
      <c r="V41" s="64">
        <v>168.56990292823301</v>
      </c>
    </row>
    <row r="42" spans="1:22" x14ac:dyDescent="0.35">
      <c r="N42" s="15">
        <v>38442</v>
      </c>
      <c r="O42" s="77">
        <v>149.011732901058</v>
      </c>
      <c r="P42" s="62">
        <v>147.44897106924401</v>
      </c>
      <c r="Q42" s="62">
        <v>188.63139995668999</v>
      </c>
      <c r="R42" s="63">
        <v>196.88147866966801</v>
      </c>
      <c r="S42" s="61">
        <v>144.44146574890999</v>
      </c>
      <c r="T42" s="16">
        <v>143.815333948318</v>
      </c>
      <c r="U42" s="16">
        <v>169.611850496643</v>
      </c>
      <c r="V42" s="64">
        <v>174.486717920583</v>
      </c>
    </row>
    <row r="43" spans="1:22" x14ac:dyDescent="0.35">
      <c r="N43" s="15">
        <v>38533</v>
      </c>
      <c r="O43" s="77">
        <v>154.542531705622</v>
      </c>
      <c r="P43" s="62">
        <v>152.91790276950701</v>
      </c>
      <c r="Q43" s="62">
        <v>200.82967633212701</v>
      </c>
      <c r="R43" s="63">
        <v>200.72923219561201</v>
      </c>
      <c r="S43" s="61">
        <v>151.23567740854801</v>
      </c>
      <c r="T43" s="16">
        <v>152.912524033468</v>
      </c>
      <c r="U43" s="16">
        <v>181.954313668325</v>
      </c>
      <c r="V43" s="64">
        <v>184.22803884497401</v>
      </c>
    </row>
    <row r="44" spans="1:22" x14ac:dyDescent="0.35">
      <c r="N44" s="15">
        <v>38625</v>
      </c>
      <c r="O44" s="77">
        <v>157.49136413117799</v>
      </c>
      <c r="P44" s="62">
        <v>153.021786349085</v>
      </c>
      <c r="Q44" s="62">
        <v>204.08069833860301</v>
      </c>
      <c r="R44" s="63">
        <v>210.82725945636199</v>
      </c>
      <c r="S44" s="61">
        <v>156.065464041929</v>
      </c>
      <c r="T44" s="16">
        <v>156.27757085195901</v>
      </c>
      <c r="U44" s="16">
        <v>183.12288052345701</v>
      </c>
      <c r="V44" s="64">
        <v>190.48781782401201</v>
      </c>
    </row>
    <row r="45" spans="1:22" x14ac:dyDescent="0.35">
      <c r="N45" s="15">
        <v>38717</v>
      </c>
      <c r="O45" s="77">
        <v>165.707323426942</v>
      </c>
      <c r="P45" s="62">
        <v>164.70209975936999</v>
      </c>
      <c r="Q45" s="62">
        <v>202.037135547063</v>
      </c>
      <c r="R45" s="63">
        <v>207.61318586091301</v>
      </c>
      <c r="S45" s="61">
        <v>158.80014416941799</v>
      </c>
      <c r="T45" s="16">
        <v>158.361363542025</v>
      </c>
      <c r="U45" s="16">
        <v>181.23573359205699</v>
      </c>
      <c r="V45" s="64">
        <v>191.17794104405601</v>
      </c>
    </row>
    <row r="46" spans="1:22" x14ac:dyDescent="0.35">
      <c r="N46" s="15">
        <v>38807</v>
      </c>
      <c r="O46" s="77">
        <v>168.98480955966301</v>
      </c>
      <c r="P46" s="62">
        <v>172.783810167307</v>
      </c>
      <c r="Q46" s="62">
        <v>211.73858911249599</v>
      </c>
      <c r="R46" s="63">
        <v>222.900530188734</v>
      </c>
      <c r="S46" s="61">
        <v>162.27600654240501</v>
      </c>
      <c r="T46" s="16">
        <v>163.24308054335299</v>
      </c>
      <c r="U46" s="16">
        <v>187.725069424781</v>
      </c>
      <c r="V46" s="64">
        <v>190.64114183474501</v>
      </c>
    </row>
    <row r="47" spans="1:22" x14ac:dyDescent="0.35">
      <c r="N47" s="15">
        <v>38898</v>
      </c>
      <c r="O47" s="77">
        <v>183.66355225473001</v>
      </c>
      <c r="P47" s="62">
        <v>172.64486177444999</v>
      </c>
      <c r="Q47" s="62">
        <v>224.66038120783699</v>
      </c>
      <c r="R47" s="63">
        <v>213.37179808985201</v>
      </c>
      <c r="S47" s="61">
        <v>166.092727553397</v>
      </c>
      <c r="T47" s="16">
        <v>167.942781953489</v>
      </c>
      <c r="U47" s="16">
        <v>193.45285298891</v>
      </c>
      <c r="V47" s="64">
        <v>189.268833687929</v>
      </c>
    </row>
    <row r="48" spans="1:22" x14ac:dyDescent="0.35">
      <c r="N48" s="15">
        <v>38990</v>
      </c>
      <c r="O48" s="77">
        <v>171.875735273852</v>
      </c>
      <c r="P48" s="62">
        <v>181.895523371396</v>
      </c>
      <c r="Q48" s="62">
        <v>217.859201359281</v>
      </c>
      <c r="R48" s="63">
        <v>213.98345068203</v>
      </c>
      <c r="S48" s="61">
        <v>166.20747566304101</v>
      </c>
      <c r="T48" s="16">
        <v>171.077205992811</v>
      </c>
      <c r="U48" s="16">
        <v>189.551030027357</v>
      </c>
      <c r="V48" s="64">
        <v>187.015669381424</v>
      </c>
    </row>
    <row r="49" spans="14:22" x14ac:dyDescent="0.35">
      <c r="N49" s="15">
        <v>39082</v>
      </c>
      <c r="O49" s="77">
        <v>188.15322502949601</v>
      </c>
      <c r="P49" s="62">
        <v>184.26940322438401</v>
      </c>
      <c r="Q49" s="62">
        <v>218.36454271638399</v>
      </c>
      <c r="R49" s="63">
        <v>213.57992581300101</v>
      </c>
      <c r="S49" s="61">
        <v>164.84062927458601</v>
      </c>
      <c r="T49" s="16">
        <v>173.21191140343501</v>
      </c>
      <c r="U49" s="16">
        <v>187.088545489057</v>
      </c>
      <c r="V49" s="64">
        <v>187.34547599655099</v>
      </c>
    </row>
    <row r="50" spans="14:22" x14ac:dyDescent="0.35">
      <c r="N50" s="15">
        <v>39172</v>
      </c>
      <c r="O50" s="77">
        <v>183.425690919895</v>
      </c>
      <c r="P50" s="62">
        <v>191.83122668274299</v>
      </c>
      <c r="Q50" s="62">
        <v>228.07448470112499</v>
      </c>
      <c r="R50" s="63">
        <v>216.93653257850301</v>
      </c>
      <c r="S50" s="61">
        <v>168.434013061446</v>
      </c>
      <c r="T50" s="16">
        <v>175.519665214463</v>
      </c>
      <c r="U50" s="16">
        <v>193.87382084114799</v>
      </c>
      <c r="V50" s="64">
        <v>192.37815180799001</v>
      </c>
    </row>
    <row r="51" spans="14:22" x14ac:dyDescent="0.35">
      <c r="N51" s="15">
        <v>39263</v>
      </c>
      <c r="O51" s="77">
        <v>199.52400234637199</v>
      </c>
      <c r="P51" s="62">
        <v>188.50635818455399</v>
      </c>
      <c r="Q51" s="62">
        <v>236.469889325389</v>
      </c>
      <c r="R51" s="63">
        <v>228.569948427751</v>
      </c>
      <c r="S51" s="61">
        <v>175.312367853777</v>
      </c>
      <c r="T51" s="16">
        <v>178.419153849498</v>
      </c>
      <c r="U51" s="16">
        <v>199.26375609642699</v>
      </c>
      <c r="V51" s="64">
        <v>197.01897888889201</v>
      </c>
    </row>
    <row r="52" spans="14:22" x14ac:dyDescent="0.35">
      <c r="N52" s="15">
        <v>39355</v>
      </c>
      <c r="O52" s="77">
        <v>192.735309101377</v>
      </c>
      <c r="P52" s="62">
        <v>186.27424749423801</v>
      </c>
      <c r="Q52" s="62">
        <v>245.71406599504999</v>
      </c>
      <c r="R52" s="63">
        <v>232.735131984878</v>
      </c>
      <c r="S52" s="61">
        <v>173.381894219906</v>
      </c>
      <c r="T52" s="16">
        <v>178.777042486249</v>
      </c>
      <c r="U52" s="16">
        <v>194.292090912936</v>
      </c>
      <c r="V52" s="64">
        <v>190.03846548425199</v>
      </c>
    </row>
    <row r="53" spans="14:22" x14ac:dyDescent="0.35">
      <c r="N53" s="15">
        <v>39447</v>
      </c>
      <c r="O53" s="77">
        <v>188.80912486714399</v>
      </c>
      <c r="P53" s="62">
        <v>200.763846649676</v>
      </c>
      <c r="Q53" s="62">
        <v>228.72397166534401</v>
      </c>
      <c r="R53" s="63">
        <v>217.468139779122</v>
      </c>
      <c r="S53" s="61">
        <v>166.270949537261</v>
      </c>
      <c r="T53" s="16">
        <v>175.77438074552799</v>
      </c>
      <c r="U53" s="16">
        <v>187.065526734131</v>
      </c>
      <c r="V53" s="64">
        <v>179.63143807837901</v>
      </c>
    </row>
    <row r="54" spans="14:22" x14ac:dyDescent="0.35">
      <c r="N54" s="15">
        <v>39538</v>
      </c>
      <c r="O54" s="77">
        <v>186.11764573957899</v>
      </c>
      <c r="P54" s="62">
        <v>192.16784353339801</v>
      </c>
      <c r="Q54" s="62">
        <v>227.93603068607399</v>
      </c>
      <c r="R54" s="63">
        <v>212.30832022835199</v>
      </c>
      <c r="S54" s="61">
        <v>163.825062128561</v>
      </c>
      <c r="T54" s="16">
        <v>172.827063179476</v>
      </c>
      <c r="U54" s="16">
        <v>184.35159284218099</v>
      </c>
      <c r="V54" s="64">
        <v>176.251540873458</v>
      </c>
    </row>
    <row r="55" spans="14:22" x14ac:dyDescent="0.35">
      <c r="N55" s="15">
        <v>39629</v>
      </c>
      <c r="O55" s="77">
        <v>188.840680482338</v>
      </c>
      <c r="P55" s="62">
        <v>189.22741974715899</v>
      </c>
      <c r="Q55" s="62">
        <v>232.92400376629999</v>
      </c>
      <c r="R55" s="63">
        <v>209.89167214861499</v>
      </c>
      <c r="S55" s="61">
        <v>162.64107852401199</v>
      </c>
      <c r="T55" s="16">
        <v>171.74224525507401</v>
      </c>
      <c r="U55" s="16">
        <v>181.43412534209901</v>
      </c>
      <c r="V55" s="64">
        <v>175.03397444008499</v>
      </c>
    </row>
    <row r="56" spans="14:22" x14ac:dyDescent="0.35">
      <c r="N56" s="15">
        <v>39721</v>
      </c>
      <c r="O56" s="77">
        <v>195.24516716163501</v>
      </c>
      <c r="P56" s="62">
        <v>193.507269121283</v>
      </c>
      <c r="Q56" s="62">
        <v>210.873117613452</v>
      </c>
      <c r="R56" s="63">
        <v>212.04526921061299</v>
      </c>
      <c r="S56" s="61">
        <v>154.151138831688</v>
      </c>
      <c r="T56" s="16">
        <v>165.51909679583</v>
      </c>
      <c r="U56" s="16">
        <v>169.40869063690101</v>
      </c>
      <c r="V56" s="64">
        <v>166.635208049303</v>
      </c>
    </row>
    <row r="57" spans="14:22" x14ac:dyDescent="0.35">
      <c r="N57" s="15">
        <v>39813</v>
      </c>
      <c r="O57" s="77">
        <v>171.44769829460299</v>
      </c>
      <c r="P57" s="62">
        <v>171.85208919579199</v>
      </c>
      <c r="Q57" s="62">
        <v>223.611725774636</v>
      </c>
      <c r="R57" s="63">
        <v>213.10326917568801</v>
      </c>
      <c r="S57" s="61">
        <v>142.29928404562801</v>
      </c>
      <c r="T57" s="16">
        <v>154.39224703171701</v>
      </c>
      <c r="U57" s="16">
        <v>156.950208612951</v>
      </c>
      <c r="V57" s="64">
        <v>156.41639618580399</v>
      </c>
    </row>
    <row r="58" spans="14:22" x14ac:dyDescent="0.35">
      <c r="N58" s="15">
        <v>39903</v>
      </c>
      <c r="O58" s="77">
        <v>152.075305203098</v>
      </c>
      <c r="P58" s="62">
        <v>158.06062798003401</v>
      </c>
      <c r="Q58" s="62">
        <v>197.752504384952</v>
      </c>
      <c r="R58" s="63">
        <v>197.753505669947</v>
      </c>
      <c r="S58" s="61">
        <v>131.40761249080799</v>
      </c>
      <c r="T58" s="16">
        <v>143.10435352397101</v>
      </c>
      <c r="U58" s="16">
        <v>151.78874592832099</v>
      </c>
      <c r="V58" s="64">
        <v>148.841722903978</v>
      </c>
    </row>
    <row r="59" spans="14:22" x14ac:dyDescent="0.35">
      <c r="N59" s="15">
        <v>39994</v>
      </c>
      <c r="O59" s="77">
        <v>142.72519530407399</v>
      </c>
      <c r="P59" s="62">
        <v>153.68304359442499</v>
      </c>
      <c r="Q59" s="62">
        <v>200.33149435602999</v>
      </c>
      <c r="R59" s="63">
        <v>194.26551610312799</v>
      </c>
      <c r="S59" s="61">
        <v>121.71440383820701</v>
      </c>
      <c r="T59" s="16">
        <v>135.77162713052101</v>
      </c>
      <c r="U59" s="16">
        <v>148.78482764343099</v>
      </c>
      <c r="V59" s="64">
        <v>138.34896595721801</v>
      </c>
    </row>
    <row r="60" spans="14:22" x14ac:dyDescent="0.35">
      <c r="N60" s="15">
        <v>40086</v>
      </c>
      <c r="O60" s="77">
        <v>137.70832170194799</v>
      </c>
      <c r="P60" s="62">
        <v>141.09365754726699</v>
      </c>
      <c r="Q60" s="62">
        <v>184.33280626274299</v>
      </c>
      <c r="R60" s="63">
        <v>178.92247297643601</v>
      </c>
      <c r="S60" s="61">
        <v>120.487483132612</v>
      </c>
      <c r="T60" s="16">
        <v>132.969242417624</v>
      </c>
      <c r="U60" s="16">
        <v>145.29794048244401</v>
      </c>
      <c r="V60" s="64">
        <v>128.939632511323</v>
      </c>
    </row>
    <row r="61" spans="14:22" x14ac:dyDescent="0.35">
      <c r="N61" s="15">
        <v>40178</v>
      </c>
      <c r="O61" s="77">
        <v>127.668781748035</v>
      </c>
      <c r="P61" s="62">
        <v>136.51108524866299</v>
      </c>
      <c r="Q61" s="62">
        <v>175.69045482561401</v>
      </c>
      <c r="R61" s="63">
        <v>161.889463974444</v>
      </c>
      <c r="S61" s="61">
        <v>122.277288309898</v>
      </c>
      <c r="T61" s="16">
        <v>129.67803360330799</v>
      </c>
      <c r="U61" s="16">
        <v>141.171389605359</v>
      </c>
      <c r="V61" s="64">
        <v>125.61916510006201</v>
      </c>
    </row>
    <row r="62" spans="14:22" x14ac:dyDescent="0.35">
      <c r="N62" s="15">
        <v>40268</v>
      </c>
      <c r="O62" s="77">
        <v>143.46957018468601</v>
      </c>
      <c r="P62" s="62">
        <v>130.14926310291301</v>
      </c>
      <c r="Q62" s="62">
        <v>189.02321459075901</v>
      </c>
      <c r="R62" s="63">
        <v>174.68218041774699</v>
      </c>
      <c r="S62" s="61">
        <v>118.573352175845</v>
      </c>
      <c r="T62" s="16">
        <v>127.696450272756</v>
      </c>
      <c r="U62" s="16">
        <v>137.085166113371</v>
      </c>
      <c r="V62" s="64">
        <v>126.67411753581401</v>
      </c>
    </row>
    <row r="63" spans="14:22" x14ac:dyDescent="0.35">
      <c r="N63" s="15">
        <v>40359</v>
      </c>
      <c r="O63" s="77">
        <v>133.79248557205801</v>
      </c>
      <c r="P63" s="62">
        <v>138.61589699660399</v>
      </c>
      <c r="Q63" s="62">
        <v>157.81521973602099</v>
      </c>
      <c r="R63" s="63">
        <v>166.40816990457699</v>
      </c>
      <c r="S63" s="61">
        <v>113.40035177692501</v>
      </c>
      <c r="T63" s="16">
        <v>129.039554491845</v>
      </c>
      <c r="U63" s="16">
        <v>132.33901281699301</v>
      </c>
      <c r="V63" s="64">
        <v>126.472246750138</v>
      </c>
    </row>
    <row r="64" spans="14:22" x14ac:dyDescent="0.35">
      <c r="N64" s="15">
        <v>40451</v>
      </c>
      <c r="O64" s="77">
        <v>132.04110455502001</v>
      </c>
      <c r="P64" s="62">
        <v>119.994729616595</v>
      </c>
      <c r="Q64" s="62">
        <v>168.61310794969901</v>
      </c>
      <c r="R64" s="63">
        <v>177.06775637239201</v>
      </c>
      <c r="S64" s="61">
        <v>110.939837198264</v>
      </c>
      <c r="T64" s="16">
        <v>125.41112246445699</v>
      </c>
      <c r="U64" s="16">
        <v>132.207465406968</v>
      </c>
      <c r="V64" s="64">
        <v>126.34701267964201</v>
      </c>
    </row>
    <row r="65" spans="14:22" x14ac:dyDescent="0.35">
      <c r="N65" s="15">
        <v>40543</v>
      </c>
      <c r="O65" s="77">
        <v>136.71354028700199</v>
      </c>
      <c r="P65" s="62">
        <v>136.6949041478</v>
      </c>
      <c r="Q65" s="62">
        <v>174.020646748003</v>
      </c>
      <c r="R65" s="63">
        <v>180.99300223089801</v>
      </c>
      <c r="S65" s="61">
        <v>108.891033981329</v>
      </c>
      <c r="T65" s="16">
        <v>118.434415172771</v>
      </c>
      <c r="U65" s="16">
        <v>133.91946153938801</v>
      </c>
      <c r="V65" s="64">
        <v>128.282733408247</v>
      </c>
    </row>
    <row r="66" spans="14:22" x14ac:dyDescent="0.35">
      <c r="N66" s="15">
        <v>40633</v>
      </c>
      <c r="O66" s="77">
        <v>129.46069188975599</v>
      </c>
      <c r="P66" s="62">
        <v>121.46208538194</v>
      </c>
      <c r="Q66" s="62">
        <v>179.84959309254899</v>
      </c>
      <c r="R66" s="63">
        <v>173.47955051219699</v>
      </c>
      <c r="S66" s="61">
        <v>107.047147529542</v>
      </c>
      <c r="T66" s="16">
        <v>118.270842308803</v>
      </c>
      <c r="U66" s="16">
        <v>131.89908500487101</v>
      </c>
      <c r="V66" s="64">
        <v>131.99471928301401</v>
      </c>
    </row>
    <row r="67" spans="14:22" x14ac:dyDescent="0.35">
      <c r="N67" s="15">
        <v>40724</v>
      </c>
      <c r="O67" s="77">
        <v>140.14427587910001</v>
      </c>
      <c r="P67" s="62">
        <v>133.37764639168401</v>
      </c>
      <c r="Q67" s="62">
        <v>168.536153489866</v>
      </c>
      <c r="R67" s="63">
        <v>183.32987988309199</v>
      </c>
      <c r="S67" s="61">
        <v>108.769209221182</v>
      </c>
      <c r="T67" s="16">
        <v>123.187603574438</v>
      </c>
      <c r="U67" s="16">
        <v>129.58220362799301</v>
      </c>
      <c r="V67" s="64">
        <v>136.86268304558399</v>
      </c>
    </row>
    <row r="68" spans="14:22" x14ac:dyDescent="0.35">
      <c r="N68" s="15">
        <v>40816</v>
      </c>
      <c r="O68" s="77">
        <v>135.22401367905101</v>
      </c>
      <c r="P68" s="62">
        <v>135.951092458571</v>
      </c>
      <c r="Q68" s="62">
        <v>176.51038955043501</v>
      </c>
      <c r="R68" s="63">
        <v>187.86034415505</v>
      </c>
      <c r="S68" s="61">
        <v>110.223356725551</v>
      </c>
      <c r="T68" s="16">
        <v>122.929456579711</v>
      </c>
      <c r="U68" s="16">
        <v>130.14869924254401</v>
      </c>
      <c r="V68" s="64">
        <v>141.18124139083099</v>
      </c>
    </row>
    <row r="69" spans="14:22" x14ac:dyDescent="0.35">
      <c r="N69" s="15">
        <v>40908</v>
      </c>
      <c r="O69" s="77">
        <v>142.88365272022901</v>
      </c>
      <c r="P69" s="62">
        <v>125.12656834763099</v>
      </c>
      <c r="Q69" s="62">
        <v>180.073235333914</v>
      </c>
      <c r="R69" s="63">
        <v>192.94645539028599</v>
      </c>
      <c r="S69" s="61">
        <v>108.483599453152</v>
      </c>
      <c r="T69" s="16">
        <v>118.81819220995401</v>
      </c>
      <c r="U69" s="16">
        <v>131.237067038752</v>
      </c>
      <c r="V69" s="64">
        <v>143.73958500743899</v>
      </c>
    </row>
    <row r="70" spans="14:22" x14ac:dyDescent="0.35">
      <c r="N70" s="15">
        <v>40999</v>
      </c>
      <c r="O70" s="77">
        <v>126.488743003097</v>
      </c>
      <c r="P70" s="62">
        <v>134.87927129365599</v>
      </c>
      <c r="Q70" s="62">
        <v>180.650238002626</v>
      </c>
      <c r="R70" s="63">
        <v>194.80375084575701</v>
      </c>
      <c r="S70" s="61">
        <v>107.07807718548101</v>
      </c>
      <c r="T70" s="16">
        <v>118.397127582557</v>
      </c>
      <c r="U70" s="16">
        <v>131.739092525058</v>
      </c>
      <c r="V70" s="64">
        <v>145.87738830622999</v>
      </c>
    </row>
    <row r="71" spans="14:22" x14ac:dyDescent="0.35">
      <c r="N71" s="15">
        <v>41090</v>
      </c>
      <c r="O71" s="77">
        <v>152.40804747103999</v>
      </c>
      <c r="P71" s="62">
        <v>124.63608821805001</v>
      </c>
      <c r="Q71" s="62">
        <v>191.34111397255401</v>
      </c>
      <c r="R71" s="63">
        <v>201.919087919449</v>
      </c>
      <c r="S71" s="61">
        <v>107.515074447207</v>
      </c>
      <c r="T71" s="16">
        <v>120.277868980731</v>
      </c>
      <c r="U71" s="16">
        <v>134.08466883652699</v>
      </c>
      <c r="V71" s="64">
        <v>149.782762520506</v>
      </c>
    </row>
    <row r="72" spans="14:22" x14ac:dyDescent="0.35">
      <c r="N72" s="15">
        <v>41182</v>
      </c>
      <c r="O72" s="77">
        <v>144.55657135752401</v>
      </c>
      <c r="P72" s="62">
        <v>125.701537079822</v>
      </c>
      <c r="Q72" s="62">
        <v>185.69200981700999</v>
      </c>
      <c r="R72" s="63">
        <v>198.04881954274299</v>
      </c>
      <c r="S72" s="61">
        <v>110.405850312704</v>
      </c>
      <c r="T72" s="16">
        <v>123.267150980899</v>
      </c>
      <c r="U72" s="16">
        <v>136.71397926108099</v>
      </c>
      <c r="V72" s="64">
        <v>155.562976286637</v>
      </c>
    </row>
    <row r="73" spans="14:22" x14ac:dyDescent="0.35">
      <c r="N73" s="15">
        <v>41274</v>
      </c>
      <c r="O73" s="77">
        <v>154.17771978044999</v>
      </c>
      <c r="P73" s="62">
        <v>140.026807689506</v>
      </c>
      <c r="Q73" s="62">
        <v>193.13931786037099</v>
      </c>
      <c r="R73" s="63">
        <v>208.677648557151</v>
      </c>
      <c r="S73" s="61">
        <v>113.165991805601</v>
      </c>
      <c r="T73" s="16">
        <v>124.39531993185101</v>
      </c>
      <c r="U73" s="16">
        <v>137.70019031025899</v>
      </c>
      <c r="V73" s="64">
        <v>159.91577687245999</v>
      </c>
    </row>
    <row r="74" spans="14:22" x14ac:dyDescent="0.35">
      <c r="N74" s="15">
        <v>41364</v>
      </c>
      <c r="O74" s="77">
        <v>148.52807999033899</v>
      </c>
      <c r="P74" s="62">
        <v>121.74657728164399</v>
      </c>
      <c r="Q74" s="62">
        <v>192.73918285360901</v>
      </c>
      <c r="R74" s="63">
        <v>213.011558995977</v>
      </c>
      <c r="S74" s="61">
        <v>114.597560625227</v>
      </c>
      <c r="T74" s="16">
        <v>125.136189165941</v>
      </c>
      <c r="U74" s="16">
        <v>141.09037063379901</v>
      </c>
      <c r="V74" s="64">
        <v>163.530954443437</v>
      </c>
    </row>
    <row r="75" spans="14:22" x14ac:dyDescent="0.35">
      <c r="N75" s="15">
        <v>41455</v>
      </c>
      <c r="O75" s="77">
        <v>159.97881470084999</v>
      </c>
      <c r="P75" s="62">
        <v>134.758668812503</v>
      </c>
      <c r="Q75" s="62">
        <v>204.88116683423601</v>
      </c>
      <c r="R75" s="63">
        <v>225.872677445166</v>
      </c>
      <c r="S75" s="61">
        <v>116.328787683646</v>
      </c>
      <c r="T75" s="16">
        <v>129.16804579428199</v>
      </c>
      <c r="U75" s="16">
        <v>149.28425450655999</v>
      </c>
      <c r="V75" s="64">
        <v>170.10795290972001</v>
      </c>
    </row>
    <row r="76" spans="14:22" x14ac:dyDescent="0.35">
      <c r="N76" s="15">
        <v>41547</v>
      </c>
      <c r="O76" s="77">
        <v>154.01587129410399</v>
      </c>
      <c r="P76" s="62">
        <v>139.782180603006</v>
      </c>
      <c r="Q76" s="62">
        <v>215.419717883587</v>
      </c>
      <c r="R76" s="63">
        <v>231.80082383434601</v>
      </c>
      <c r="S76" s="61">
        <v>118.925584827251</v>
      </c>
      <c r="T76" s="16">
        <v>133.46973903767599</v>
      </c>
      <c r="U76" s="16">
        <v>152.47329067672101</v>
      </c>
      <c r="V76" s="64">
        <v>176.65855502397301</v>
      </c>
    </row>
    <row r="77" spans="14:22" x14ac:dyDescent="0.35">
      <c r="N77" s="15">
        <v>41639</v>
      </c>
      <c r="O77" s="77">
        <v>160.757484354723</v>
      </c>
      <c r="P77" s="62">
        <v>143.39172537311799</v>
      </c>
      <c r="Q77" s="62">
        <v>223.36630363849599</v>
      </c>
      <c r="R77" s="63">
        <v>243.33667764722301</v>
      </c>
      <c r="S77" s="61">
        <v>121.61935958524001</v>
      </c>
      <c r="T77" s="16">
        <v>135.458122317022</v>
      </c>
      <c r="U77" s="16">
        <v>150.526636589915</v>
      </c>
      <c r="V77" s="64">
        <v>180.45173459290299</v>
      </c>
    </row>
    <row r="78" spans="14:22" x14ac:dyDescent="0.35">
      <c r="N78" s="15">
        <v>41729</v>
      </c>
      <c r="O78" s="77">
        <v>164.51983173451401</v>
      </c>
      <c r="P78" s="62">
        <v>152.71141043317201</v>
      </c>
      <c r="Q78" s="62">
        <v>227.052471491316</v>
      </c>
      <c r="R78" s="63">
        <v>252.06951585589499</v>
      </c>
      <c r="S78" s="61">
        <v>125.344982866621</v>
      </c>
      <c r="T78" s="16">
        <v>139.63436863881299</v>
      </c>
      <c r="U78" s="16">
        <v>153.52903097694099</v>
      </c>
      <c r="V78" s="64">
        <v>186.68368365740599</v>
      </c>
    </row>
    <row r="79" spans="14:22" x14ac:dyDescent="0.35">
      <c r="N79" s="15">
        <v>41820</v>
      </c>
      <c r="O79" s="77">
        <v>172.52715878965199</v>
      </c>
      <c r="P79" s="62">
        <v>147.741163370359</v>
      </c>
      <c r="Q79" s="62">
        <v>230.33725580063799</v>
      </c>
      <c r="R79" s="63">
        <v>260.72545929033299</v>
      </c>
      <c r="S79" s="61">
        <v>130.77560646502201</v>
      </c>
      <c r="T79" s="16">
        <v>146.65432348312399</v>
      </c>
      <c r="U79" s="16">
        <v>160.54673521819501</v>
      </c>
      <c r="V79" s="64">
        <v>197.322178244025</v>
      </c>
    </row>
    <row r="80" spans="14:22" x14ac:dyDescent="0.35">
      <c r="N80" s="15">
        <v>41912</v>
      </c>
      <c r="O80" s="77">
        <v>180.23391129966899</v>
      </c>
      <c r="P80" s="62">
        <v>165.28979765700899</v>
      </c>
      <c r="Q80" s="62">
        <v>236.24672797332599</v>
      </c>
      <c r="R80" s="63">
        <v>259.28618716210298</v>
      </c>
      <c r="S80" s="61">
        <v>132.981472425817</v>
      </c>
      <c r="T80" s="16">
        <v>150.38831983576799</v>
      </c>
      <c r="U80" s="16">
        <v>164.76451517637901</v>
      </c>
      <c r="V80" s="64">
        <v>202.59197269885701</v>
      </c>
    </row>
    <row r="81" spans="14:22" x14ac:dyDescent="0.35">
      <c r="N81" s="15">
        <v>42004</v>
      </c>
      <c r="O81" s="77">
        <v>184.62206936046601</v>
      </c>
      <c r="P81" s="62">
        <v>160.729680999842</v>
      </c>
      <c r="Q81" s="62">
        <v>249.63498483304599</v>
      </c>
      <c r="R81" s="63">
        <v>282.89607461807299</v>
      </c>
      <c r="S81" s="61">
        <v>133.50928609069399</v>
      </c>
      <c r="T81" s="16">
        <v>151.20158816951101</v>
      </c>
      <c r="U81" s="16">
        <v>165.79369210950699</v>
      </c>
      <c r="V81" s="64">
        <v>202.64679329940699</v>
      </c>
    </row>
    <row r="82" spans="14:22" x14ac:dyDescent="0.35">
      <c r="N82" s="15">
        <v>42094</v>
      </c>
      <c r="O82" s="77">
        <v>177.63992357552399</v>
      </c>
      <c r="P82" s="62">
        <v>163.252085755369</v>
      </c>
      <c r="Q82" s="62">
        <v>251.383810662548</v>
      </c>
      <c r="R82" s="63">
        <v>285.98523599168101</v>
      </c>
      <c r="S82" s="61">
        <v>137.73353556353501</v>
      </c>
      <c r="T82" s="16">
        <v>154.83236409346401</v>
      </c>
      <c r="U82" s="16">
        <v>168.80682241160301</v>
      </c>
      <c r="V82" s="64">
        <v>208.393604739365</v>
      </c>
    </row>
    <row r="83" spans="14:22" x14ac:dyDescent="0.35">
      <c r="N83" s="15">
        <v>42185</v>
      </c>
      <c r="O83" s="77">
        <v>187.54578945586701</v>
      </c>
      <c r="P83" s="62">
        <v>173.202484431735</v>
      </c>
      <c r="Q83" s="62">
        <v>248.60452920908199</v>
      </c>
      <c r="R83" s="63">
        <v>288.72152395302999</v>
      </c>
      <c r="S83" s="61">
        <v>142.90727837746101</v>
      </c>
      <c r="T83" s="16">
        <v>161.47109208192401</v>
      </c>
      <c r="U83" s="16">
        <v>172.38845757608499</v>
      </c>
      <c r="V83" s="64">
        <v>220.29157963272201</v>
      </c>
    </row>
    <row r="84" spans="14:22" x14ac:dyDescent="0.35">
      <c r="N84" s="15">
        <v>42277</v>
      </c>
      <c r="O84" s="77">
        <v>192.07189036530599</v>
      </c>
      <c r="P84" s="62">
        <v>176.57118457795099</v>
      </c>
      <c r="Q84" s="62">
        <v>264.13816871896898</v>
      </c>
      <c r="R84" s="63">
        <v>308.58328564908101</v>
      </c>
      <c r="S84" s="61">
        <v>143.07190718903601</v>
      </c>
      <c r="T84" s="16">
        <v>163.93922069488201</v>
      </c>
      <c r="U84" s="16">
        <v>173.68858792172199</v>
      </c>
      <c r="V84" s="64">
        <v>225.58688336173901</v>
      </c>
    </row>
    <row r="85" spans="14:22" x14ac:dyDescent="0.35">
      <c r="N85" s="15">
        <v>42369</v>
      </c>
      <c r="O85" s="77">
        <v>187.17992454329899</v>
      </c>
      <c r="P85" s="62">
        <v>175.45947253236</v>
      </c>
      <c r="Q85" s="62">
        <v>265.779889279131</v>
      </c>
      <c r="R85" s="63">
        <v>301.965088061166</v>
      </c>
      <c r="S85" s="61">
        <v>141.76922135138099</v>
      </c>
      <c r="T85" s="16">
        <v>163.29255257675999</v>
      </c>
      <c r="U85" s="16">
        <v>175.07181219546001</v>
      </c>
      <c r="V85" s="64">
        <v>224.96683020982601</v>
      </c>
    </row>
    <row r="86" spans="14:22" x14ac:dyDescent="0.35">
      <c r="N86" s="15">
        <v>42460</v>
      </c>
      <c r="O86" s="77">
        <v>199.70997129123501</v>
      </c>
      <c r="P86" s="62">
        <v>181.68574745314899</v>
      </c>
      <c r="Q86" s="62">
        <v>272.95216409021202</v>
      </c>
      <c r="R86" s="63">
        <v>307.78858618088901</v>
      </c>
      <c r="S86" s="61">
        <v>144.344608952318</v>
      </c>
      <c r="T86" s="16">
        <v>168.576853179453</v>
      </c>
      <c r="U86" s="16">
        <v>179.29014742691299</v>
      </c>
      <c r="V86" s="64">
        <v>232.183760455293</v>
      </c>
    </row>
    <row r="87" spans="14:22" x14ac:dyDescent="0.35">
      <c r="N87" s="15">
        <v>42551</v>
      </c>
      <c r="O87" s="77">
        <v>202.94617053949301</v>
      </c>
      <c r="P87" s="62">
        <v>187.52607655911299</v>
      </c>
      <c r="Q87" s="62">
        <v>277.939761721754</v>
      </c>
      <c r="R87" s="63">
        <v>339.14289545701803</v>
      </c>
      <c r="S87" s="61">
        <v>148.62547925891801</v>
      </c>
      <c r="T87" s="16">
        <v>178.18060553112201</v>
      </c>
      <c r="U87" s="16">
        <v>184.568887874008</v>
      </c>
      <c r="V87" s="64">
        <v>246.375314434731</v>
      </c>
    </row>
    <row r="88" spans="14:22" x14ac:dyDescent="0.35">
      <c r="N88" s="15">
        <v>42643</v>
      </c>
      <c r="O88" s="77">
        <v>206.39478904119699</v>
      </c>
      <c r="P88" s="62">
        <v>191.27733520418099</v>
      </c>
      <c r="Q88" s="62">
        <v>290.204647180785</v>
      </c>
      <c r="R88" s="63">
        <v>323.02521925013002</v>
      </c>
      <c r="S88" s="61">
        <v>152.79783384959001</v>
      </c>
      <c r="T88" s="16">
        <v>181.071508183845</v>
      </c>
      <c r="U88" s="16">
        <v>188.87921891433501</v>
      </c>
      <c r="V88" s="64">
        <v>253.16900809453</v>
      </c>
    </row>
    <row r="89" spans="14:22" x14ac:dyDescent="0.35">
      <c r="N89" s="15">
        <v>42735</v>
      </c>
      <c r="O89" s="77">
        <v>206.13403638148301</v>
      </c>
      <c r="P89" s="62">
        <v>202.196750147866</v>
      </c>
      <c r="Q89" s="62">
        <v>299.99994654020003</v>
      </c>
      <c r="R89" s="63">
        <v>348.81092450033202</v>
      </c>
      <c r="S89" s="61">
        <v>156.290188614134</v>
      </c>
      <c r="T89" s="16">
        <v>180.40280782186599</v>
      </c>
      <c r="U89" s="16">
        <v>193.02093014809699</v>
      </c>
      <c r="V89" s="64">
        <v>253.37800244868799</v>
      </c>
    </row>
    <row r="90" spans="14:22" x14ac:dyDescent="0.35">
      <c r="N90" s="15">
        <v>42825</v>
      </c>
      <c r="O90" s="77">
        <v>220.53922084134601</v>
      </c>
      <c r="P90" s="62">
        <v>208.83182326282099</v>
      </c>
      <c r="Q90" s="62">
        <v>304.52539716546801</v>
      </c>
      <c r="R90" s="63">
        <v>339.29149165592997</v>
      </c>
      <c r="S90" s="61">
        <v>161.80699271792699</v>
      </c>
      <c r="T90" s="16">
        <v>190.40135619572101</v>
      </c>
      <c r="U90" s="16">
        <v>200.20217585010599</v>
      </c>
      <c r="V90" s="64">
        <v>261.89729240678503</v>
      </c>
    </row>
    <row r="91" spans="14:22" x14ac:dyDescent="0.35">
      <c r="N91" s="15">
        <v>42916</v>
      </c>
      <c r="O91" s="77">
        <v>210.125336480432</v>
      </c>
      <c r="P91" s="62">
        <v>224.54898727897</v>
      </c>
      <c r="Q91" s="62">
        <v>307.20614606405502</v>
      </c>
      <c r="R91" s="63">
        <v>370.90833733936398</v>
      </c>
      <c r="S91" s="61">
        <v>168.259992372016</v>
      </c>
      <c r="T91" s="16">
        <v>207.64672970420901</v>
      </c>
      <c r="U91" s="16">
        <v>209.01756418230801</v>
      </c>
      <c r="V91" s="64">
        <v>275.49689772753698</v>
      </c>
    </row>
    <row r="92" spans="14:22" x14ac:dyDescent="0.35">
      <c r="N92" s="15">
        <v>43008</v>
      </c>
      <c r="O92" s="77">
        <v>220.50467772779999</v>
      </c>
      <c r="P92" s="62">
        <v>222.23674088423499</v>
      </c>
      <c r="Q92" s="62">
        <v>315.045933326968</v>
      </c>
      <c r="R92" s="63">
        <v>359.12942987511599</v>
      </c>
      <c r="S92" s="61">
        <v>168.480141335556</v>
      </c>
      <c r="T92" s="16">
        <v>212.27180466593299</v>
      </c>
      <c r="U92" s="16">
        <v>211.09250157917501</v>
      </c>
      <c r="V92" s="64">
        <v>278.65499249605398</v>
      </c>
    </row>
    <row r="93" spans="14:22" x14ac:dyDescent="0.35">
      <c r="N93" s="15">
        <v>43100</v>
      </c>
      <c r="O93" s="77">
        <v>227.77051861925401</v>
      </c>
      <c r="P93" s="62">
        <v>226.80706725930401</v>
      </c>
      <c r="Q93" s="62">
        <v>327.76632226928001</v>
      </c>
      <c r="R93" s="63">
        <v>368.968923356414</v>
      </c>
      <c r="S93" s="61">
        <v>167.37741640842299</v>
      </c>
      <c r="T93" s="16">
        <v>208.04473700771399</v>
      </c>
      <c r="U93" s="16">
        <v>208.90263947161301</v>
      </c>
      <c r="V93" s="64">
        <v>276.75286918265499</v>
      </c>
    </row>
    <row r="94" spans="14:22" x14ac:dyDescent="0.35">
      <c r="N94" s="15">
        <v>43190</v>
      </c>
      <c r="O94" s="77">
        <v>219.29326235701899</v>
      </c>
      <c r="P94" s="62">
        <v>240.32681910761201</v>
      </c>
      <c r="Q94" s="62">
        <v>345.05184422347901</v>
      </c>
      <c r="R94" s="63">
        <v>378.212912454952</v>
      </c>
      <c r="S94" s="61">
        <v>171.96398977899901</v>
      </c>
      <c r="T94" s="16">
        <v>210.854547491142</v>
      </c>
      <c r="U94" s="16">
        <v>208.935003294506</v>
      </c>
      <c r="V94" s="64">
        <v>285.93643454614403</v>
      </c>
    </row>
    <row r="95" spans="14:22" x14ac:dyDescent="0.35">
      <c r="N95" s="15">
        <v>43281</v>
      </c>
      <c r="O95" s="77">
        <v>237.440810262963</v>
      </c>
      <c r="P95" s="62">
        <v>231.64882734520199</v>
      </c>
      <c r="Q95" s="62">
        <v>328.86714275717702</v>
      </c>
      <c r="R95" s="63">
        <v>382.73111072444999</v>
      </c>
      <c r="S95" s="61">
        <v>178.042984323566</v>
      </c>
      <c r="T95" s="16">
        <v>217.64893067057801</v>
      </c>
      <c r="U95" s="16">
        <v>209.73611404006499</v>
      </c>
      <c r="V95" s="64">
        <v>301.11003587205897</v>
      </c>
    </row>
    <row r="96" spans="14:22" x14ac:dyDescent="0.35">
      <c r="N96" s="15">
        <v>43373</v>
      </c>
      <c r="O96" s="77">
        <v>239.12185375207099</v>
      </c>
      <c r="P96" s="62">
        <v>243.00451282207899</v>
      </c>
      <c r="Q96" s="62">
        <v>327.24067801128399</v>
      </c>
      <c r="R96" s="63">
        <v>381.54122660051303</v>
      </c>
      <c r="S96" s="61">
        <v>179.68952024826601</v>
      </c>
      <c r="T96" s="16">
        <v>223.618608954541</v>
      </c>
      <c r="U96" s="16">
        <v>211.36575249269899</v>
      </c>
      <c r="V96" s="64">
        <v>305.23452695716099</v>
      </c>
    </row>
    <row r="97" spans="14:22" x14ac:dyDescent="0.35">
      <c r="N97" s="15">
        <v>43465</v>
      </c>
      <c r="O97" s="77">
        <v>232.981186390468</v>
      </c>
      <c r="P97" s="62">
        <v>243.539937756076</v>
      </c>
      <c r="Q97" s="62">
        <v>332.94392940553399</v>
      </c>
      <c r="R97" s="63">
        <v>385.18139674747198</v>
      </c>
      <c r="S97" s="61">
        <v>179.64036035214801</v>
      </c>
      <c r="T97" s="16">
        <v>227.45438503605499</v>
      </c>
      <c r="U97" s="16">
        <v>212.829087255807</v>
      </c>
      <c r="V97" s="64">
        <v>303.17611040036002</v>
      </c>
    </row>
    <row r="98" spans="14:22" x14ac:dyDescent="0.35">
      <c r="N98" s="15">
        <v>43555</v>
      </c>
      <c r="O98" s="77">
        <v>234.01460785314899</v>
      </c>
      <c r="P98" s="62">
        <v>266.868719144517</v>
      </c>
      <c r="Q98" s="62">
        <v>344.09025721439298</v>
      </c>
      <c r="R98" s="63">
        <v>391.364560011131</v>
      </c>
      <c r="S98" s="61">
        <v>181.97620142298601</v>
      </c>
      <c r="T98" s="16">
        <v>230.925833552055</v>
      </c>
      <c r="U98" s="16">
        <v>212.95730390059401</v>
      </c>
      <c r="V98" s="64">
        <v>308.66271622339298</v>
      </c>
    </row>
    <row r="99" spans="14:22" x14ac:dyDescent="0.35">
      <c r="N99" s="15">
        <v>43646</v>
      </c>
      <c r="O99" s="77">
        <v>246.72737556924301</v>
      </c>
      <c r="P99" s="62">
        <v>244.440011950453</v>
      </c>
      <c r="Q99" s="62">
        <v>351.95604273946702</v>
      </c>
      <c r="R99" s="63">
        <v>390.35343889409398</v>
      </c>
      <c r="S99" s="61">
        <v>184.67156701709999</v>
      </c>
      <c r="T99" s="16">
        <v>234.35416021745601</v>
      </c>
      <c r="U99" s="16">
        <v>213.26613629762201</v>
      </c>
      <c r="V99" s="64">
        <v>319.77767102166399</v>
      </c>
    </row>
    <row r="100" spans="14:22" x14ac:dyDescent="0.35">
      <c r="N100" s="15">
        <v>43738</v>
      </c>
      <c r="O100" s="77">
        <v>255.75018662711699</v>
      </c>
      <c r="P100" s="62">
        <v>253.34808814611301</v>
      </c>
      <c r="Q100" s="62">
        <v>337.13661661775097</v>
      </c>
      <c r="R100" s="63">
        <v>408.81212378670102</v>
      </c>
      <c r="S100" s="61">
        <v>186.075434714268</v>
      </c>
      <c r="T100" s="16">
        <v>238.17073903796</v>
      </c>
      <c r="U100" s="16">
        <v>214.73320238491399</v>
      </c>
      <c r="V100" s="64">
        <v>330.51695057376202</v>
      </c>
    </row>
    <row r="101" spans="14:22" x14ac:dyDescent="0.35">
      <c r="N101" s="15">
        <v>43830</v>
      </c>
      <c r="O101" s="77">
        <v>241.26305811403199</v>
      </c>
      <c r="P101" s="62">
        <v>271.43016856854899</v>
      </c>
      <c r="Q101" s="62">
        <v>331.15474722400199</v>
      </c>
      <c r="R101" s="63">
        <v>408.292069618688</v>
      </c>
      <c r="S101" s="61">
        <v>186.71082460387299</v>
      </c>
      <c r="T101" s="16">
        <v>242.58048251872299</v>
      </c>
      <c r="U101" s="16">
        <v>216.45496653412599</v>
      </c>
      <c r="V101" s="64">
        <v>335.237508358208</v>
      </c>
    </row>
    <row r="102" spans="14:22" x14ac:dyDescent="0.35">
      <c r="N102" s="15">
        <v>43921</v>
      </c>
      <c r="O102" s="77">
        <v>250.34657195691699</v>
      </c>
      <c r="P102" s="62">
        <v>248.78241731317499</v>
      </c>
      <c r="Q102" s="62">
        <v>334.05145612535802</v>
      </c>
      <c r="R102" s="63">
        <v>400.955321920953</v>
      </c>
      <c r="S102" s="61">
        <v>186.550953963377</v>
      </c>
      <c r="T102" s="16">
        <v>247.633661704253</v>
      </c>
      <c r="U102" s="16">
        <v>216.08834897053501</v>
      </c>
      <c r="V102" s="64">
        <v>335.13055771405101</v>
      </c>
    </row>
    <row r="103" spans="14:22" x14ac:dyDescent="0.35">
      <c r="N103" s="15">
        <v>44012</v>
      </c>
      <c r="O103" s="77">
        <v>235.96480234259201</v>
      </c>
      <c r="P103" s="62">
        <v>278.92656978426203</v>
      </c>
      <c r="Q103" s="62">
        <v>334.766059088242</v>
      </c>
      <c r="R103" s="63">
        <v>375.27271392614603</v>
      </c>
      <c r="S103" s="61">
        <v>184.96413589058599</v>
      </c>
      <c r="T103" s="16">
        <v>252.391499364655</v>
      </c>
      <c r="U103" s="16">
        <v>212.82103366501599</v>
      </c>
      <c r="V103" s="64">
        <v>334.500900973608</v>
      </c>
    </row>
    <row r="104" spans="14:22" x14ac:dyDescent="0.35">
      <c r="N104" s="15">
        <v>44104</v>
      </c>
      <c r="O104" s="77">
        <v>266.17446642617898</v>
      </c>
      <c r="P104" s="62">
        <v>274.54815715930198</v>
      </c>
      <c r="Q104" s="62">
        <v>348.43591371993</v>
      </c>
      <c r="R104" s="63">
        <v>400.81360173659198</v>
      </c>
      <c r="S104" s="61">
        <v>189.50404958246301</v>
      </c>
      <c r="T104" s="16">
        <v>259.51784562982402</v>
      </c>
      <c r="U104" s="16">
        <v>215.61054403356701</v>
      </c>
      <c r="V104" s="64">
        <v>347.58528711515697</v>
      </c>
    </row>
    <row r="105" spans="14:22" x14ac:dyDescent="0.35">
      <c r="N105" s="15">
        <v>44196</v>
      </c>
      <c r="O105" s="77">
        <v>273.78452624801201</v>
      </c>
      <c r="P105" s="62">
        <v>291.27526115261901</v>
      </c>
      <c r="Q105" s="62">
        <v>350.04383784437402</v>
      </c>
      <c r="R105" s="63">
        <v>408.345319764029</v>
      </c>
      <c r="S105" s="61">
        <v>195.926330361796</v>
      </c>
      <c r="T105" s="16">
        <v>268.62956892002501</v>
      </c>
      <c r="U105" s="16">
        <v>224.113429199618</v>
      </c>
      <c r="V105" s="64">
        <v>366.19124618482198</v>
      </c>
    </row>
    <row r="106" spans="14:22" x14ac:dyDescent="0.35">
      <c r="N106" s="15">
        <v>44286</v>
      </c>
      <c r="O106" s="77">
        <v>256.805276130972</v>
      </c>
      <c r="P106" s="62">
        <v>303.084107370271</v>
      </c>
      <c r="Q106" s="62">
        <v>366.20550454641801</v>
      </c>
      <c r="R106" s="63">
        <v>404.11083880741899</v>
      </c>
      <c r="S106" s="61">
        <v>197.52656584723599</v>
      </c>
      <c r="T106" s="16">
        <v>279.13734818924002</v>
      </c>
      <c r="U106" s="16">
        <v>232.36338729399299</v>
      </c>
      <c r="V106" s="64">
        <v>381.29657065441899</v>
      </c>
    </row>
    <row r="107" spans="14:22" x14ac:dyDescent="0.35">
      <c r="N107" s="15">
        <v>44377</v>
      </c>
      <c r="O107" s="77">
        <v>266.38392650326398</v>
      </c>
      <c r="P107" s="62">
        <v>310.62527778038401</v>
      </c>
      <c r="Q107" s="62">
        <v>361.24848579736101</v>
      </c>
      <c r="R107" s="63">
        <v>431.86187082540198</v>
      </c>
      <c r="S107" s="61">
        <v>203.422148149978</v>
      </c>
      <c r="T107" s="16">
        <v>294.87817074216002</v>
      </c>
      <c r="U107" s="16">
        <v>243.28824807136499</v>
      </c>
      <c r="V107" s="64">
        <v>405.76844342200002</v>
      </c>
    </row>
    <row r="108" spans="14:22" x14ac:dyDescent="0.35">
      <c r="N108" s="15">
        <v>44469</v>
      </c>
      <c r="O108" s="77">
        <v>276.19206658830802</v>
      </c>
      <c r="P108" s="62">
        <v>334.841247102951</v>
      </c>
      <c r="Q108" s="62">
        <v>371.13415991669598</v>
      </c>
      <c r="R108" s="63">
        <v>468.93301403735899</v>
      </c>
      <c r="S108" s="61">
        <v>213.299584852728</v>
      </c>
      <c r="T108" s="16">
        <v>309.30974520223901</v>
      </c>
      <c r="U108" s="16">
        <v>252.81362429666001</v>
      </c>
      <c r="V108" s="64">
        <v>428.15655238168603</v>
      </c>
    </row>
    <row r="109" spans="14:22" x14ac:dyDescent="0.35">
      <c r="N109" s="15">
        <v>44561</v>
      </c>
      <c r="O109" s="77">
        <v>283.89079676416901</v>
      </c>
      <c r="P109" s="62">
        <v>353.18127164485298</v>
      </c>
      <c r="Q109" s="62">
        <v>409.06889807470202</v>
      </c>
      <c r="R109" s="63">
        <v>459.80213020762898</v>
      </c>
      <c r="S109" s="61">
        <v>218.247306995043</v>
      </c>
      <c r="T109" s="16">
        <v>318.87451040109198</v>
      </c>
      <c r="U109" s="16">
        <v>257.27873943063202</v>
      </c>
      <c r="V109" s="64">
        <v>438.63168478913502</v>
      </c>
    </row>
    <row r="110" spans="14:22" x14ac:dyDescent="0.35">
      <c r="N110" s="15">
        <v>44651</v>
      </c>
      <c r="O110" s="77">
        <v>272.45523712717602</v>
      </c>
      <c r="P110" s="62">
        <v>361.47699564319203</v>
      </c>
      <c r="Q110" s="62">
        <v>376.82506623383898</v>
      </c>
      <c r="R110" s="63">
        <v>449.87806146911203</v>
      </c>
      <c r="S110" s="61">
        <v>223.08632012631699</v>
      </c>
      <c r="T110" s="16">
        <v>338.228808333394</v>
      </c>
      <c r="U110" s="16">
        <v>262.69058487371501</v>
      </c>
      <c r="V110" s="64">
        <v>459.46595886226697</v>
      </c>
    </row>
    <row r="111" spans="14:22" x14ac:dyDescent="0.35">
      <c r="N111" s="15">
        <v>44742</v>
      </c>
      <c r="O111" s="77">
        <v>275.16470875869999</v>
      </c>
      <c r="P111" s="62">
        <v>380.15658079717099</v>
      </c>
      <c r="Q111" s="62">
        <v>390.83053195373702</v>
      </c>
      <c r="R111" s="63">
        <v>509.127265910365</v>
      </c>
      <c r="S111" s="61">
        <v>233.65679736217399</v>
      </c>
      <c r="T111" s="16">
        <v>366.89189557453801</v>
      </c>
      <c r="U111" s="16">
        <v>270.25659649364599</v>
      </c>
      <c r="V111" s="64">
        <v>491.99584893639798</v>
      </c>
    </row>
    <row r="112" spans="14:22" x14ac:dyDescent="0.35">
      <c r="N112" s="15">
        <v>44834</v>
      </c>
      <c r="O112" s="77">
        <v>276.22028873352002</v>
      </c>
      <c r="P112" s="62">
        <v>404.728309621834</v>
      </c>
      <c r="Q112" s="62">
        <v>421.31988449657098</v>
      </c>
      <c r="R112" s="63">
        <v>453.54539985441801</v>
      </c>
      <c r="S112" s="61">
        <v>231.68154767683001</v>
      </c>
      <c r="T112" s="16">
        <v>370.070262040957</v>
      </c>
      <c r="U112" s="16">
        <v>271.60085837482802</v>
      </c>
      <c r="V112" s="64">
        <v>478.729165180986</v>
      </c>
    </row>
    <row r="113" spans="14:22" x14ac:dyDescent="0.35">
      <c r="N113" s="15">
        <v>44926</v>
      </c>
      <c r="O113" s="77">
        <v>296.22749230047998</v>
      </c>
      <c r="P113" s="62">
        <v>392.84640899936898</v>
      </c>
      <c r="Q113" s="62">
        <v>411.714340163808</v>
      </c>
      <c r="R113" s="63">
        <v>463.21832518592203</v>
      </c>
      <c r="S113" s="61">
        <v>221.53801081940901</v>
      </c>
      <c r="T113" s="16">
        <v>360.71450563264301</v>
      </c>
      <c r="U113" s="16">
        <v>270.13623133457799</v>
      </c>
      <c r="V113" s="64">
        <v>447.06436066997497</v>
      </c>
    </row>
    <row r="114" spans="14:22" x14ac:dyDescent="0.35">
      <c r="N114" s="15">
        <v>45016</v>
      </c>
      <c r="O114" s="77">
        <v>241.483626576804</v>
      </c>
      <c r="P114" s="62">
        <v>412.69855647259999</v>
      </c>
      <c r="Q114" s="62">
        <v>415.60511409614003</v>
      </c>
      <c r="R114" s="63">
        <v>424.78408454903803</v>
      </c>
      <c r="S114" s="61">
        <v>220.32090798480101</v>
      </c>
      <c r="T114" s="16">
        <v>369.778236489346</v>
      </c>
      <c r="U114" s="16">
        <v>272.40017264266299</v>
      </c>
      <c r="V114" s="64">
        <v>439.09245835790301</v>
      </c>
    </row>
    <row r="115" spans="14:22" x14ac:dyDescent="0.35">
      <c r="N115" s="15">
        <v>45107</v>
      </c>
      <c r="O115" s="77">
        <v>252.13063816349899</v>
      </c>
      <c r="P115" s="62">
        <v>402.15194981347298</v>
      </c>
      <c r="Q115" s="62">
        <v>398.15049401229601</v>
      </c>
      <c r="R115" s="63">
        <v>426.72269482855597</v>
      </c>
      <c r="S115" s="61">
        <v>226.10901525345199</v>
      </c>
      <c r="T115" s="16">
        <v>386.52707823849602</v>
      </c>
      <c r="U115" s="16">
        <v>278.60635744383899</v>
      </c>
      <c r="V115" s="64">
        <v>439.78370287505402</v>
      </c>
    </row>
    <row r="116" spans="14:22" x14ac:dyDescent="0.35">
      <c r="N116" s="15">
        <v>45199</v>
      </c>
      <c r="O116" s="77">
        <v>260.15790465636701</v>
      </c>
      <c r="P116" s="62">
        <v>418.59532763282101</v>
      </c>
      <c r="Q116" s="62">
        <v>408.80847473940503</v>
      </c>
      <c r="R116" s="63">
        <v>434.57562569898403</v>
      </c>
      <c r="S116" s="61">
        <v>224.87332227467999</v>
      </c>
      <c r="T116" s="16">
        <v>394.478764871767</v>
      </c>
      <c r="U116" s="16">
        <v>282.54195261032999</v>
      </c>
      <c r="V116" s="64">
        <v>441.932890570653</v>
      </c>
    </row>
    <row r="117" spans="14:22" x14ac:dyDescent="0.35">
      <c r="N117" s="15">
        <v>45291</v>
      </c>
      <c r="O117" s="77">
        <v>217.33809298814</v>
      </c>
      <c r="P117" s="62">
        <v>406.63976199957102</v>
      </c>
      <c r="Q117" s="62">
        <v>405.79495363842699</v>
      </c>
      <c r="R117" s="63">
        <v>457.70723793362299</v>
      </c>
      <c r="S117" s="61">
        <v>216.863944548528</v>
      </c>
      <c r="T117" s="16">
        <v>394.06000848627201</v>
      </c>
      <c r="U117" s="16">
        <v>281.56330175483401</v>
      </c>
      <c r="V117" s="64">
        <v>438.232484586863</v>
      </c>
    </row>
    <row r="118" spans="14:22" x14ac:dyDescent="0.35">
      <c r="N118" s="15">
        <v>45382</v>
      </c>
      <c r="O118" s="77">
        <v>248.62633150184601</v>
      </c>
      <c r="P118" s="62">
        <v>424.29011668361602</v>
      </c>
      <c r="Q118" s="62">
        <v>418.912161799366</v>
      </c>
      <c r="R118" s="63">
        <v>395.82247037179002</v>
      </c>
      <c r="S118" s="61">
        <v>216.04480409095899</v>
      </c>
      <c r="T118" s="16">
        <v>394.25839087224603</v>
      </c>
      <c r="U118" s="16">
        <v>282.37183783232098</v>
      </c>
      <c r="V118" s="64">
        <v>432.58399014825397</v>
      </c>
    </row>
    <row r="119" spans="14:22" x14ac:dyDescent="0.35">
      <c r="N119" s="15">
        <v>45473</v>
      </c>
      <c r="O119" s="77">
        <v>220.60462819364599</v>
      </c>
      <c r="P119" s="62">
        <v>419.01714691672299</v>
      </c>
      <c r="Q119" s="62">
        <v>400.30549720280601</v>
      </c>
      <c r="R119" s="63">
        <v>450.65737516380801</v>
      </c>
      <c r="S119" s="61">
        <v>218.009801433728</v>
      </c>
      <c r="T119" s="16">
        <v>397.93281048814299</v>
      </c>
      <c r="U119" s="16">
        <v>283.82581340781297</v>
      </c>
      <c r="V119" s="64">
        <v>426.630607262627</v>
      </c>
    </row>
    <row r="120" spans="14:22" x14ac:dyDescent="0.35">
      <c r="N120" s="15">
        <v>45565</v>
      </c>
      <c r="O120" s="77">
        <v>219.92115167243901</v>
      </c>
      <c r="P120" s="62">
        <v>421.511202390628</v>
      </c>
      <c r="Q120" s="62">
        <v>414.72312833748401</v>
      </c>
      <c r="R120" s="63">
        <v>416.77398890164301</v>
      </c>
      <c r="S120" s="61">
        <v>215.17244650473901</v>
      </c>
      <c r="T120" s="16">
        <v>404.21329206177199</v>
      </c>
      <c r="U120" s="16">
        <v>281.89773808778102</v>
      </c>
      <c r="V120" s="64">
        <v>420.43778100705998</v>
      </c>
    </row>
    <row r="121" spans="14:22" x14ac:dyDescent="0.35">
      <c r="N121" s="15">
        <v>45657</v>
      </c>
      <c r="O121" s="77">
        <v>213.98548690430101</v>
      </c>
      <c r="P121" s="62">
        <v>415.508589830863</v>
      </c>
      <c r="Q121" s="62">
        <v>403.942787134171</v>
      </c>
      <c r="R121" s="63">
        <v>428.14210324946401</v>
      </c>
      <c r="S121" s="61">
        <v>211.074567721694</v>
      </c>
      <c r="T121" s="16">
        <v>405.346770172378</v>
      </c>
      <c r="U121" s="16">
        <v>281.45295518903202</v>
      </c>
      <c r="V121" s="64">
        <v>420.37760889611502</v>
      </c>
    </row>
    <row r="122" spans="14:22" x14ac:dyDescent="0.35">
      <c r="N122" s="15">
        <v>45747</v>
      </c>
      <c r="O122" s="77" t="s">
        <v>77</v>
      </c>
      <c r="P122" s="62" t="s">
        <v>77</v>
      </c>
      <c r="Q122" s="62" t="s">
        <v>77</v>
      </c>
      <c r="R122" s="63" t="s">
        <v>77</v>
      </c>
      <c r="S122" s="61" t="s">
        <v>77</v>
      </c>
      <c r="T122" s="16" t="s">
        <v>77</v>
      </c>
      <c r="U122" s="16" t="s">
        <v>77</v>
      </c>
      <c r="V122" s="64" t="s">
        <v>77</v>
      </c>
    </row>
    <row r="123" spans="14:22" ht="29" x14ac:dyDescent="0.35">
      <c r="N123" s="128"/>
      <c r="O123" s="156" t="s">
        <v>37</v>
      </c>
      <c r="P123" s="157" t="s">
        <v>38</v>
      </c>
      <c r="Q123" s="157" t="s">
        <v>39</v>
      </c>
      <c r="R123" s="158" t="s">
        <v>40</v>
      </c>
      <c r="S123" s="156" t="s">
        <v>9</v>
      </c>
      <c r="T123" s="157" t="s">
        <v>10</v>
      </c>
      <c r="U123" s="157" t="s">
        <v>11</v>
      </c>
      <c r="V123" s="158" t="s">
        <v>12</v>
      </c>
    </row>
    <row r="124" spans="14:22" x14ac:dyDescent="0.35">
      <c r="N124" s="128" t="s">
        <v>134</v>
      </c>
      <c r="O124" s="166">
        <f>O117/O116-1</f>
        <v>-0.16459162263313165</v>
      </c>
      <c r="P124" s="166">
        <f t="shared" ref="O124:V128" si="0">P117/P116-1</f>
        <v>-2.856115404072801E-2</v>
      </c>
      <c r="Q124" s="166">
        <f t="shared" si="0"/>
        <v>-7.3714741429932173E-3</v>
      </c>
      <c r="R124" s="166">
        <f t="shared" si="0"/>
        <v>5.3228047931665357E-2</v>
      </c>
      <c r="S124" s="166">
        <f t="shared" si="0"/>
        <v>-3.561728730262026E-2</v>
      </c>
      <c r="T124" s="166">
        <f t="shared" si="0"/>
        <v>-1.0615435424796704E-3</v>
      </c>
      <c r="U124" s="166">
        <f t="shared" si="0"/>
        <v>-3.463736434375364E-3</v>
      </c>
      <c r="V124" s="167">
        <f t="shared" si="0"/>
        <v>-8.3732305577252086E-3</v>
      </c>
    </row>
    <row r="125" spans="14:22" x14ac:dyDescent="0.35">
      <c r="N125" s="128" t="s">
        <v>134</v>
      </c>
      <c r="O125" s="166">
        <f t="shared" si="0"/>
        <v>0.14396113485459439</v>
      </c>
      <c r="P125" s="166">
        <f t="shared" si="0"/>
        <v>4.3405383175646239E-2</v>
      </c>
      <c r="Q125" s="166">
        <f t="shared" si="0"/>
        <v>3.2324719771223975E-2</v>
      </c>
      <c r="R125" s="166">
        <f t="shared" si="0"/>
        <v>-0.1352060060077257</v>
      </c>
      <c r="S125" s="166">
        <f t="shared" si="0"/>
        <v>-3.7772090666077229E-3</v>
      </c>
      <c r="T125" s="166">
        <f t="shared" si="0"/>
        <v>5.0343191824020472E-4</v>
      </c>
      <c r="U125" s="166">
        <f t="shared" si="0"/>
        <v>2.8715960938368035E-3</v>
      </c>
      <c r="V125" s="167">
        <f t="shared" si="0"/>
        <v>-1.2889264573652137E-2</v>
      </c>
    </row>
    <row r="126" spans="14:22" x14ac:dyDescent="0.35">
      <c r="N126" s="128" t="s">
        <v>134</v>
      </c>
      <c r="O126" s="166">
        <f t="shared" si="0"/>
        <v>-0.11270609648999286</v>
      </c>
      <c r="P126" s="166">
        <f t="shared" si="0"/>
        <v>-1.2427745920900124E-2</v>
      </c>
      <c r="Q126" s="166">
        <f t="shared" si="0"/>
        <v>-4.4416625472600835E-2</v>
      </c>
      <c r="R126" s="166">
        <f t="shared" si="0"/>
        <v>0.13853408761890762</v>
      </c>
      <c r="S126" s="166">
        <f t="shared" si="0"/>
        <v>9.0953233105375286E-3</v>
      </c>
      <c r="T126" s="166">
        <f t="shared" si="0"/>
        <v>9.3198260353262175E-3</v>
      </c>
      <c r="U126" s="166">
        <f t="shared" si="0"/>
        <v>5.1491522194766493E-3</v>
      </c>
      <c r="V126" s="167">
        <f t="shared" si="0"/>
        <v>-1.3762374524278309E-2</v>
      </c>
    </row>
    <row r="127" spans="14:22" x14ac:dyDescent="0.35">
      <c r="N127" s="128" t="s">
        <v>134</v>
      </c>
      <c r="O127" s="166">
        <f t="shared" si="0"/>
        <v>-3.0981966552715567E-3</v>
      </c>
      <c r="P127" s="166">
        <f t="shared" si="0"/>
        <v>5.9521561164195269E-3</v>
      </c>
      <c r="Q127" s="166">
        <f t="shared" si="0"/>
        <v>3.6016570432890305E-2</v>
      </c>
      <c r="R127" s="166">
        <f t="shared" si="0"/>
        <v>-7.5186578827981743E-2</v>
      </c>
      <c r="S127" s="166">
        <f t="shared" si="0"/>
        <v>-1.3014804427733506E-2</v>
      </c>
      <c r="T127" s="166">
        <f t="shared" si="0"/>
        <v>1.5782768869761599E-2</v>
      </c>
      <c r="U127" s="166">
        <f t="shared" si="0"/>
        <v>-6.793164077932623E-3</v>
      </c>
      <c r="V127" s="167">
        <f t="shared" si="0"/>
        <v>-1.4515663316567506E-2</v>
      </c>
    </row>
    <row r="128" spans="14:22" x14ac:dyDescent="0.35">
      <c r="N128" s="128" t="str">
        <f>"QTR "&amp;YEAR(N121)&amp;"Q"&amp;(MONTH(N121)/3)</f>
        <v>QTR 2024Q4</v>
      </c>
      <c r="O128" s="166">
        <f>O121/O120-1</f>
        <v>-2.6989967645216995E-2</v>
      </c>
      <c r="P128" s="166">
        <f t="shared" si="0"/>
        <v>-1.4240695207436427E-2</v>
      </c>
      <c r="Q128" s="166">
        <f t="shared" si="0"/>
        <v>-2.5994068009972282E-2</v>
      </c>
      <c r="R128" s="166">
        <f t="shared" si="0"/>
        <v>2.7276448748109861E-2</v>
      </c>
      <c r="S128" s="166">
        <f t="shared" si="0"/>
        <v>-1.9044626064400716E-2</v>
      </c>
      <c r="T128" s="166">
        <f t="shared" si="0"/>
        <v>2.8041584303784006E-3</v>
      </c>
      <c r="U128" s="166">
        <f t="shared" si="0"/>
        <v>-1.5778164868087696E-3</v>
      </c>
      <c r="V128" s="167">
        <f t="shared" si="0"/>
        <v>-1.4311775407249705E-4</v>
      </c>
    </row>
    <row r="129" spans="14:22" x14ac:dyDescent="0.35">
      <c r="N129" s="128">
        <v>42825</v>
      </c>
      <c r="O129" s="170" t="s">
        <v>77</v>
      </c>
      <c r="P129" s="171" t="s">
        <v>77</v>
      </c>
      <c r="Q129" s="171" t="s">
        <v>77</v>
      </c>
      <c r="R129" s="172" t="s">
        <v>77</v>
      </c>
      <c r="S129" s="161" t="s">
        <v>77</v>
      </c>
      <c r="T129" s="162" t="s">
        <v>77</v>
      </c>
      <c r="U129" s="162" t="s">
        <v>77</v>
      </c>
      <c r="V129" s="164" t="s">
        <v>77</v>
      </c>
    </row>
    <row r="130" spans="14:22" x14ac:dyDescent="0.35">
      <c r="N130" s="128" t="s">
        <v>136</v>
      </c>
      <c r="O130" s="166">
        <f t="shared" ref="O130:V135" si="1">O116/O112-1</f>
        <v>-5.8150630972111483E-2</v>
      </c>
      <c r="P130" s="166">
        <f t="shared" si="1"/>
        <v>3.4262535338691613E-2</v>
      </c>
      <c r="Q130" s="166">
        <f t="shared" si="1"/>
        <v>-2.9695749518481973E-2</v>
      </c>
      <c r="R130" s="166">
        <f t="shared" si="1"/>
        <v>-4.1825524327935071E-2</v>
      </c>
      <c r="S130" s="166">
        <f t="shared" si="1"/>
        <v>-2.9386135712658135E-2</v>
      </c>
      <c r="T130" s="166">
        <f t="shared" si="1"/>
        <v>6.5956401620048677E-2</v>
      </c>
      <c r="U130" s="166">
        <f t="shared" si="1"/>
        <v>4.0283724804737187E-2</v>
      </c>
      <c r="V130" s="167">
        <f t="shared" si="1"/>
        <v>-7.6862404228958958E-2</v>
      </c>
    </row>
    <row r="131" spans="14:22" x14ac:dyDescent="0.35">
      <c r="N131" s="128" t="s">
        <v>136</v>
      </c>
      <c r="O131" s="166">
        <f t="shared" si="1"/>
        <v>-0.26631356428024611</v>
      </c>
      <c r="P131" s="166">
        <f t="shared" si="1"/>
        <v>3.5111312421909346E-2</v>
      </c>
      <c r="Q131" s="166">
        <f t="shared" si="1"/>
        <v>-1.4377411588398559E-2</v>
      </c>
      <c r="R131" s="166">
        <f t="shared" si="1"/>
        <v>-1.1897386076181404E-2</v>
      </c>
      <c r="S131" s="166">
        <f t="shared" si="1"/>
        <v>-2.1098258730377295E-2</v>
      </c>
      <c r="T131" s="166">
        <f t="shared" si="1"/>
        <v>9.2442921847974091E-2</v>
      </c>
      <c r="U131" s="166">
        <f t="shared" si="1"/>
        <v>4.2301139553927447E-2</v>
      </c>
      <c r="V131" s="167">
        <f t="shared" si="1"/>
        <v>-1.97552676081727E-2</v>
      </c>
    </row>
    <row r="132" spans="14:22" x14ac:dyDescent="0.35">
      <c r="N132" s="128" t="s">
        <v>136</v>
      </c>
      <c r="O132" s="166">
        <f t="shared" si="1"/>
        <v>2.9578423292273559E-2</v>
      </c>
      <c r="P132" s="166">
        <f t="shared" si="1"/>
        <v>2.8087232264854434E-2</v>
      </c>
      <c r="Q132" s="166">
        <f t="shared" si="1"/>
        <v>7.9571872218611173E-3</v>
      </c>
      <c r="R132" s="166">
        <f t="shared" si="1"/>
        <v>-6.8179612256411226E-2</v>
      </c>
      <c r="S132" s="166">
        <f t="shared" si="1"/>
        <v>-1.9408525196060844E-2</v>
      </c>
      <c r="T132" s="166">
        <f t="shared" si="1"/>
        <v>6.6202258454454377E-2</v>
      </c>
      <c r="U132" s="166">
        <f t="shared" si="1"/>
        <v>3.6606677201849402E-2</v>
      </c>
      <c r="V132" s="167">
        <f t="shared" si="1"/>
        <v>-1.4822546107917889E-2</v>
      </c>
    </row>
    <row r="133" spans="14:22" x14ac:dyDescent="0.35">
      <c r="N133" s="128" t="s">
        <v>136</v>
      </c>
      <c r="O133" s="166">
        <f t="shared" si="1"/>
        <v>-0.12503839358630164</v>
      </c>
      <c r="P133" s="166">
        <f t="shared" si="1"/>
        <v>4.1937374942661476E-2</v>
      </c>
      <c r="Q133" s="166">
        <f t="shared" si="1"/>
        <v>5.4125342625932493E-3</v>
      </c>
      <c r="R133" s="166">
        <f t="shared" si="1"/>
        <v>5.6089541581256341E-2</v>
      </c>
      <c r="S133" s="166">
        <f t="shared" si="1"/>
        <v>-3.5819950879204643E-2</v>
      </c>
      <c r="T133" s="166">
        <f t="shared" si="1"/>
        <v>2.9508236011887901E-2</v>
      </c>
      <c r="U133" s="166">
        <f t="shared" si="1"/>
        <v>1.8734159592988187E-2</v>
      </c>
      <c r="V133" s="167">
        <f t="shared" si="1"/>
        <v>-2.9908101474519388E-2</v>
      </c>
    </row>
    <row r="134" spans="14:22" x14ac:dyDescent="0.35">
      <c r="N134" s="128" t="s">
        <v>136</v>
      </c>
      <c r="O134" s="166">
        <f t="shared" si="1"/>
        <v>-0.15466281156082973</v>
      </c>
      <c r="P134" s="166">
        <f t="shared" si="1"/>
        <v>6.9658559599707903E-3</v>
      </c>
      <c r="Q134" s="166">
        <f t="shared" si="1"/>
        <v>1.4468030785930397E-2</v>
      </c>
      <c r="R134" s="166">
        <f t="shared" si="1"/>
        <v>-4.096326564267927E-2</v>
      </c>
      <c r="S134" s="166">
        <f t="shared" si="1"/>
        <v>-4.3139291365524746E-2</v>
      </c>
      <c r="T134" s="166">
        <f t="shared" si="1"/>
        <v>2.4676935888220397E-2</v>
      </c>
      <c r="U134" s="166">
        <f t="shared" si="1"/>
        <v>-2.280066788656443E-3</v>
      </c>
      <c r="V134" s="167">
        <f t="shared" si="1"/>
        <v>-4.8638854500820505E-2</v>
      </c>
    </row>
    <row r="135" spans="14:22" x14ac:dyDescent="0.35">
      <c r="N135" s="128" t="str">
        <f>"Y/Y "&amp;RIGHT(N128,4)</f>
        <v>Y/Y 24Q4</v>
      </c>
      <c r="O135" s="166">
        <f>O121/O117-1</f>
        <v>-1.5425763784639224E-2</v>
      </c>
      <c r="P135" s="166">
        <f t="shared" si="1"/>
        <v>2.1810035958316654E-2</v>
      </c>
      <c r="Q135" s="166">
        <f t="shared" si="1"/>
        <v>-4.5642916148885826E-3</v>
      </c>
      <c r="R135" s="166">
        <f t="shared" si="1"/>
        <v>-6.4593985486518624E-2</v>
      </c>
      <c r="S135" s="166">
        <f t="shared" si="1"/>
        <v>-2.6695893772874291E-2</v>
      </c>
      <c r="T135" s="166">
        <f t="shared" si="1"/>
        <v>2.8642240884738657E-2</v>
      </c>
      <c r="U135" s="166">
        <f t="shared" si="1"/>
        <v>-3.9190677589817646E-4</v>
      </c>
      <c r="V135" s="167">
        <f>V121/V117-1</f>
        <v>-4.0742930564767188E-2</v>
      </c>
    </row>
    <row r="136" spans="14:22" x14ac:dyDescent="0.35">
      <c r="N136" s="128">
        <v>43465</v>
      </c>
      <c r="O136" s="170" t="s">
        <v>77</v>
      </c>
      <c r="P136" s="171" t="s">
        <v>77</v>
      </c>
      <c r="Q136" s="171" t="s">
        <v>77</v>
      </c>
      <c r="R136" s="172" t="s">
        <v>77</v>
      </c>
      <c r="S136" s="161" t="s">
        <v>77</v>
      </c>
      <c r="T136" s="162" t="s">
        <v>77</v>
      </c>
      <c r="U136" s="162" t="s">
        <v>77</v>
      </c>
      <c r="V136" s="164" t="s">
        <v>77</v>
      </c>
    </row>
    <row r="137" spans="14:22" x14ac:dyDescent="0.35">
      <c r="N137" s="128" t="s">
        <v>140</v>
      </c>
      <c r="O137" s="170" t="s">
        <v>77</v>
      </c>
      <c r="P137" s="171" t="s">
        <v>77</v>
      </c>
      <c r="Q137" s="171" t="s">
        <v>77</v>
      </c>
      <c r="R137" s="172" t="s">
        <v>77</v>
      </c>
      <c r="S137" s="161" t="s">
        <v>77</v>
      </c>
      <c r="T137" s="162" t="s">
        <v>77</v>
      </c>
      <c r="U137" s="162" t="s">
        <v>77</v>
      </c>
      <c r="V137" s="164" t="s">
        <v>77</v>
      </c>
    </row>
    <row r="138" spans="14:22" x14ac:dyDescent="0.35">
      <c r="N138" s="128" t="s">
        <v>103</v>
      </c>
      <c r="O138" s="170">
        <f>MIN($O$58:$O$73)</f>
        <v>126.488743003097</v>
      </c>
      <c r="P138" s="170">
        <f>MIN($P$58:$P$73)</f>
        <v>119.994729616595</v>
      </c>
      <c r="Q138" s="170">
        <f>MIN($Q$58:$Q$73)</f>
        <v>157.81521973602099</v>
      </c>
      <c r="R138" s="170">
        <f>MIN($R$58:$R$73)</f>
        <v>161.889463974444</v>
      </c>
      <c r="S138" s="170">
        <f>MIN($S$58:$S$73)</f>
        <v>107.047147529542</v>
      </c>
      <c r="T138" s="170">
        <f>MIN($T$58:$T$73)</f>
        <v>118.270842308803</v>
      </c>
      <c r="U138" s="170">
        <f>MIN($U$58:$U$73)</f>
        <v>129.58220362799301</v>
      </c>
      <c r="V138" s="173">
        <f>MIN($V$58:$V$73)</f>
        <v>125.61916510006201</v>
      </c>
    </row>
    <row r="139" spans="14:22" x14ac:dyDescent="0.35">
      <c r="N139" s="128" t="s">
        <v>104</v>
      </c>
      <c r="O139" s="166">
        <f t="shared" ref="O139:V139" si="2">O121/O138-1</f>
        <v>0.69173542106479546</v>
      </c>
      <c r="P139" s="166">
        <f t="shared" si="2"/>
        <v>2.4627236642683275</v>
      </c>
      <c r="Q139" s="166">
        <f t="shared" si="2"/>
        <v>1.5595933510712712</v>
      </c>
      <c r="R139" s="166">
        <f t="shared" si="2"/>
        <v>1.6446569945839764</v>
      </c>
      <c r="S139" s="166">
        <f t="shared" si="2"/>
        <v>0.97179067908786032</v>
      </c>
      <c r="T139" s="166">
        <f t="shared" si="2"/>
        <v>2.4272755842393092</v>
      </c>
      <c r="U139" s="166">
        <f t="shared" si="2"/>
        <v>1.172003155595597</v>
      </c>
      <c r="V139" s="167">
        <f t="shared" si="2"/>
        <v>2.3464448562547209</v>
      </c>
    </row>
    <row r="140" spans="14:22" x14ac:dyDescent="0.35">
      <c r="N140" s="15">
        <v>47391</v>
      </c>
      <c r="O140" s="77" t="s">
        <v>77</v>
      </c>
      <c r="P140" s="62" t="s">
        <v>77</v>
      </c>
      <c r="Q140" s="62" t="s">
        <v>77</v>
      </c>
      <c r="R140" s="63" t="s">
        <v>77</v>
      </c>
      <c r="S140" s="61" t="s">
        <v>77</v>
      </c>
      <c r="T140" s="16" t="s">
        <v>77</v>
      </c>
      <c r="U140" s="16" t="s">
        <v>77</v>
      </c>
      <c r="V140" s="64" t="s">
        <v>77</v>
      </c>
    </row>
    <row r="141" spans="14:22" x14ac:dyDescent="0.35">
      <c r="N141" s="15">
        <v>47483</v>
      </c>
      <c r="O141" s="77" t="s">
        <v>77</v>
      </c>
      <c r="P141" s="62" t="s">
        <v>77</v>
      </c>
      <c r="Q141" s="62" t="s">
        <v>77</v>
      </c>
      <c r="R141" s="63" t="s">
        <v>77</v>
      </c>
      <c r="S141" s="61" t="s">
        <v>77</v>
      </c>
      <c r="T141" s="16" t="s">
        <v>77</v>
      </c>
      <c r="U141" s="16" t="s">
        <v>77</v>
      </c>
      <c r="V141" s="64" t="s">
        <v>77</v>
      </c>
    </row>
    <row r="142" spans="14:22" x14ac:dyDescent="0.35">
      <c r="N142" s="15">
        <v>47573</v>
      </c>
      <c r="O142" s="77" t="s">
        <v>77</v>
      </c>
      <c r="P142" s="62" t="s">
        <v>77</v>
      </c>
      <c r="Q142" s="62" t="s">
        <v>77</v>
      </c>
      <c r="R142" s="63" t="s">
        <v>77</v>
      </c>
      <c r="S142" s="61" t="s">
        <v>77</v>
      </c>
      <c r="T142" s="16" t="s">
        <v>77</v>
      </c>
      <c r="U142" s="16" t="s">
        <v>77</v>
      </c>
      <c r="V142" s="64" t="s">
        <v>77</v>
      </c>
    </row>
    <row r="143" spans="14:22" x14ac:dyDescent="0.35">
      <c r="N143" s="15">
        <v>47664</v>
      </c>
      <c r="O143" s="77" t="s">
        <v>77</v>
      </c>
      <c r="P143" s="62" t="s">
        <v>77</v>
      </c>
      <c r="Q143" s="62" t="s">
        <v>77</v>
      </c>
      <c r="R143" s="63" t="s">
        <v>77</v>
      </c>
      <c r="S143" s="61" t="s">
        <v>77</v>
      </c>
      <c r="T143" s="16" t="s">
        <v>77</v>
      </c>
      <c r="U143" s="16" t="s">
        <v>77</v>
      </c>
      <c r="V143" s="64" t="s">
        <v>77</v>
      </c>
    </row>
    <row r="144" spans="14:22" x14ac:dyDescent="0.35">
      <c r="N144" s="15">
        <v>47756</v>
      </c>
      <c r="O144" s="77" t="s">
        <v>77</v>
      </c>
      <c r="P144" s="62" t="s">
        <v>77</v>
      </c>
      <c r="Q144" s="62" t="s">
        <v>77</v>
      </c>
      <c r="R144" s="63" t="s">
        <v>77</v>
      </c>
      <c r="S144" s="61" t="s">
        <v>77</v>
      </c>
      <c r="T144" s="16" t="s">
        <v>77</v>
      </c>
      <c r="U144" s="16" t="s">
        <v>77</v>
      </c>
      <c r="V144" s="64" t="s">
        <v>77</v>
      </c>
    </row>
    <row r="145" spans="14:22" x14ac:dyDescent="0.35">
      <c r="N145" s="15">
        <v>47848</v>
      </c>
      <c r="O145" s="77" t="s">
        <v>77</v>
      </c>
      <c r="P145" s="62" t="s">
        <v>77</v>
      </c>
      <c r="Q145" s="62" t="s">
        <v>77</v>
      </c>
      <c r="R145" s="63" t="s">
        <v>77</v>
      </c>
      <c r="S145" s="61" t="s">
        <v>77</v>
      </c>
      <c r="T145" s="16" t="s">
        <v>77</v>
      </c>
      <c r="U145" s="16" t="s">
        <v>77</v>
      </c>
      <c r="V145" s="64" t="s">
        <v>77</v>
      </c>
    </row>
    <row r="146" spans="14:22" x14ac:dyDescent="0.35">
      <c r="N146" s="15">
        <v>47938</v>
      </c>
      <c r="O146" s="77" t="s">
        <v>77</v>
      </c>
      <c r="P146" s="62" t="s">
        <v>77</v>
      </c>
      <c r="Q146" s="62" t="s">
        <v>77</v>
      </c>
      <c r="R146" s="63" t="s">
        <v>77</v>
      </c>
      <c r="S146" s="61" t="s">
        <v>77</v>
      </c>
      <c r="T146" s="16" t="s">
        <v>77</v>
      </c>
      <c r="U146" s="16" t="s">
        <v>77</v>
      </c>
      <c r="V146" s="64" t="s">
        <v>77</v>
      </c>
    </row>
    <row r="147" spans="14:22" x14ac:dyDescent="0.35">
      <c r="N147" s="15">
        <v>48029</v>
      </c>
      <c r="O147" s="77" t="s">
        <v>77</v>
      </c>
      <c r="P147" s="62" t="s">
        <v>77</v>
      </c>
      <c r="Q147" s="62" t="s">
        <v>77</v>
      </c>
      <c r="R147" s="63" t="s">
        <v>77</v>
      </c>
      <c r="S147" s="61" t="s">
        <v>77</v>
      </c>
      <c r="T147" s="16" t="s">
        <v>77</v>
      </c>
      <c r="U147" s="16" t="s">
        <v>77</v>
      </c>
      <c r="V147" s="64" t="s">
        <v>77</v>
      </c>
    </row>
    <row r="148" spans="14:22" x14ac:dyDescent="0.35">
      <c r="N148" s="15">
        <v>48121</v>
      </c>
      <c r="O148" s="77" t="s">
        <v>77</v>
      </c>
      <c r="P148" s="62" t="s">
        <v>77</v>
      </c>
      <c r="Q148" s="62" t="s">
        <v>77</v>
      </c>
      <c r="R148" s="63" t="s">
        <v>77</v>
      </c>
      <c r="S148" s="61" t="s">
        <v>77</v>
      </c>
      <c r="T148" s="16" t="s">
        <v>77</v>
      </c>
      <c r="U148" s="16" t="s">
        <v>77</v>
      </c>
      <c r="V148" s="64" t="s">
        <v>77</v>
      </c>
    </row>
    <row r="149" spans="14:22" x14ac:dyDescent="0.35">
      <c r="N149" s="15">
        <v>48213</v>
      </c>
      <c r="O149" s="77" t="s">
        <v>77</v>
      </c>
      <c r="P149" s="62" t="s">
        <v>77</v>
      </c>
      <c r="Q149" s="62" t="s">
        <v>77</v>
      </c>
      <c r="R149" s="63" t="s">
        <v>77</v>
      </c>
      <c r="S149" s="61" t="s">
        <v>77</v>
      </c>
      <c r="T149" s="16" t="s">
        <v>77</v>
      </c>
      <c r="U149" s="16" t="s">
        <v>77</v>
      </c>
      <c r="V149" s="64" t="s">
        <v>77</v>
      </c>
    </row>
    <row r="150" spans="14:22" x14ac:dyDescent="0.35">
      <c r="N150" s="15">
        <v>48304</v>
      </c>
      <c r="O150" s="77" t="s">
        <v>77</v>
      </c>
      <c r="P150" s="62" t="s">
        <v>77</v>
      </c>
      <c r="Q150" s="62" t="s">
        <v>77</v>
      </c>
      <c r="R150" s="63" t="s">
        <v>77</v>
      </c>
      <c r="S150" s="61" t="s">
        <v>77</v>
      </c>
      <c r="T150" s="16" t="s">
        <v>77</v>
      </c>
      <c r="U150" s="16" t="s">
        <v>77</v>
      </c>
      <c r="V150" s="64" t="s">
        <v>77</v>
      </c>
    </row>
    <row r="151" spans="14:22" x14ac:dyDescent="0.35">
      <c r="N151" s="15">
        <v>48395</v>
      </c>
      <c r="O151" s="77" t="s">
        <v>77</v>
      </c>
      <c r="P151" s="62" t="s">
        <v>77</v>
      </c>
      <c r="Q151" s="62" t="s">
        <v>77</v>
      </c>
      <c r="R151" s="63" t="s">
        <v>77</v>
      </c>
      <c r="S151" s="61" t="s">
        <v>77</v>
      </c>
      <c r="T151" s="16" t="s">
        <v>77</v>
      </c>
      <c r="U151" s="16" t="s">
        <v>77</v>
      </c>
      <c r="V151" s="64" t="s">
        <v>77</v>
      </c>
    </row>
    <row r="152" spans="14:22" x14ac:dyDescent="0.35">
      <c r="N152" s="15">
        <v>48487</v>
      </c>
      <c r="O152" s="77" t="s">
        <v>77</v>
      </c>
      <c r="P152" s="62" t="s">
        <v>77</v>
      </c>
      <c r="Q152" s="62" t="s">
        <v>77</v>
      </c>
      <c r="R152" s="63" t="s">
        <v>77</v>
      </c>
      <c r="S152" s="61" t="s">
        <v>77</v>
      </c>
      <c r="T152" s="16" t="s">
        <v>77</v>
      </c>
      <c r="U152" s="16" t="s">
        <v>77</v>
      </c>
      <c r="V152" s="64" t="s">
        <v>77</v>
      </c>
    </row>
    <row r="153" spans="14:22" x14ac:dyDescent="0.35">
      <c r="N153" s="15">
        <v>48579</v>
      </c>
      <c r="O153" s="77" t="s">
        <v>77</v>
      </c>
      <c r="P153" s="62" t="s">
        <v>77</v>
      </c>
      <c r="Q153" s="62" t="s">
        <v>77</v>
      </c>
      <c r="R153" s="63" t="s">
        <v>77</v>
      </c>
      <c r="S153" s="61" t="s">
        <v>77</v>
      </c>
      <c r="T153" s="16" t="s">
        <v>77</v>
      </c>
      <c r="U153" s="16" t="s">
        <v>77</v>
      </c>
      <c r="V153" s="64" t="s">
        <v>77</v>
      </c>
    </row>
    <row r="154" spans="14:22" x14ac:dyDescent="0.35">
      <c r="N154" s="15">
        <v>48669</v>
      </c>
      <c r="O154" s="77" t="s">
        <v>77</v>
      </c>
      <c r="P154" s="62" t="s">
        <v>77</v>
      </c>
      <c r="Q154" s="62" t="s">
        <v>77</v>
      </c>
      <c r="R154" s="63" t="s">
        <v>77</v>
      </c>
      <c r="S154" s="61" t="s">
        <v>77</v>
      </c>
      <c r="T154" s="16" t="s">
        <v>77</v>
      </c>
      <c r="U154" s="16" t="s">
        <v>77</v>
      </c>
      <c r="V154" s="64" t="s">
        <v>77</v>
      </c>
    </row>
    <row r="155" spans="14:22" x14ac:dyDescent="0.35">
      <c r="N155" s="15">
        <v>48760</v>
      </c>
      <c r="O155" s="77" t="s">
        <v>77</v>
      </c>
      <c r="P155" s="62" t="s">
        <v>77</v>
      </c>
      <c r="Q155" s="62" t="s">
        <v>77</v>
      </c>
      <c r="R155" s="63" t="s">
        <v>77</v>
      </c>
      <c r="S155" s="61" t="s">
        <v>77</v>
      </c>
      <c r="T155" s="16" t="s">
        <v>77</v>
      </c>
      <c r="U155" s="16" t="s">
        <v>77</v>
      </c>
      <c r="V155" s="64" t="s">
        <v>77</v>
      </c>
    </row>
    <row r="156" spans="14:22" x14ac:dyDescent="0.35">
      <c r="N156" s="15">
        <v>48852</v>
      </c>
      <c r="O156" s="77" t="s">
        <v>77</v>
      </c>
      <c r="P156" s="62" t="s">
        <v>77</v>
      </c>
      <c r="Q156" s="62" t="s">
        <v>77</v>
      </c>
      <c r="R156" s="63" t="s">
        <v>77</v>
      </c>
      <c r="S156" s="61" t="s">
        <v>77</v>
      </c>
      <c r="T156" s="16" t="s">
        <v>77</v>
      </c>
      <c r="U156" s="16" t="s">
        <v>77</v>
      </c>
      <c r="V156" s="64" t="s">
        <v>77</v>
      </c>
    </row>
    <row r="157" spans="14:22" x14ac:dyDescent="0.35">
      <c r="N157" s="15">
        <v>48944</v>
      </c>
      <c r="O157" s="77" t="s">
        <v>77</v>
      </c>
      <c r="P157" s="62" t="s">
        <v>77</v>
      </c>
      <c r="Q157" s="62" t="s">
        <v>77</v>
      </c>
      <c r="R157" s="63" t="s">
        <v>77</v>
      </c>
      <c r="S157" s="61" t="s">
        <v>77</v>
      </c>
      <c r="T157" s="16" t="s">
        <v>77</v>
      </c>
      <c r="U157" s="16" t="s">
        <v>77</v>
      </c>
      <c r="V157" s="64" t="s">
        <v>77</v>
      </c>
    </row>
    <row r="158" spans="14:22" x14ac:dyDescent="0.35">
      <c r="O158" s="77" t="s">
        <v>77</v>
      </c>
      <c r="P158" s="62" t="s">
        <v>77</v>
      </c>
      <c r="Q158" s="62" t="s">
        <v>77</v>
      </c>
      <c r="R158" s="63" t="s">
        <v>77</v>
      </c>
      <c r="S158" s="61" t="s">
        <v>77</v>
      </c>
      <c r="T158" s="16" t="s">
        <v>77</v>
      </c>
      <c r="U158" s="16" t="s">
        <v>77</v>
      </c>
      <c r="V158" s="64" t="s">
        <v>77</v>
      </c>
    </row>
    <row r="159" spans="14:22" x14ac:dyDescent="0.35">
      <c r="O159" s="77" t="s">
        <v>77</v>
      </c>
      <c r="P159" s="62" t="s">
        <v>77</v>
      </c>
      <c r="Q159" s="62" t="s">
        <v>77</v>
      </c>
      <c r="R159" s="63" t="s">
        <v>77</v>
      </c>
      <c r="S159" s="61" t="s">
        <v>77</v>
      </c>
      <c r="T159" s="16" t="s">
        <v>77</v>
      </c>
      <c r="U159" s="16" t="s">
        <v>77</v>
      </c>
      <c r="V159" s="64" t="s">
        <v>77</v>
      </c>
    </row>
    <row r="160" spans="14:22" x14ac:dyDescent="0.35">
      <c r="O160" s="77" t="s">
        <v>77</v>
      </c>
      <c r="P160" s="62" t="s">
        <v>77</v>
      </c>
      <c r="Q160" s="62" t="s">
        <v>77</v>
      </c>
      <c r="R160" s="63" t="s">
        <v>77</v>
      </c>
      <c r="S160" s="61" t="s">
        <v>77</v>
      </c>
      <c r="T160" s="16" t="s">
        <v>77</v>
      </c>
      <c r="U160" s="16" t="s">
        <v>77</v>
      </c>
      <c r="V160" s="64" t="s">
        <v>77</v>
      </c>
    </row>
    <row r="161" spans="15:22" x14ac:dyDescent="0.35">
      <c r="O161" s="77" t="s">
        <v>77</v>
      </c>
      <c r="P161" s="62" t="s">
        <v>77</v>
      </c>
      <c r="Q161" s="62" t="s">
        <v>77</v>
      </c>
      <c r="R161" s="63" t="s">
        <v>77</v>
      </c>
      <c r="S161" s="61" t="s">
        <v>77</v>
      </c>
      <c r="T161" s="16" t="s">
        <v>77</v>
      </c>
      <c r="U161" s="16" t="s">
        <v>77</v>
      </c>
      <c r="V161" s="64" t="s">
        <v>77</v>
      </c>
    </row>
    <row r="162" spans="15:22" x14ac:dyDescent="0.35">
      <c r="O162" s="77" t="s">
        <v>77</v>
      </c>
      <c r="P162" s="62" t="s">
        <v>77</v>
      </c>
      <c r="Q162" s="62" t="s">
        <v>77</v>
      </c>
      <c r="R162" s="63" t="s">
        <v>77</v>
      </c>
      <c r="S162" s="61" t="s">
        <v>77</v>
      </c>
      <c r="T162" s="16" t="s">
        <v>77</v>
      </c>
      <c r="U162" s="16" t="s">
        <v>77</v>
      </c>
      <c r="V162" s="64" t="s">
        <v>77</v>
      </c>
    </row>
    <row r="163" spans="15:22" x14ac:dyDescent="0.35">
      <c r="O163" s="77" t="s">
        <v>77</v>
      </c>
      <c r="P163" s="62" t="s">
        <v>77</v>
      </c>
      <c r="Q163" s="62" t="s">
        <v>77</v>
      </c>
      <c r="R163" s="63" t="s">
        <v>77</v>
      </c>
      <c r="S163" s="61" t="s">
        <v>77</v>
      </c>
      <c r="T163" s="16" t="s">
        <v>77</v>
      </c>
      <c r="U163" s="16" t="s">
        <v>77</v>
      </c>
      <c r="V163" s="64" t="s">
        <v>77</v>
      </c>
    </row>
    <row r="164" spans="15:22" x14ac:dyDescent="0.35">
      <c r="O164" s="77" t="s">
        <v>77</v>
      </c>
      <c r="P164" s="62" t="s">
        <v>77</v>
      </c>
      <c r="Q164" s="62" t="s">
        <v>77</v>
      </c>
      <c r="R164" s="63" t="s">
        <v>77</v>
      </c>
      <c r="S164" s="61" t="s">
        <v>77</v>
      </c>
      <c r="T164" s="16" t="s">
        <v>77</v>
      </c>
      <c r="U164" s="16" t="s">
        <v>77</v>
      </c>
      <c r="V164" s="64" t="s">
        <v>77</v>
      </c>
    </row>
    <row r="165" spans="15:22" x14ac:dyDescent="0.35">
      <c r="O165" s="77" t="s">
        <v>77</v>
      </c>
      <c r="P165" s="62" t="s">
        <v>77</v>
      </c>
      <c r="Q165" s="62" t="s">
        <v>77</v>
      </c>
      <c r="R165" s="63" t="s">
        <v>77</v>
      </c>
      <c r="S165" s="61" t="s">
        <v>77</v>
      </c>
      <c r="T165" s="16" t="s">
        <v>77</v>
      </c>
      <c r="U165" s="16" t="s">
        <v>77</v>
      </c>
      <c r="V165" s="64" t="s">
        <v>77</v>
      </c>
    </row>
    <row r="166" spans="15:22" x14ac:dyDescent="0.35">
      <c r="O166" s="77" t="s">
        <v>77</v>
      </c>
      <c r="P166" s="62" t="s">
        <v>77</v>
      </c>
      <c r="Q166" s="62" t="s">
        <v>77</v>
      </c>
      <c r="R166" s="63" t="s">
        <v>77</v>
      </c>
      <c r="S166" s="61" t="s">
        <v>77</v>
      </c>
      <c r="T166" s="16" t="s">
        <v>77</v>
      </c>
      <c r="U166" s="16" t="s">
        <v>77</v>
      </c>
      <c r="V166" s="64" t="s">
        <v>77</v>
      </c>
    </row>
    <row r="167" spans="15:22" x14ac:dyDescent="0.35">
      <c r="O167" s="77" t="s">
        <v>77</v>
      </c>
      <c r="P167" s="62" t="s">
        <v>77</v>
      </c>
      <c r="Q167" s="62" t="s">
        <v>77</v>
      </c>
      <c r="R167" s="63" t="s">
        <v>77</v>
      </c>
      <c r="S167" s="61" t="s">
        <v>77</v>
      </c>
      <c r="T167" s="16" t="s">
        <v>77</v>
      </c>
      <c r="U167" s="16" t="s">
        <v>77</v>
      </c>
      <c r="V167" s="64" t="s">
        <v>77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57">
    <cfRule type="expression" dxfId="3" priority="1">
      <formula>$O6=""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ADB50-2337-4C03-8EA2-DB26DB2D67D3}">
  <sheetPr codeName="Sheet11"/>
  <dimension ref="A1:X633"/>
  <sheetViews>
    <sheetView workbookViewId="0">
      <selection activeCell="I44" sqref="I44"/>
    </sheetView>
  </sheetViews>
  <sheetFormatPr defaultColWidth="9.1796875" defaultRowHeight="14.5" x14ac:dyDescent="0.35"/>
  <cols>
    <col min="1" max="1" width="13.7265625" style="84" customWidth="1"/>
    <col min="2" max="13" width="13.7265625" style="24" customWidth="1"/>
    <col min="14" max="14" width="11.81640625" style="24" bestFit="1" customWidth="1"/>
    <col min="15" max="22" width="22.26953125" style="24" customWidth="1"/>
    <col min="23" max="23" width="16.81640625" style="24" customWidth="1"/>
    <col min="24" max="24" width="20.26953125" style="24" customWidth="1"/>
    <col min="25" max="16384" width="9.1796875" style="24"/>
  </cols>
  <sheetData>
    <row r="1" spans="1:24" s="80" customFormat="1" ht="64" customHeight="1" x14ac:dyDescent="0.35">
      <c r="A1" s="79"/>
      <c r="N1" s="81" t="s">
        <v>42</v>
      </c>
      <c r="O1" s="82" t="s">
        <v>43</v>
      </c>
      <c r="P1" s="82" t="s">
        <v>44</v>
      </c>
      <c r="Q1" s="82" t="s">
        <v>45</v>
      </c>
      <c r="R1" s="83" t="s">
        <v>46</v>
      </c>
      <c r="S1" s="83" t="s">
        <v>47</v>
      </c>
      <c r="T1" s="83" t="s">
        <v>48</v>
      </c>
      <c r="U1" s="82" t="s">
        <v>49</v>
      </c>
      <c r="V1" s="82" t="s">
        <v>50</v>
      </c>
      <c r="W1" s="82" t="s">
        <v>51</v>
      </c>
      <c r="X1" s="82" t="s">
        <v>52</v>
      </c>
    </row>
    <row r="2" spans="1:24" ht="15.5" x14ac:dyDescent="0.35">
      <c r="N2" s="85">
        <v>36556</v>
      </c>
      <c r="O2" s="86">
        <v>194</v>
      </c>
      <c r="P2" s="86">
        <v>20</v>
      </c>
      <c r="Q2" s="86">
        <v>174</v>
      </c>
      <c r="R2" s="87">
        <v>488386243</v>
      </c>
      <c r="S2" s="87">
        <v>239138456</v>
      </c>
      <c r="T2" s="87">
        <v>249247787</v>
      </c>
      <c r="U2" s="88" t="s">
        <v>15</v>
      </c>
      <c r="V2" s="88" t="s">
        <v>15</v>
      </c>
      <c r="W2" s="88" t="s">
        <v>15</v>
      </c>
      <c r="X2" s="88" t="s">
        <v>15</v>
      </c>
    </row>
    <row r="3" spans="1:24" ht="15.5" x14ac:dyDescent="0.35">
      <c r="N3" s="85">
        <v>36585</v>
      </c>
      <c r="O3" s="86">
        <v>152</v>
      </c>
      <c r="P3" s="86">
        <v>24</v>
      </c>
      <c r="Q3" s="86">
        <v>128</v>
      </c>
      <c r="R3" s="87">
        <v>562596598</v>
      </c>
      <c r="S3" s="87">
        <v>382350256</v>
      </c>
      <c r="T3" s="87">
        <v>180246342</v>
      </c>
      <c r="U3" s="88" t="s">
        <v>15</v>
      </c>
      <c r="V3" s="88" t="s">
        <v>15</v>
      </c>
      <c r="W3" s="88" t="s">
        <v>15</v>
      </c>
      <c r="X3" s="88" t="s">
        <v>15</v>
      </c>
    </row>
    <row r="4" spans="1:24" ht="15.5" x14ac:dyDescent="0.35">
      <c r="N4" s="85">
        <v>36616</v>
      </c>
      <c r="O4" s="86">
        <v>228</v>
      </c>
      <c r="P4" s="86">
        <v>34</v>
      </c>
      <c r="Q4" s="86">
        <v>194</v>
      </c>
      <c r="R4" s="87">
        <v>658692934</v>
      </c>
      <c r="S4" s="87">
        <v>392187934</v>
      </c>
      <c r="T4" s="87">
        <v>266505000</v>
      </c>
      <c r="U4" s="88" t="s">
        <v>15</v>
      </c>
      <c r="V4" s="88" t="s">
        <v>15</v>
      </c>
      <c r="W4" s="88" t="s">
        <v>15</v>
      </c>
      <c r="X4" s="88" t="s">
        <v>15</v>
      </c>
    </row>
    <row r="5" spans="1:24" ht="15.5" x14ac:dyDescent="0.35">
      <c r="N5" s="85">
        <v>36646</v>
      </c>
      <c r="O5" s="86">
        <v>183</v>
      </c>
      <c r="P5" s="86">
        <v>27</v>
      </c>
      <c r="Q5" s="86">
        <v>156</v>
      </c>
      <c r="R5" s="87">
        <v>487803242</v>
      </c>
      <c r="S5" s="87">
        <v>254738500</v>
      </c>
      <c r="T5" s="87">
        <v>233064742</v>
      </c>
      <c r="U5" s="88" t="s">
        <v>15</v>
      </c>
      <c r="V5" s="88" t="s">
        <v>15</v>
      </c>
      <c r="W5" s="88" t="s">
        <v>15</v>
      </c>
      <c r="X5" s="88" t="s">
        <v>15</v>
      </c>
    </row>
    <row r="6" spans="1:24" ht="15.5" x14ac:dyDescent="0.35">
      <c r="N6" s="85">
        <v>36677</v>
      </c>
      <c r="O6" s="86">
        <v>211</v>
      </c>
      <c r="P6" s="86">
        <v>36</v>
      </c>
      <c r="Q6" s="86">
        <v>175</v>
      </c>
      <c r="R6" s="87">
        <v>1054409629</v>
      </c>
      <c r="S6" s="87">
        <v>796690240</v>
      </c>
      <c r="T6" s="87">
        <v>257719389</v>
      </c>
      <c r="U6" s="88" t="s">
        <v>15</v>
      </c>
      <c r="V6" s="88" t="s">
        <v>15</v>
      </c>
      <c r="W6" s="88" t="s">
        <v>15</v>
      </c>
      <c r="X6" s="88" t="s">
        <v>15</v>
      </c>
    </row>
    <row r="7" spans="1:24" ht="15.5" x14ac:dyDescent="0.35">
      <c r="A7" s="193" t="s">
        <v>91</v>
      </c>
      <c r="B7" s="193"/>
      <c r="C7" s="193"/>
      <c r="D7" s="193"/>
      <c r="E7" s="193"/>
      <c r="F7" s="193"/>
      <c r="G7" s="76"/>
      <c r="H7" s="193" t="s">
        <v>92</v>
      </c>
      <c r="I7" s="193"/>
      <c r="J7" s="193"/>
      <c r="K7" s="193"/>
      <c r="L7" s="193"/>
      <c r="M7" s="193"/>
      <c r="N7" s="85">
        <v>36707</v>
      </c>
      <c r="O7" s="86">
        <v>244</v>
      </c>
      <c r="P7" s="86">
        <v>42</v>
      </c>
      <c r="Q7" s="86">
        <v>202</v>
      </c>
      <c r="R7" s="87">
        <v>815259941</v>
      </c>
      <c r="S7" s="87">
        <v>476888017</v>
      </c>
      <c r="T7" s="87">
        <v>338371924</v>
      </c>
      <c r="U7" s="88" t="s">
        <v>15</v>
      </c>
      <c r="V7" s="88" t="s">
        <v>15</v>
      </c>
      <c r="W7" s="88" t="s">
        <v>15</v>
      </c>
      <c r="X7" s="88" t="s">
        <v>15</v>
      </c>
    </row>
    <row r="8" spans="1:24" ht="15.5" x14ac:dyDescent="0.35">
      <c r="N8" s="85">
        <v>36738</v>
      </c>
      <c r="O8" s="86">
        <v>205</v>
      </c>
      <c r="P8" s="86">
        <v>28</v>
      </c>
      <c r="Q8" s="86">
        <v>177</v>
      </c>
      <c r="R8" s="87">
        <v>731413959</v>
      </c>
      <c r="S8" s="87">
        <v>460727450</v>
      </c>
      <c r="T8" s="87">
        <v>270686509</v>
      </c>
      <c r="U8" s="88" t="s">
        <v>15</v>
      </c>
      <c r="V8" s="88" t="s">
        <v>15</v>
      </c>
      <c r="W8" s="88" t="s">
        <v>15</v>
      </c>
      <c r="X8" s="88" t="s">
        <v>15</v>
      </c>
    </row>
    <row r="9" spans="1:24" ht="15.5" x14ac:dyDescent="0.35">
      <c r="N9" s="85">
        <v>36769</v>
      </c>
      <c r="O9" s="86">
        <v>239</v>
      </c>
      <c r="P9" s="86">
        <v>41</v>
      </c>
      <c r="Q9" s="86">
        <v>198</v>
      </c>
      <c r="R9" s="87">
        <v>1044872538</v>
      </c>
      <c r="S9" s="87">
        <v>724463506</v>
      </c>
      <c r="T9" s="87">
        <v>320409032</v>
      </c>
      <c r="U9" s="88" t="s">
        <v>15</v>
      </c>
      <c r="V9" s="88" t="s">
        <v>15</v>
      </c>
      <c r="W9" s="88" t="s">
        <v>15</v>
      </c>
      <c r="X9" s="88" t="s">
        <v>15</v>
      </c>
    </row>
    <row r="10" spans="1:24" ht="15.5" x14ac:dyDescent="0.35">
      <c r="N10" s="85">
        <v>36799</v>
      </c>
      <c r="O10" s="86">
        <v>227</v>
      </c>
      <c r="P10" s="86">
        <v>45</v>
      </c>
      <c r="Q10" s="86">
        <v>182</v>
      </c>
      <c r="R10" s="87">
        <v>1245506623</v>
      </c>
      <c r="S10" s="87">
        <v>974752614</v>
      </c>
      <c r="T10" s="87">
        <v>270754009</v>
      </c>
      <c r="U10" s="88" t="s">
        <v>15</v>
      </c>
      <c r="V10" s="88" t="s">
        <v>15</v>
      </c>
      <c r="W10" s="88" t="s">
        <v>15</v>
      </c>
      <c r="X10" s="88" t="s">
        <v>15</v>
      </c>
    </row>
    <row r="11" spans="1:24" ht="15.5" x14ac:dyDescent="0.35">
      <c r="N11" s="85">
        <v>36830</v>
      </c>
      <c r="O11" s="86">
        <v>216</v>
      </c>
      <c r="P11" s="86">
        <v>43</v>
      </c>
      <c r="Q11" s="86">
        <v>173</v>
      </c>
      <c r="R11" s="87">
        <v>767198651</v>
      </c>
      <c r="S11" s="87">
        <v>504763420</v>
      </c>
      <c r="T11" s="87">
        <v>262435231</v>
      </c>
      <c r="U11" s="88" t="s">
        <v>15</v>
      </c>
      <c r="V11" s="88" t="s">
        <v>15</v>
      </c>
      <c r="W11" s="88" t="s">
        <v>15</v>
      </c>
      <c r="X11" s="88" t="s">
        <v>15</v>
      </c>
    </row>
    <row r="12" spans="1:24" ht="15.5" x14ac:dyDescent="0.35">
      <c r="N12" s="85">
        <v>36860</v>
      </c>
      <c r="O12" s="86">
        <v>205</v>
      </c>
      <c r="P12" s="86">
        <v>50</v>
      </c>
      <c r="Q12" s="86">
        <v>155</v>
      </c>
      <c r="R12" s="87">
        <v>1557305583</v>
      </c>
      <c r="S12" s="87">
        <v>1319838612</v>
      </c>
      <c r="T12" s="87">
        <v>237466971</v>
      </c>
      <c r="U12" s="88" t="s">
        <v>15</v>
      </c>
      <c r="V12" s="88" t="s">
        <v>15</v>
      </c>
      <c r="W12" s="88" t="s">
        <v>15</v>
      </c>
      <c r="X12" s="88" t="s">
        <v>15</v>
      </c>
    </row>
    <row r="13" spans="1:24" ht="15.5" x14ac:dyDescent="0.35">
      <c r="N13" s="85">
        <v>36891</v>
      </c>
      <c r="O13" s="86">
        <v>332</v>
      </c>
      <c r="P13" s="86">
        <v>94</v>
      </c>
      <c r="Q13" s="86">
        <v>238</v>
      </c>
      <c r="R13" s="87">
        <v>2075166798</v>
      </c>
      <c r="S13" s="87">
        <v>1707986856</v>
      </c>
      <c r="T13" s="87">
        <v>367179942</v>
      </c>
      <c r="U13" s="88" t="s">
        <v>15</v>
      </c>
      <c r="V13" s="88" t="s">
        <v>15</v>
      </c>
      <c r="W13" s="88" t="s">
        <v>15</v>
      </c>
      <c r="X13" s="88" t="s">
        <v>15</v>
      </c>
    </row>
    <row r="14" spans="1:24" ht="15.5" x14ac:dyDescent="0.35">
      <c r="N14" s="85">
        <v>36922</v>
      </c>
      <c r="O14" s="86">
        <v>249</v>
      </c>
      <c r="P14" s="86">
        <v>43</v>
      </c>
      <c r="Q14" s="86">
        <v>206</v>
      </c>
      <c r="R14" s="87">
        <v>1216480455</v>
      </c>
      <c r="S14" s="87">
        <v>838779465</v>
      </c>
      <c r="T14" s="87">
        <v>377700990</v>
      </c>
      <c r="U14" s="88" t="s">
        <v>15</v>
      </c>
      <c r="V14" s="88" t="s">
        <v>15</v>
      </c>
      <c r="W14" s="88" t="s">
        <v>15</v>
      </c>
      <c r="X14" s="88" t="s">
        <v>15</v>
      </c>
    </row>
    <row r="15" spans="1:24" ht="15.5" x14ac:dyDescent="0.35">
      <c r="N15" s="85">
        <v>36950</v>
      </c>
      <c r="O15" s="86">
        <v>220</v>
      </c>
      <c r="P15" s="86">
        <v>34</v>
      </c>
      <c r="Q15" s="86">
        <v>186</v>
      </c>
      <c r="R15" s="87">
        <v>781373056</v>
      </c>
      <c r="S15" s="87">
        <v>506527265</v>
      </c>
      <c r="T15" s="87">
        <v>274845791</v>
      </c>
      <c r="U15" s="88" t="s">
        <v>15</v>
      </c>
      <c r="V15" s="88" t="s">
        <v>15</v>
      </c>
      <c r="W15" s="88" t="s">
        <v>15</v>
      </c>
      <c r="X15" s="88" t="s">
        <v>15</v>
      </c>
    </row>
    <row r="16" spans="1:24" ht="15.5" x14ac:dyDescent="0.35">
      <c r="N16" s="85">
        <v>36981</v>
      </c>
      <c r="O16" s="86">
        <v>280</v>
      </c>
      <c r="P16" s="86">
        <v>48</v>
      </c>
      <c r="Q16" s="86">
        <v>232</v>
      </c>
      <c r="R16" s="87">
        <v>904647463</v>
      </c>
      <c r="S16" s="87">
        <v>535959040</v>
      </c>
      <c r="T16" s="87">
        <v>368688423</v>
      </c>
      <c r="U16" s="88" t="s">
        <v>15</v>
      </c>
      <c r="V16" s="88" t="s">
        <v>15</v>
      </c>
      <c r="W16" s="88" t="s">
        <v>15</v>
      </c>
      <c r="X16" s="88" t="s">
        <v>15</v>
      </c>
    </row>
    <row r="17" spans="1:24" ht="15.5" x14ac:dyDescent="0.35">
      <c r="N17" s="85">
        <v>37011</v>
      </c>
      <c r="O17" s="86">
        <v>253</v>
      </c>
      <c r="P17" s="86">
        <v>39</v>
      </c>
      <c r="Q17" s="86">
        <v>214</v>
      </c>
      <c r="R17" s="87">
        <v>1132157861</v>
      </c>
      <c r="S17" s="87">
        <v>808624604</v>
      </c>
      <c r="T17" s="87">
        <v>323533257</v>
      </c>
      <c r="U17" s="88" t="s">
        <v>15</v>
      </c>
      <c r="V17" s="88" t="s">
        <v>15</v>
      </c>
      <c r="W17" s="88" t="s">
        <v>15</v>
      </c>
      <c r="X17" s="88" t="s">
        <v>15</v>
      </c>
    </row>
    <row r="18" spans="1:24" ht="15.5" x14ac:dyDescent="0.35">
      <c r="N18" s="85">
        <v>37042</v>
      </c>
      <c r="O18" s="86">
        <v>324</v>
      </c>
      <c r="P18" s="86">
        <v>61</v>
      </c>
      <c r="Q18" s="86">
        <v>263</v>
      </c>
      <c r="R18" s="87">
        <v>1117806728</v>
      </c>
      <c r="S18" s="87">
        <v>654055557</v>
      </c>
      <c r="T18" s="87">
        <v>463751171</v>
      </c>
      <c r="U18" s="88" t="s">
        <v>15</v>
      </c>
      <c r="V18" s="88" t="s">
        <v>15</v>
      </c>
      <c r="W18" s="88" t="s">
        <v>15</v>
      </c>
      <c r="X18" s="88" t="s">
        <v>15</v>
      </c>
    </row>
    <row r="19" spans="1:24" ht="15.5" x14ac:dyDescent="0.35">
      <c r="N19" s="85">
        <v>37072</v>
      </c>
      <c r="O19" s="86">
        <v>366</v>
      </c>
      <c r="P19" s="86">
        <v>56</v>
      </c>
      <c r="Q19" s="86">
        <v>310</v>
      </c>
      <c r="R19" s="87">
        <v>1219578967</v>
      </c>
      <c r="S19" s="87">
        <v>755139395</v>
      </c>
      <c r="T19" s="87">
        <v>464439572</v>
      </c>
      <c r="U19" s="88" t="s">
        <v>15</v>
      </c>
      <c r="V19" s="88" t="s">
        <v>15</v>
      </c>
      <c r="W19" s="88" t="s">
        <v>15</v>
      </c>
      <c r="X19" s="88" t="s">
        <v>15</v>
      </c>
    </row>
    <row r="20" spans="1:24" ht="15.5" x14ac:dyDescent="0.35">
      <c r="N20" s="85">
        <v>37103</v>
      </c>
      <c r="O20" s="86">
        <v>305</v>
      </c>
      <c r="P20" s="86">
        <v>43</v>
      </c>
      <c r="Q20" s="86">
        <v>262</v>
      </c>
      <c r="R20" s="87">
        <v>914021445</v>
      </c>
      <c r="S20" s="87">
        <v>519752992</v>
      </c>
      <c r="T20" s="87">
        <v>394268453</v>
      </c>
      <c r="U20" s="88" t="s">
        <v>15</v>
      </c>
      <c r="V20" s="88" t="s">
        <v>15</v>
      </c>
      <c r="W20" s="88" t="s">
        <v>15</v>
      </c>
      <c r="X20" s="88" t="s">
        <v>15</v>
      </c>
    </row>
    <row r="21" spans="1:24" ht="15.5" x14ac:dyDescent="0.35">
      <c r="N21" s="85">
        <v>37134</v>
      </c>
      <c r="O21" s="86">
        <v>392</v>
      </c>
      <c r="P21" s="86">
        <v>49</v>
      </c>
      <c r="Q21" s="86">
        <v>343</v>
      </c>
      <c r="R21" s="87">
        <v>1124620832</v>
      </c>
      <c r="S21" s="87">
        <v>616812241</v>
      </c>
      <c r="T21" s="87">
        <v>507808591</v>
      </c>
      <c r="U21" s="88" t="s">
        <v>15</v>
      </c>
      <c r="V21" s="88" t="s">
        <v>15</v>
      </c>
      <c r="W21" s="88" t="s">
        <v>15</v>
      </c>
      <c r="X21" s="88" t="s">
        <v>15</v>
      </c>
    </row>
    <row r="22" spans="1:24" ht="15.5" x14ac:dyDescent="0.35">
      <c r="N22" s="85">
        <v>37164</v>
      </c>
      <c r="O22" s="86">
        <v>293</v>
      </c>
      <c r="P22" s="86">
        <v>43</v>
      </c>
      <c r="Q22" s="86">
        <v>250</v>
      </c>
      <c r="R22" s="87">
        <v>911455459</v>
      </c>
      <c r="S22" s="87">
        <v>512522617</v>
      </c>
      <c r="T22" s="87">
        <v>398932842</v>
      </c>
      <c r="U22" s="88" t="s">
        <v>15</v>
      </c>
      <c r="V22" s="88" t="s">
        <v>15</v>
      </c>
      <c r="W22" s="88" t="s">
        <v>15</v>
      </c>
      <c r="X22" s="88" t="s">
        <v>15</v>
      </c>
    </row>
    <row r="23" spans="1:24" ht="15.5" x14ac:dyDescent="0.35">
      <c r="N23" s="85">
        <v>37195</v>
      </c>
      <c r="O23" s="86">
        <v>324</v>
      </c>
      <c r="P23" s="86">
        <v>41</v>
      </c>
      <c r="Q23" s="86">
        <v>283</v>
      </c>
      <c r="R23" s="87">
        <v>828961643</v>
      </c>
      <c r="S23" s="87">
        <v>421257500</v>
      </c>
      <c r="T23" s="87">
        <v>407704143</v>
      </c>
      <c r="U23" s="88" t="s">
        <v>15</v>
      </c>
      <c r="V23" s="88" t="s">
        <v>15</v>
      </c>
      <c r="W23" s="88" t="s">
        <v>15</v>
      </c>
      <c r="X23" s="88" t="s">
        <v>15</v>
      </c>
    </row>
    <row r="24" spans="1:24" ht="15.5" x14ac:dyDescent="0.35">
      <c r="N24" s="85">
        <v>37225</v>
      </c>
      <c r="O24" s="86">
        <v>309</v>
      </c>
      <c r="P24" s="86">
        <v>41</v>
      </c>
      <c r="Q24" s="86">
        <v>268</v>
      </c>
      <c r="R24" s="87">
        <v>873442477</v>
      </c>
      <c r="S24" s="87">
        <v>467538930</v>
      </c>
      <c r="T24" s="87">
        <v>405903547</v>
      </c>
      <c r="U24" s="88" t="s">
        <v>15</v>
      </c>
      <c r="V24" s="88" t="s">
        <v>15</v>
      </c>
      <c r="W24" s="88" t="s">
        <v>15</v>
      </c>
      <c r="X24" s="88" t="s">
        <v>15</v>
      </c>
    </row>
    <row r="25" spans="1:24" ht="15.5" x14ac:dyDescent="0.35">
      <c r="N25" s="85">
        <v>37256</v>
      </c>
      <c r="O25" s="86">
        <v>374</v>
      </c>
      <c r="P25" s="86">
        <v>60</v>
      </c>
      <c r="Q25" s="86">
        <v>314</v>
      </c>
      <c r="R25" s="87">
        <v>1578024580</v>
      </c>
      <c r="S25" s="87">
        <v>1116602874</v>
      </c>
      <c r="T25" s="87">
        <v>461421706</v>
      </c>
      <c r="U25" s="88" t="s">
        <v>15</v>
      </c>
      <c r="V25" s="88" t="s">
        <v>15</v>
      </c>
      <c r="W25" s="88" t="s">
        <v>15</v>
      </c>
      <c r="X25" s="88" t="s">
        <v>15</v>
      </c>
    </row>
    <row r="26" spans="1:24" ht="15.5" x14ac:dyDescent="0.35">
      <c r="N26" s="85">
        <v>37287</v>
      </c>
      <c r="O26" s="86">
        <v>333</v>
      </c>
      <c r="P26" s="86">
        <v>41</v>
      </c>
      <c r="Q26" s="86">
        <v>292</v>
      </c>
      <c r="R26" s="87">
        <v>845963599</v>
      </c>
      <c r="S26" s="87">
        <v>457259698</v>
      </c>
      <c r="T26" s="87">
        <v>388703901</v>
      </c>
      <c r="U26" s="88" t="s">
        <v>15</v>
      </c>
      <c r="V26" s="88" t="s">
        <v>15</v>
      </c>
      <c r="W26" s="88" t="s">
        <v>15</v>
      </c>
      <c r="X26" s="88" t="s">
        <v>15</v>
      </c>
    </row>
    <row r="27" spans="1:24" ht="15.5" x14ac:dyDescent="0.35">
      <c r="A27" s="193" t="s">
        <v>93</v>
      </c>
      <c r="B27" s="193"/>
      <c r="C27" s="193"/>
      <c r="D27" s="193"/>
      <c r="E27" s="193"/>
      <c r="F27" s="193"/>
      <c r="N27" s="85">
        <v>37315</v>
      </c>
      <c r="O27" s="86">
        <v>281</v>
      </c>
      <c r="P27" s="86">
        <v>28</v>
      </c>
      <c r="Q27" s="86">
        <v>253</v>
      </c>
      <c r="R27" s="87">
        <v>725254559</v>
      </c>
      <c r="S27" s="87">
        <v>357657020</v>
      </c>
      <c r="T27" s="87">
        <v>367597539</v>
      </c>
      <c r="U27" s="88" t="s">
        <v>15</v>
      </c>
      <c r="V27" s="88" t="s">
        <v>15</v>
      </c>
      <c r="W27" s="88" t="s">
        <v>15</v>
      </c>
      <c r="X27" s="88" t="s">
        <v>15</v>
      </c>
    </row>
    <row r="28" spans="1:24" ht="15.5" x14ac:dyDescent="0.35">
      <c r="N28" s="85">
        <v>37346</v>
      </c>
      <c r="O28" s="86">
        <v>366</v>
      </c>
      <c r="P28" s="86">
        <v>59</v>
      </c>
      <c r="Q28" s="86">
        <v>307</v>
      </c>
      <c r="R28" s="87">
        <v>1145054740</v>
      </c>
      <c r="S28" s="87">
        <v>664067256</v>
      </c>
      <c r="T28" s="87">
        <v>480987484</v>
      </c>
      <c r="U28" s="88" t="s">
        <v>15</v>
      </c>
      <c r="V28" s="88" t="s">
        <v>15</v>
      </c>
      <c r="W28" s="88" t="s">
        <v>15</v>
      </c>
      <c r="X28" s="88" t="s">
        <v>15</v>
      </c>
    </row>
    <row r="29" spans="1:24" ht="15.5" x14ac:dyDescent="0.35">
      <c r="N29" s="85">
        <v>37376</v>
      </c>
      <c r="O29" s="86">
        <v>366</v>
      </c>
      <c r="P29" s="86">
        <v>37</v>
      </c>
      <c r="Q29" s="86">
        <v>329</v>
      </c>
      <c r="R29" s="87">
        <v>887120792</v>
      </c>
      <c r="S29" s="87">
        <v>380774125</v>
      </c>
      <c r="T29" s="87">
        <v>506346667</v>
      </c>
      <c r="U29" s="88" t="s">
        <v>15</v>
      </c>
      <c r="V29" s="88" t="s">
        <v>15</v>
      </c>
      <c r="W29" s="88" t="s">
        <v>15</v>
      </c>
      <c r="X29" s="88" t="s">
        <v>15</v>
      </c>
    </row>
    <row r="30" spans="1:24" ht="15.5" x14ac:dyDescent="0.35">
      <c r="N30" s="85">
        <v>37407</v>
      </c>
      <c r="O30" s="86">
        <v>469</v>
      </c>
      <c r="P30" s="86">
        <v>60</v>
      </c>
      <c r="Q30" s="86">
        <v>409</v>
      </c>
      <c r="R30" s="87">
        <v>1420909346</v>
      </c>
      <c r="S30" s="87">
        <v>835738933</v>
      </c>
      <c r="T30" s="87">
        <v>585170413</v>
      </c>
      <c r="U30" s="88" t="s">
        <v>15</v>
      </c>
      <c r="V30" s="88" t="s">
        <v>15</v>
      </c>
      <c r="W30" s="88" t="s">
        <v>15</v>
      </c>
      <c r="X30" s="88" t="s">
        <v>15</v>
      </c>
    </row>
    <row r="31" spans="1:24" ht="15.5" x14ac:dyDescent="0.35">
      <c r="N31" s="85">
        <v>37437</v>
      </c>
      <c r="O31" s="86">
        <v>428</v>
      </c>
      <c r="P31" s="86">
        <v>71</v>
      </c>
      <c r="Q31" s="86">
        <v>357</v>
      </c>
      <c r="R31" s="87">
        <v>1658072612</v>
      </c>
      <c r="S31" s="87">
        <v>1067136117</v>
      </c>
      <c r="T31" s="87">
        <v>590936495</v>
      </c>
      <c r="U31" s="88" t="s">
        <v>15</v>
      </c>
      <c r="V31" s="88" t="s">
        <v>15</v>
      </c>
      <c r="W31" s="88" t="s">
        <v>15</v>
      </c>
      <c r="X31" s="88" t="s">
        <v>15</v>
      </c>
    </row>
    <row r="32" spans="1:24" ht="15.5" x14ac:dyDescent="0.35">
      <c r="N32" s="85">
        <v>37468</v>
      </c>
      <c r="O32" s="86">
        <v>434</v>
      </c>
      <c r="P32" s="86">
        <v>50</v>
      </c>
      <c r="Q32" s="86">
        <v>384</v>
      </c>
      <c r="R32" s="87">
        <v>1203452572</v>
      </c>
      <c r="S32" s="87">
        <v>587620855</v>
      </c>
      <c r="T32" s="87">
        <v>615831717</v>
      </c>
      <c r="U32" s="88" t="s">
        <v>15</v>
      </c>
      <c r="V32" s="88" t="s">
        <v>15</v>
      </c>
      <c r="W32" s="88" t="s">
        <v>15</v>
      </c>
      <c r="X32" s="88" t="s">
        <v>15</v>
      </c>
    </row>
    <row r="33" spans="14:24" ht="15.5" x14ac:dyDescent="0.35">
      <c r="N33" s="85">
        <v>37499</v>
      </c>
      <c r="O33" s="86">
        <v>492</v>
      </c>
      <c r="P33" s="86">
        <v>65</v>
      </c>
      <c r="Q33" s="86">
        <v>427</v>
      </c>
      <c r="R33" s="87">
        <v>1597480153</v>
      </c>
      <c r="S33" s="87">
        <v>912610993</v>
      </c>
      <c r="T33" s="87">
        <v>684869160</v>
      </c>
      <c r="U33" s="88" t="s">
        <v>15</v>
      </c>
      <c r="V33" s="88" t="s">
        <v>15</v>
      </c>
      <c r="W33" s="88" t="s">
        <v>15</v>
      </c>
      <c r="X33" s="88" t="s">
        <v>15</v>
      </c>
    </row>
    <row r="34" spans="14:24" ht="15.5" x14ac:dyDescent="0.35">
      <c r="N34" s="85">
        <v>37529</v>
      </c>
      <c r="O34" s="86">
        <v>434</v>
      </c>
      <c r="P34" s="86">
        <v>67</v>
      </c>
      <c r="Q34" s="86">
        <v>367</v>
      </c>
      <c r="R34" s="87">
        <v>1600889444</v>
      </c>
      <c r="S34" s="87">
        <v>1013434907</v>
      </c>
      <c r="T34" s="87">
        <v>587454537</v>
      </c>
      <c r="U34" s="88" t="s">
        <v>15</v>
      </c>
      <c r="V34" s="88" t="s">
        <v>15</v>
      </c>
      <c r="W34" s="88" t="s">
        <v>15</v>
      </c>
      <c r="X34" s="88" t="s">
        <v>15</v>
      </c>
    </row>
    <row r="35" spans="14:24" ht="15.5" x14ac:dyDescent="0.35">
      <c r="N35" s="85">
        <v>37560</v>
      </c>
      <c r="O35" s="86">
        <v>461</v>
      </c>
      <c r="P35" s="86">
        <v>68</v>
      </c>
      <c r="Q35" s="86">
        <v>393</v>
      </c>
      <c r="R35" s="87">
        <v>1488192991</v>
      </c>
      <c r="S35" s="87">
        <v>894114033</v>
      </c>
      <c r="T35" s="87">
        <v>594078958</v>
      </c>
      <c r="U35" s="88" t="s">
        <v>15</v>
      </c>
      <c r="V35" s="88" t="s">
        <v>15</v>
      </c>
      <c r="W35" s="88" t="s">
        <v>15</v>
      </c>
      <c r="X35" s="88" t="s">
        <v>15</v>
      </c>
    </row>
    <row r="36" spans="14:24" ht="15.5" x14ac:dyDescent="0.35">
      <c r="N36" s="85">
        <v>37590</v>
      </c>
      <c r="O36" s="86">
        <v>399</v>
      </c>
      <c r="P36" s="86">
        <v>70</v>
      </c>
      <c r="Q36" s="86">
        <v>329</v>
      </c>
      <c r="R36" s="87">
        <v>1459058311</v>
      </c>
      <c r="S36" s="87">
        <v>917306108</v>
      </c>
      <c r="T36" s="87">
        <v>541752203</v>
      </c>
      <c r="U36" s="88" t="s">
        <v>15</v>
      </c>
      <c r="V36" s="88" t="s">
        <v>15</v>
      </c>
      <c r="W36" s="88" t="s">
        <v>15</v>
      </c>
      <c r="X36" s="88" t="s">
        <v>15</v>
      </c>
    </row>
    <row r="37" spans="14:24" ht="15.5" x14ac:dyDescent="0.35">
      <c r="N37" s="85">
        <v>37621</v>
      </c>
      <c r="O37" s="86">
        <v>586</v>
      </c>
      <c r="P37" s="86">
        <v>112</v>
      </c>
      <c r="Q37" s="86">
        <v>474</v>
      </c>
      <c r="R37" s="87">
        <v>2621021238</v>
      </c>
      <c r="S37" s="87">
        <v>1841181076</v>
      </c>
      <c r="T37" s="87">
        <v>779840162</v>
      </c>
      <c r="U37" s="88" t="s">
        <v>15</v>
      </c>
      <c r="V37" s="88" t="s">
        <v>15</v>
      </c>
      <c r="W37" s="88" t="s">
        <v>15</v>
      </c>
      <c r="X37" s="88" t="s">
        <v>15</v>
      </c>
    </row>
    <row r="38" spans="14:24" ht="15.5" x14ac:dyDescent="0.35">
      <c r="N38" s="85">
        <v>37652</v>
      </c>
      <c r="O38" s="86">
        <v>448</v>
      </c>
      <c r="P38" s="86">
        <v>67</v>
      </c>
      <c r="Q38" s="86">
        <v>381</v>
      </c>
      <c r="R38" s="87">
        <v>1571810700</v>
      </c>
      <c r="S38" s="87">
        <v>901439945</v>
      </c>
      <c r="T38" s="87">
        <v>670370755</v>
      </c>
      <c r="U38" s="88" t="s">
        <v>15</v>
      </c>
      <c r="V38" s="88" t="s">
        <v>15</v>
      </c>
      <c r="W38" s="88" t="s">
        <v>15</v>
      </c>
      <c r="X38" s="88" t="s">
        <v>15</v>
      </c>
    </row>
    <row r="39" spans="14:24" ht="15.5" x14ac:dyDescent="0.35">
      <c r="N39" s="85">
        <v>37680</v>
      </c>
      <c r="O39" s="86">
        <v>427</v>
      </c>
      <c r="P39" s="86">
        <v>69</v>
      </c>
      <c r="Q39" s="86">
        <v>358</v>
      </c>
      <c r="R39" s="87">
        <v>1926776516</v>
      </c>
      <c r="S39" s="87">
        <v>1324932500</v>
      </c>
      <c r="T39" s="87">
        <v>601844016</v>
      </c>
      <c r="U39" s="88" t="s">
        <v>15</v>
      </c>
      <c r="V39" s="88" t="s">
        <v>15</v>
      </c>
      <c r="W39" s="88" t="s">
        <v>15</v>
      </c>
      <c r="X39" s="88" t="s">
        <v>15</v>
      </c>
    </row>
    <row r="40" spans="14:24" ht="15.5" x14ac:dyDescent="0.35">
      <c r="N40" s="85">
        <v>37711</v>
      </c>
      <c r="O40" s="86">
        <v>471</v>
      </c>
      <c r="P40" s="86">
        <v>72</v>
      </c>
      <c r="Q40" s="86">
        <v>399</v>
      </c>
      <c r="R40" s="87">
        <v>1634565050</v>
      </c>
      <c r="S40" s="87">
        <v>919676277</v>
      </c>
      <c r="T40" s="87">
        <v>714888773</v>
      </c>
      <c r="U40" s="88" t="s">
        <v>15</v>
      </c>
      <c r="V40" s="88" t="s">
        <v>15</v>
      </c>
      <c r="W40" s="88" t="s">
        <v>15</v>
      </c>
      <c r="X40" s="88" t="s">
        <v>15</v>
      </c>
    </row>
    <row r="41" spans="14:24" ht="15.5" x14ac:dyDescent="0.35">
      <c r="N41" s="85">
        <v>37741</v>
      </c>
      <c r="O41" s="86">
        <v>543</v>
      </c>
      <c r="P41" s="86">
        <v>78</v>
      </c>
      <c r="Q41" s="86">
        <v>465</v>
      </c>
      <c r="R41" s="87">
        <v>2017776435</v>
      </c>
      <c r="S41" s="87">
        <v>1235998374</v>
      </c>
      <c r="T41" s="87">
        <v>781778061</v>
      </c>
      <c r="U41" s="88" t="s">
        <v>15</v>
      </c>
      <c r="V41" s="88" t="s">
        <v>15</v>
      </c>
      <c r="W41" s="88" t="s">
        <v>15</v>
      </c>
      <c r="X41" s="88" t="s">
        <v>15</v>
      </c>
    </row>
    <row r="42" spans="14:24" ht="15.5" x14ac:dyDescent="0.35">
      <c r="N42" s="85">
        <v>37772</v>
      </c>
      <c r="O42" s="86">
        <v>538</v>
      </c>
      <c r="P42" s="86">
        <v>84</v>
      </c>
      <c r="Q42" s="86">
        <v>454</v>
      </c>
      <c r="R42" s="87">
        <v>2227453762</v>
      </c>
      <c r="S42" s="87">
        <v>1502743933</v>
      </c>
      <c r="T42" s="87">
        <v>724709829</v>
      </c>
      <c r="U42" s="88" t="s">
        <v>15</v>
      </c>
      <c r="V42" s="88" t="s">
        <v>15</v>
      </c>
      <c r="W42" s="88" t="s">
        <v>15</v>
      </c>
      <c r="X42" s="88" t="s">
        <v>15</v>
      </c>
    </row>
    <row r="43" spans="14:24" ht="15.5" x14ac:dyDescent="0.35">
      <c r="N43" s="85">
        <v>37802</v>
      </c>
      <c r="O43" s="86">
        <v>557</v>
      </c>
      <c r="P43" s="86">
        <v>74</v>
      </c>
      <c r="Q43" s="86">
        <v>483</v>
      </c>
      <c r="R43" s="87">
        <v>2100920308</v>
      </c>
      <c r="S43" s="87">
        <v>1220838520</v>
      </c>
      <c r="T43" s="87">
        <v>880081788</v>
      </c>
      <c r="U43" s="88" t="s">
        <v>15</v>
      </c>
      <c r="V43" s="88" t="s">
        <v>15</v>
      </c>
      <c r="W43" s="88" t="s">
        <v>15</v>
      </c>
      <c r="X43" s="88" t="s">
        <v>15</v>
      </c>
    </row>
    <row r="44" spans="14:24" ht="15.5" x14ac:dyDescent="0.35">
      <c r="N44" s="85">
        <v>37833</v>
      </c>
      <c r="O44" s="86">
        <v>588</v>
      </c>
      <c r="P44" s="86">
        <v>102</v>
      </c>
      <c r="Q44" s="86">
        <v>486</v>
      </c>
      <c r="R44" s="87">
        <v>2421797900</v>
      </c>
      <c r="S44" s="87">
        <v>1560107380</v>
      </c>
      <c r="T44" s="87">
        <v>861690520</v>
      </c>
      <c r="U44" s="88" t="s">
        <v>15</v>
      </c>
      <c r="V44" s="88" t="s">
        <v>15</v>
      </c>
      <c r="W44" s="88" t="s">
        <v>15</v>
      </c>
      <c r="X44" s="88" t="s">
        <v>15</v>
      </c>
    </row>
    <row r="45" spans="14:24" ht="15.5" x14ac:dyDescent="0.35">
      <c r="N45" s="85">
        <v>37864</v>
      </c>
      <c r="O45" s="86">
        <v>601</v>
      </c>
      <c r="P45" s="86">
        <v>91</v>
      </c>
      <c r="Q45" s="86">
        <v>510</v>
      </c>
      <c r="R45" s="87">
        <v>2481670005</v>
      </c>
      <c r="S45" s="87">
        <v>1646402943</v>
      </c>
      <c r="T45" s="87">
        <v>835267062</v>
      </c>
      <c r="U45" s="88" t="s">
        <v>15</v>
      </c>
      <c r="V45" s="88" t="s">
        <v>15</v>
      </c>
      <c r="W45" s="88" t="s">
        <v>15</v>
      </c>
      <c r="X45" s="88" t="s">
        <v>15</v>
      </c>
    </row>
    <row r="46" spans="14:24" ht="15.5" x14ac:dyDescent="0.35">
      <c r="N46" s="85">
        <v>37894</v>
      </c>
      <c r="O46" s="86">
        <v>584</v>
      </c>
      <c r="P46" s="86">
        <v>102</v>
      </c>
      <c r="Q46" s="86">
        <v>482</v>
      </c>
      <c r="R46" s="87">
        <v>2357920655</v>
      </c>
      <c r="S46" s="87">
        <v>1508764438</v>
      </c>
      <c r="T46" s="87">
        <v>849156217</v>
      </c>
      <c r="U46" s="88" t="s">
        <v>15</v>
      </c>
      <c r="V46" s="88" t="s">
        <v>15</v>
      </c>
      <c r="W46" s="88" t="s">
        <v>15</v>
      </c>
      <c r="X46" s="88" t="s">
        <v>15</v>
      </c>
    </row>
    <row r="47" spans="14:24" ht="15.5" x14ac:dyDescent="0.35">
      <c r="N47" s="85">
        <v>37925</v>
      </c>
      <c r="O47" s="86">
        <v>657</v>
      </c>
      <c r="P47" s="86">
        <v>107</v>
      </c>
      <c r="Q47" s="86">
        <v>550</v>
      </c>
      <c r="R47" s="87">
        <v>2413749282</v>
      </c>
      <c r="S47" s="87">
        <v>1481603541</v>
      </c>
      <c r="T47" s="87">
        <v>932145741</v>
      </c>
      <c r="U47" s="88" t="s">
        <v>15</v>
      </c>
      <c r="V47" s="88" t="s">
        <v>15</v>
      </c>
      <c r="W47" s="88" t="s">
        <v>15</v>
      </c>
      <c r="X47" s="88" t="s">
        <v>15</v>
      </c>
    </row>
    <row r="48" spans="14:24" ht="15.5" x14ac:dyDescent="0.35">
      <c r="N48" s="85">
        <v>37955</v>
      </c>
      <c r="O48" s="86">
        <v>517</v>
      </c>
      <c r="P48" s="86">
        <v>73</v>
      </c>
      <c r="Q48" s="86">
        <v>444</v>
      </c>
      <c r="R48" s="87">
        <v>1786630651</v>
      </c>
      <c r="S48" s="87">
        <v>1003206043</v>
      </c>
      <c r="T48" s="87">
        <v>783424608</v>
      </c>
      <c r="U48" s="88" t="s">
        <v>15</v>
      </c>
      <c r="V48" s="88" t="s">
        <v>15</v>
      </c>
      <c r="W48" s="88" t="s">
        <v>15</v>
      </c>
      <c r="X48" s="88" t="s">
        <v>15</v>
      </c>
    </row>
    <row r="49" spans="14:24" ht="15.5" x14ac:dyDescent="0.35">
      <c r="N49" s="85">
        <v>37986</v>
      </c>
      <c r="O49" s="86">
        <v>806</v>
      </c>
      <c r="P49" s="86">
        <v>174</v>
      </c>
      <c r="Q49" s="86">
        <v>632</v>
      </c>
      <c r="R49" s="87">
        <v>5238698347</v>
      </c>
      <c r="S49" s="87">
        <v>4149197897</v>
      </c>
      <c r="T49" s="87">
        <v>1089500450</v>
      </c>
      <c r="U49" s="88" t="s">
        <v>15</v>
      </c>
      <c r="V49" s="88" t="s">
        <v>15</v>
      </c>
      <c r="W49" s="88" t="s">
        <v>15</v>
      </c>
      <c r="X49" s="88" t="s">
        <v>15</v>
      </c>
    </row>
    <row r="50" spans="14:24" ht="15.5" x14ac:dyDescent="0.35">
      <c r="N50" s="85">
        <v>38017</v>
      </c>
      <c r="O50" s="86">
        <v>630</v>
      </c>
      <c r="P50" s="86">
        <v>101</v>
      </c>
      <c r="Q50" s="86">
        <v>529</v>
      </c>
      <c r="R50" s="87">
        <v>2290104345</v>
      </c>
      <c r="S50" s="87">
        <v>1196809658</v>
      </c>
      <c r="T50" s="87">
        <v>1093294687</v>
      </c>
      <c r="U50" s="88" t="s">
        <v>15</v>
      </c>
      <c r="V50" s="88" t="s">
        <v>15</v>
      </c>
      <c r="W50" s="88" t="s">
        <v>15</v>
      </c>
      <c r="X50" s="88" t="s">
        <v>15</v>
      </c>
    </row>
    <row r="51" spans="14:24" ht="15.5" x14ac:dyDescent="0.35">
      <c r="N51" s="85">
        <v>38046</v>
      </c>
      <c r="O51" s="86">
        <v>522</v>
      </c>
      <c r="P51" s="86">
        <v>85</v>
      </c>
      <c r="Q51" s="86">
        <v>437</v>
      </c>
      <c r="R51" s="87">
        <v>2438372868</v>
      </c>
      <c r="S51" s="87">
        <v>1603677596</v>
      </c>
      <c r="T51" s="87">
        <v>834695272</v>
      </c>
      <c r="U51" s="88" t="s">
        <v>15</v>
      </c>
      <c r="V51" s="88" t="s">
        <v>15</v>
      </c>
      <c r="W51" s="88" t="s">
        <v>15</v>
      </c>
      <c r="X51" s="88" t="s">
        <v>15</v>
      </c>
    </row>
    <row r="52" spans="14:24" ht="15.5" x14ac:dyDescent="0.35">
      <c r="N52" s="85">
        <v>38077</v>
      </c>
      <c r="O52" s="86">
        <v>770</v>
      </c>
      <c r="P52" s="86">
        <v>137</v>
      </c>
      <c r="Q52" s="86">
        <v>633</v>
      </c>
      <c r="R52" s="87">
        <v>2989733739</v>
      </c>
      <c r="S52" s="87">
        <v>1773180414</v>
      </c>
      <c r="T52" s="87">
        <v>1216553325</v>
      </c>
      <c r="U52" s="88" t="s">
        <v>15</v>
      </c>
      <c r="V52" s="88" t="s">
        <v>15</v>
      </c>
      <c r="W52" s="88" t="s">
        <v>15</v>
      </c>
      <c r="X52" s="88" t="s">
        <v>15</v>
      </c>
    </row>
    <row r="53" spans="14:24" ht="15.5" x14ac:dyDescent="0.35">
      <c r="N53" s="85">
        <v>38107</v>
      </c>
      <c r="O53" s="86">
        <v>703</v>
      </c>
      <c r="P53" s="86">
        <v>103</v>
      </c>
      <c r="Q53" s="86">
        <v>600</v>
      </c>
      <c r="R53" s="87">
        <v>3821444341</v>
      </c>
      <c r="S53" s="87">
        <v>2751123185</v>
      </c>
      <c r="T53" s="87">
        <v>1070321156</v>
      </c>
      <c r="U53" s="88" t="s">
        <v>15</v>
      </c>
      <c r="V53" s="88" t="s">
        <v>15</v>
      </c>
      <c r="W53" s="88" t="s">
        <v>15</v>
      </c>
      <c r="X53" s="88" t="s">
        <v>15</v>
      </c>
    </row>
    <row r="54" spans="14:24" ht="15.5" x14ac:dyDescent="0.35">
      <c r="N54" s="85">
        <v>38138</v>
      </c>
      <c r="O54" s="86">
        <v>689</v>
      </c>
      <c r="P54" s="86">
        <v>119</v>
      </c>
      <c r="Q54" s="86">
        <v>570</v>
      </c>
      <c r="R54" s="87">
        <v>2704387536</v>
      </c>
      <c r="S54" s="87">
        <v>1681453977</v>
      </c>
      <c r="T54" s="87">
        <v>1022933559</v>
      </c>
      <c r="U54" s="88" t="s">
        <v>15</v>
      </c>
      <c r="V54" s="88" t="s">
        <v>15</v>
      </c>
      <c r="W54" s="88" t="s">
        <v>15</v>
      </c>
      <c r="X54" s="88" t="s">
        <v>15</v>
      </c>
    </row>
    <row r="55" spans="14:24" ht="15.5" x14ac:dyDescent="0.35">
      <c r="N55" s="85">
        <v>38168</v>
      </c>
      <c r="O55" s="86">
        <v>810</v>
      </c>
      <c r="P55" s="86">
        <v>134</v>
      </c>
      <c r="Q55" s="86">
        <v>676</v>
      </c>
      <c r="R55" s="87">
        <v>3587068423</v>
      </c>
      <c r="S55" s="87">
        <v>2296157197</v>
      </c>
      <c r="T55" s="87">
        <v>1290911226</v>
      </c>
      <c r="U55" s="88" t="s">
        <v>15</v>
      </c>
      <c r="V55" s="88" t="s">
        <v>15</v>
      </c>
      <c r="W55" s="88" t="s">
        <v>15</v>
      </c>
      <c r="X55" s="88" t="s">
        <v>15</v>
      </c>
    </row>
    <row r="56" spans="14:24" ht="15.5" x14ac:dyDescent="0.35">
      <c r="N56" s="85">
        <v>38199</v>
      </c>
      <c r="O56" s="86">
        <v>824</v>
      </c>
      <c r="P56" s="86">
        <v>144</v>
      </c>
      <c r="Q56" s="86">
        <v>680</v>
      </c>
      <c r="R56" s="87">
        <v>3699907804</v>
      </c>
      <c r="S56" s="87">
        <v>2350038682</v>
      </c>
      <c r="T56" s="87">
        <v>1349869122</v>
      </c>
      <c r="U56" s="88" t="s">
        <v>15</v>
      </c>
      <c r="V56" s="88" t="s">
        <v>15</v>
      </c>
      <c r="W56" s="88" t="s">
        <v>15</v>
      </c>
      <c r="X56" s="88" t="s">
        <v>15</v>
      </c>
    </row>
    <row r="57" spans="14:24" ht="15.5" x14ac:dyDescent="0.35">
      <c r="N57" s="85">
        <v>38230</v>
      </c>
      <c r="O57" s="86">
        <v>751</v>
      </c>
      <c r="P57" s="86">
        <v>124</v>
      </c>
      <c r="Q57" s="86">
        <v>627</v>
      </c>
      <c r="R57" s="87">
        <v>4704576905</v>
      </c>
      <c r="S57" s="87">
        <v>3408445540</v>
      </c>
      <c r="T57" s="87">
        <v>1296131365</v>
      </c>
      <c r="U57" s="88" t="s">
        <v>15</v>
      </c>
      <c r="V57" s="88" t="s">
        <v>15</v>
      </c>
      <c r="W57" s="88" t="s">
        <v>15</v>
      </c>
      <c r="X57" s="88" t="s">
        <v>15</v>
      </c>
    </row>
    <row r="58" spans="14:24" ht="15.5" x14ac:dyDescent="0.35">
      <c r="N58" s="85">
        <v>38260</v>
      </c>
      <c r="O58" s="86">
        <v>740</v>
      </c>
      <c r="P58" s="86">
        <v>128</v>
      </c>
      <c r="Q58" s="86">
        <v>612</v>
      </c>
      <c r="R58" s="87">
        <v>4199073004</v>
      </c>
      <c r="S58" s="87">
        <v>3049758248</v>
      </c>
      <c r="T58" s="87">
        <v>1149314756</v>
      </c>
      <c r="U58" s="88" t="s">
        <v>15</v>
      </c>
      <c r="V58" s="88" t="s">
        <v>15</v>
      </c>
      <c r="W58" s="88" t="s">
        <v>15</v>
      </c>
      <c r="X58" s="88" t="s">
        <v>15</v>
      </c>
    </row>
    <row r="59" spans="14:24" ht="15.5" x14ac:dyDescent="0.35">
      <c r="N59" s="85">
        <v>38291</v>
      </c>
      <c r="O59" s="86">
        <v>748</v>
      </c>
      <c r="P59" s="86">
        <v>158</v>
      </c>
      <c r="Q59" s="86">
        <v>590</v>
      </c>
      <c r="R59" s="87">
        <v>3988618599</v>
      </c>
      <c r="S59" s="87">
        <v>2812388966</v>
      </c>
      <c r="T59" s="87">
        <v>1176229633</v>
      </c>
      <c r="U59" s="88" t="s">
        <v>15</v>
      </c>
      <c r="V59" s="88" t="s">
        <v>15</v>
      </c>
      <c r="W59" s="88" t="s">
        <v>15</v>
      </c>
      <c r="X59" s="88" t="s">
        <v>15</v>
      </c>
    </row>
    <row r="60" spans="14:24" ht="15.5" x14ac:dyDescent="0.35">
      <c r="N60" s="85">
        <v>38321</v>
      </c>
      <c r="O60" s="86">
        <v>765</v>
      </c>
      <c r="P60" s="86">
        <v>141</v>
      </c>
      <c r="Q60" s="86">
        <v>624</v>
      </c>
      <c r="R60" s="87">
        <v>3964216342</v>
      </c>
      <c r="S60" s="87">
        <v>2541025911</v>
      </c>
      <c r="T60" s="87">
        <v>1423190431</v>
      </c>
      <c r="U60" s="88" t="s">
        <v>15</v>
      </c>
      <c r="V60" s="88" t="s">
        <v>15</v>
      </c>
      <c r="W60" s="88" t="s">
        <v>15</v>
      </c>
      <c r="X60" s="88" t="s">
        <v>15</v>
      </c>
    </row>
    <row r="61" spans="14:24" ht="15.5" x14ac:dyDescent="0.35">
      <c r="N61" s="85">
        <v>38352</v>
      </c>
      <c r="O61" s="86">
        <v>922</v>
      </c>
      <c r="P61" s="86">
        <v>214</v>
      </c>
      <c r="Q61" s="86">
        <v>708</v>
      </c>
      <c r="R61" s="87">
        <v>6006909888</v>
      </c>
      <c r="S61" s="87">
        <v>4656261767</v>
      </c>
      <c r="T61" s="87">
        <v>1350648121</v>
      </c>
      <c r="U61" s="88" t="s">
        <v>15</v>
      </c>
      <c r="V61" s="88" t="s">
        <v>15</v>
      </c>
      <c r="W61" s="88" t="s">
        <v>15</v>
      </c>
      <c r="X61" s="88" t="s">
        <v>15</v>
      </c>
    </row>
    <row r="62" spans="14:24" ht="15.5" x14ac:dyDescent="0.35">
      <c r="N62" s="85">
        <v>38383</v>
      </c>
      <c r="O62" s="86">
        <v>742</v>
      </c>
      <c r="P62" s="86">
        <v>126</v>
      </c>
      <c r="Q62" s="86">
        <v>616</v>
      </c>
      <c r="R62" s="87">
        <v>3990971518</v>
      </c>
      <c r="S62" s="87">
        <v>2632945902</v>
      </c>
      <c r="T62" s="87">
        <v>1358025616</v>
      </c>
      <c r="U62" s="88" t="s">
        <v>15</v>
      </c>
      <c r="V62" s="88" t="s">
        <v>15</v>
      </c>
      <c r="W62" s="88" t="s">
        <v>15</v>
      </c>
      <c r="X62" s="88" t="s">
        <v>15</v>
      </c>
    </row>
    <row r="63" spans="14:24" ht="15.5" x14ac:dyDescent="0.35">
      <c r="N63" s="85">
        <v>38411</v>
      </c>
      <c r="O63" s="86">
        <v>656</v>
      </c>
      <c r="P63" s="86">
        <v>129</v>
      </c>
      <c r="Q63" s="86">
        <v>527</v>
      </c>
      <c r="R63" s="87">
        <v>3426934038</v>
      </c>
      <c r="S63" s="87">
        <v>2233777353</v>
      </c>
      <c r="T63" s="87">
        <v>1193156685</v>
      </c>
      <c r="U63" s="88" t="s">
        <v>15</v>
      </c>
      <c r="V63" s="88" t="s">
        <v>15</v>
      </c>
      <c r="W63" s="88" t="s">
        <v>15</v>
      </c>
      <c r="X63" s="88" t="s">
        <v>15</v>
      </c>
    </row>
    <row r="64" spans="14:24" ht="15.5" x14ac:dyDescent="0.35">
      <c r="N64" s="85">
        <v>38442</v>
      </c>
      <c r="O64" s="86">
        <v>832</v>
      </c>
      <c r="P64" s="86">
        <v>142</v>
      </c>
      <c r="Q64" s="86">
        <v>690</v>
      </c>
      <c r="R64" s="87">
        <v>4727908012</v>
      </c>
      <c r="S64" s="87">
        <v>3043743046</v>
      </c>
      <c r="T64" s="87">
        <v>1684164966</v>
      </c>
      <c r="U64" s="88" t="s">
        <v>15</v>
      </c>
      <c r="V64" s="88" t="s">
        <v>15</v>
      </c>
      <c r="W64" s="88" t="s">
        <v>15</v>
      </c>
      <c r="X64" s="88" t="s">
        <v>15</v>
      </c>
    </row>
    <row r="65" spans="14:24" ht="15.5" x14ac:dyDescent="0.35">
      <c r="N65" s="85">
        <v>38472</v>
      </c>
      <c r="O65" s="86">
        <v>768</v>
      </c>
      <c r="P65" s="86">
        <v>155</v>
      </c>
      <c r="Q65" s="86">
        <v>613</v>
      </c>
      <c r="R65" s="87">
        <v>4985876263</v>
      </c>
      <c r="S65" s="87">
        <v>3631437823</v>
      </c>
      <c r="T65" s="87">
        <v>1354438440</v>
      </c>
      <c r="U65" s="88" t="s">
        <v>15</v>
      </c>
      <c r="V65" s="88" t="s">
        <v>15</v>
      </c>
      <c r="W65" s="88" t="s">
        <v>15</v>
      </c>
      <c r="X65" s="88" t="s">
        <v>15</v>
      </c>
    </row>
    <row r="66" spans="14:24" ht="15.5" x14ac:dyDescent="0.35">
      <c r="N66" s="85">
        <v>38503</v>
      </c>
      <c r="O66" s="86">
        <v>775</v>
      </c>
      <c r="P66" s="86">
        <v>172</v>
      </c>
      <c r="Q66" s="86">
        <v>603</v>
      </c>
      <c r="R66" s="87">
        <v>5208587392</v>
      </c>
      <c r="S66" s="87">
        <v>3802592545</v>
      </c>
      <c r="T66" s="87">
        <v>1405994847</v>
      </c>
      <c r="U66" s="88" t="s">
        <v>15</v>
      </c>
      <c r="V66" s="88" t="s">
        <v>15</v>
      </c>
      <c r="W66" s="88" t="s">
        <v>15</v>
      </c>
      <c r="X66" s="88" t="s">
        <v>15</v>
      </c>
    </row>
    <row r="67" spans="14:24" ht="15.5" x14ac:dyDescent="0.35">
      <c r="N67" s="85">
        <v>38533</v>
      </c>
      <c r="O67" s="86">
        <v>1022</v>
      </c>
      <c r="P67" s="86">
        <v>208</v>
      </c>
      <c r="Q67" s="86">
        <v>814</v>
      </c>
      <c r="R67" s="87">
        <v>5788530255</v>
      </c>
      <c r="S67" s="87">
        <v>3725138598</v>
      </c>
      <c r="T67" s="87">
        <v>2063391657</v>
      </c>
      <c r="U67" s="88" t="s">
        <v>15</v>
      </c>
      <c r="V67" s="88" t="s">
        <v>15</v>
      </c>
      <c r="W67" s="88" t="s">
        <v>15</v>
      </c>
      <c r="X67" s="88" t="s">
        <v>15</v>
      </c>
    </row>
    <row r="68" spans="14:24" ht="15.5" x14ac:dyDescent="0.35">
      <c r="N68" s="85">
        <v>38564</v>
      </c>
      <c r="O68" s="86">
        <v>759</v>
      </c>
      <c r="P68" s="86">
        <v>188</v>
      </c>
      <c r="Q68" s="86">
        <v>571</v>
      </c>
      <c r="R68" s="87">
        <v>5777354914</v>
      </c>
      <c r="S68" s="87">
        <v>4333538235</v>
      </c>
      <c r="T68" s="87">
        <v>1443816679</v>
      </c>
      <c r="U68" s="88" t="s">
        <v>15</v>
      </c>
      <c r="V68" s="88" t="s">
        <v>15</v>
      </c>
      <c r="W68" s="88" t="s">
        <v>15</v>
      </c>
      <c r="X68" s="88" t="s">
        <v>15</v>
      </c>
    </row>
    <row r="69" spans="14:24" ht="15.5" x14ac:dyDescent="0.35">
      <c r="N69" s="85">
        <v>38595</v>
      </c>
      <c r="O69" s="86">
        <v>819</v>
      </c>
      <c r="P69" s="86">
        <v>204</v>
      </c>
      <c r="Q69" s="86">
        <v>615</v>
      </c>
      <c r="R69" s="87">
        <v>5649275170</v>
      </c>
      <c r="S69" s="87">
        <v>4124736191</v>
      </c>
      <c r="T69" s="87">
        <v>1524538979</v>
      </c>
      <c r="U69" s="88" t="s">
        <v>15</v>
      </c>
      <c r="V69" s="88" t="s">
        <v>15</v>
      </c>
      <c r="W69" s="88" t="s">
        <v>15</v>
      </c>
      <c r="X69" s="88" t="s">
        <v>15</v>
      </c>
    </row>
    <row r="70" spans="14:24" ht="15.5" x14ac:dyDescent="0.35">
      <c r="N70" s="85">
        <v>38625</v>
      </c>
      <c r="O70" s="86">
        <v>954</v>
      </c>
      <c r="P70" s="86">
        <v>240</v>
      </c>
      <c r="Q70" s="86">
        <v>714</v>
      </c>
      <c r="R70" s="87">
        <v>8358793912</v>
      </c>
      <c r="S70" s="87">
        <v>6483245095</v>
      </c>
      <c r="T70" s="87">
        <v>1875548817</v>
      </c>
      <c r="U70" s="88" t="s">
        <v>15</v>
      </c>
      <c r="V70" s="88" t="s">
        <v>15</v>
      </c>
      <c r="W70" s="88" t="s">
        <v>15</v>
      </c>
      <c r="X70" s="88" t="s">
        <v>15</v>
      </c>
    </row>
    <row r="71" spans="14:24" ht="15.5" x14ac:dyDescent="0.35">
      <c r="N71" s="85">
        <v>38656</v>
      </c>
      <c r="O71" s="86">
        <v>761</v>
      </c>
      <c r="P71" s="86">
        <v>169</v>
      </c>
      <c r="Q71" s="86">
        <v>592</v>
      </c>
      <c r="R71" s="87">
        <v>5359068950</v>
      </c>
      <c r="S71" s="87">
        <v>3937537451</v>
      </c>
      <c r="T71" s="87">
        <v>1421531499</v>
      </c>
      <c r="U71" s="88" t="s">
        <v>15</v>
      </c>
      <c r="V71" s="88" t="s">
        <v>15</v>
      </c>
      <c r="W71" s="88" t="s">
        <v>15</v>
      </c>
      <c r="X71" s="88" t="s">
        <v>15</v>
      </c>
    </row>
    <row r="72" spans="14:24" ht="15.5" x14ac:dyDescent="0.35">
      <c r="N72" s="85">
        <v>38686</v>
      </c>
      <c r="O72" s="86">
        <v>775</v>
      </c>
      <c r="P72" s="86">
        <v>181</v>
      </c>
      <c r="Q72" s="86">
        <v>594</v>
      </c>
      <c r="R72" s="87">
        <v>6990542951</v>
      </c>
      <c r="S72" s="87">
        <v>5221969716</v>
      </c>
      <c r="T72" s="87">
        <v>1768573235</v>
      </c>
      <c r="U72" s="88" t="s">
        <v>15</v>
      </c>
      <c r="V72" s="88" t="s">
        <v>15</v>
      </c>
      <c r="W72" s="88" t="s">
        <v>15</v>
      </c>
      <c r="X72" s="88" t="s">
        <v>15</v>
      </c>
    </row>
    <row r="73" spans="14:24" ht="15.5" x14ac:dyDescent="0.35">
      <c r="N73" s="85">
        <v>38717</v>
      </c>
      <c r="O73" s="86">
        <v>885</v>
      </c>
      <c r="P73" s="86">
        <v>240</v>
      </c>
      <c r="Q73" s="86">
        <v>645</v>
      </c>
      <c r="R73" s="87">
        <v>7634129503</v>
      </c>
      <c r="S73" s="87">
        <v>5994297007</v>
      </c>
      <c r="T73" s="87">
        <v>1639832496</v>
      </c>
      <c r="U73" s="88" t="s">
        <v>15</v>
      </c>
      <c r="V73" s="88" t="s">
        <v>15</v>
      </c>
      <c r="W73" s="88" t="s">
        <v>15</v>
      </c>
      <c r="X73" s="88" t="s">
        <v>15</v>
      </c>
    </row>
    <row r="74" spans="14:24" ht="15.5" x14ac:dyDescent="0.35">
      <c r="N74" s="85">
        <v>38748</v>
      </c>
      <c r="O74" s="86">
        <v>782</v>
      </c>
      <c r="P74" s="86">
        <v>177</v>
      </c>
      <c r="Q74" s="86">
        <v>605</v>
      </c>
      <c r="R74" s="87">
        <v>5545288607</v>
      </c>
      <c r="S74" s="87">
        <v>3964819726</v>
      </c>
      <c r="T74" s="87">
        <v>1580468881</v>
      </c>
      <c r="U74" s="88" t="s">
        <v>15</v>
      </c>
      <c r="V74" s="88" t="s">
        <v>15</v>
      </c>
      <c r="W74" s="88" t="s">
        <v>15</v>
      </c>
      <c r="X74" s="88" t="s">
        <v>15</v>
      </c>
    </row>
    <row r="75" spans="14:24" ht="15.5" x14ac:dyDescent="0.35">
      <c r="N75" s="85">
        <v>38776</v>
      </c>
      <c r="O75" s="86">
        <v>659</v>
      </c>
      <c r="P75" s="86">
        <v>130</v>
      </c>
      <c r="Q75" s="86">
        <v>529</v>
      </c>
      <c r="R75" s="87">
        <v>4735904234</v>
      </c>
      <c r="S75" s="87">
        <v>3382261287</v>
      </c>
      <c r="T75" s="87">
        <v>1353642947</v>
      </c>
      <c r="U75" s="88" t="s">
        <v>15</v>
      </c>
      <c r="V75" s="88" t="s">
        <v>15</v>
      </c>
      <c r="W75" s="88" t="s">
        <v>15</v>
      </c>
      <c r="X75" s="88" t="s">
        <v>15</v>
      </c>
    </row>
    <row r="76" spans="14:24" ht="15.5" x14ac:dyDescent="0.35">
      <c r="N76" s="85">
        <v>38807</v>
      </c>
      <c r="O76" s="86">
        <v>877</v>
      </c>
      <c r="P76" s="86">
        <v>197</v>
      </c>
      <c r="Q76" s="86">
        <v>680</v>
      </c>
      <c r="R76" s="87">
        <v>6627472787</v>
      </c>
      <c r="S76" s="87">
        <v>4706315328</v>
      </c>
      <c r="T76" s="87">
        <v>1921157459</v>
      </c>
      <c r="U76" s="88" t="s">
        <v>15</v>
      </c>
      <c r="V76" s="88" t="s">
        <v>15</v>
      </c>
      <c r="W76" s="88" t="s">
        <v>15</v>
      </c>
      <c r="X76" s="88" t="s">
        <v>15</v>
      </c>
    </row>
    <row r="77" spans="14:24" ht="15.5" x14ac:dyDescent="0.35">
      <c r="N77" s="85">
        <v>38837</v>
      </c>
      <c r="O77" s="86">
        <v>706</v>
      </c>
      <c r="P77" s="86">
        <v>150</v>
      </c>
      <c r="Q77" s="86">
        <v>556</v>
      </c>
      <c r="R77" s="87">
        <v>6068729878</v>
      </c>
      <c r="S77" s="87">
        <v>4667293324</v>
      </c>
      <c r="T77" s="87">
        <v>1401436554</v>
      </c>
      <c r="U77" s="88" t="s">
        <v>15</v>
      </c>
      <c r="V77" s="88" t="s">
        <v>15</v>
      </c>
      <c r="W77" s="88" t="s">
        <v>15</v>
      </c>
      <c r="X77" s="88" t="s">
        <v>15</v>
      </c>
    </row>
    <row r="78" spans="14:24" ht="15.5" x14ac:dyDescent="0.35">
      <c r="N78" s="85">
        <v>38868</v>
      </c>
      <c r="O78" s="86">
        <v>831</v>
      </c>
      <c r="P78" s="86">
        <v>157</v>
      </c>
      <c r="Q78" s="86">
        <v>674</v>
      </c>
      <c r="R78" s="87">
        <v>5576627437</v>
      </c>
      <c r="S78" s="87">
        <v>3571627567</v>
      </c>
      <c r="T78" s="87">
        <v>2004999870</v>
      </c>
      <c r="U78" s="88" t="s">
        <v>15</v>
      </c>
      <c r="V78" s="88" t="s">
        <v>15</v>
      </c>
      <c r="W78" s="88" t="s">
        <v>15</v>
      </c>
      <c r="X78" s="88" t="s">
        <v>15</v>
      </c>
    </row>
    <row r="79" spans="14:24" ht="15.5" x14ac:dyDescent="0.35">
      <c r="N79" s="85">
        <v>38898</v>
      </c>
      <c r="O79" s="86">
        <v>943</v>
      </c>
      <c r="P79" s="86">
        <v>196</v>
      </c>
      <c r="Q79" s="86">
        <v>747</v>
      </c>
      <c r="R79" s="87">
        <v>7353749938</v>
      </c>
      <c r="S79" s="87">
        <v>5295663898</v>
      </c>
      <c r="T79" s="87">
        <v>2058086040</v>
      </c>
      <c r="U79" s="88" t="s">
        <v>15</v>
      </c>
      <c r="V79" s="88" t="s">
        <v>15</v>
      </c>
      <c r="W79" s="88" t="s">
        <v>15</v>
      </c>
      <c r="X79" s="88" t="s">
        <v>15</v>
      </c>
    </row>
    <row r="80" spans="14:24" ht="15.5" x14ac:dyDescent="0.35">
      <c r="N80" s="85">
        <v>38929</v>
      </c>
      <c r="O80" s="86">
        <v>771</v>
      </c>
      <c r="P80" s="86">
        <v>167</v>
      </c>
      <c r="Q80" s="86">
        <v>604</v>
      </c>
      <c r="R80" s="87">
        <v>5202773350</v>
      </c>
      <c r="S80" s="87">
        <v>3692254718</v>
      </c>
      <c r="T80" s="87">
        <v>1510518632</v>
      </c>
      <c r="U80" s="88" t="s">
        <v>15</v>
      </c>
      <c r="V80" s="88" t="s">
        <v>15</v>
      </c>
      <c r="W80" s="88" t="s">
        <v>15</v>
      </c>
      <c r="X80" s="88" t="s">
        <v>15</v>
      </c>
    </row>
    <row r="81" spans="14:24" ht="15.5" x14ac:dyDescent="0.35">
      <c r="N81" s="85">
        <v>38960</v>
      </c>
      <c r="O81" s="86">
        <v>781</v>
      </c>
      <c r="P81" s="86">
        <v>177</v>
      </c>
      <c r="Q81" s="86">
        <v>604</v>
      </c>
      <c r="R81" s="87">
        <v>6957228499</v>
      </c>
      <c r="S81" s="87">
        <v>5300163114</v>
      </c>
      <c r="T81" s="87">
        <v>1657065385</v>
      </c>
      <c r="U81" s="88" t="s">
        <v>15</v>
      </c>
      <c r="V81" s="88" t="s">
        <v>15</v>
      </c>
      <c r="W81" s="88" t="s">
        <v>15</v>
      </c>
      <c r="X81" s="88" t="s">
        <v>15</v>
      </c>
    </row>
    <row r="82" spans="14:24" ht="15.5" x14ac:dyDescent="0.35">
      <c r="N82" s="85">
        <v>38990</v>
      </c>
      <c r="O82" s="86">
        <v>748</v>
      </c>
      <c r="P82" s="86">
        <v>169</v>
      </c>
      <c r="Q82" s="86">
        <v>579</v>
      </c>
      <c r="R82" s="87">
        <v>7496512518</v>
      </c>
      <c r="S82" s="87">
        <v>6083651079</v>
      </c>
      <c r="T82" s="87">
        <v>1412861439</v>
      </c>
      <c r="U82" s="88" t="s">
        <v>15</v>
      </c>
      <c r="V82" s="88" t="s">
        <v>15</v>
      </c>
      <c r="W82" s="88" t="s">
        <v>15</v>
      </c>
      <c r="X82" s="88" t="s">
        <v>15</v>
      </c>
    </row>
    <row r="83" spans="14:24" ht="15.5" x14ac:dyDescent="0.35">
      <c r="N83" s="85">
        <v>39021</v>
      </c>
      <c r="O83" s="86">
        <v>755</v>
      </c>
      <c r="P83" s="86">
        <v>149</v>
      </c>
      <c r="Q83" s="86">
        <v>606</v>
      </c>
      <c r="R83" s="87">
        <v>4753351635</v>
      </c>
      <c r="S83" s="87">
        <v>3093616999</v>
      </c>
      <c r="T83" s="87">
        <v>1659734636</v>
      </c>
      <c r="U83" s="88" t="s">
        <v>15</v>
      </c>
      <c r="V83" s="88" t="s">
        <v>15</v>
      </c>
      <c r="W83" s="88" t="s">
        <v>15</v>
      </c>
      <c r="X83" s="88" t="s">
        <v>15</v>
      </c>
    </row>
    <row r="84" spans="14:24" ht="15.5" x14ac:dyDescent="0.35">
      <c r="N84" s="85">
        <v>39051</v>
      </c>
      <c r="O84" s="86">
        <v>744</v>
      </c>
      <c r="P84" s="86">
        <v>155</v>
      </c>
      <c r="Q84" s="86">
        <v>589</v>
      </c>
      <c r="R84" s="87">
        <v>5256779262</v>
      </c>
      <c r="S84" s="87">
        <v>3794614442</v>
      </c>
      <c r="T84" s="87">
        <v>1462164820</v>
      </c>
      <c r="U84" s="88" t="s">
        <v>15</v>
      </c>
      <c r="V84" s="88" t="s">
        <v>15</v>
      </c>
      <c r="W84" s="88" t="s">
        <v>15</v>
      </c>
      <c r="X84" s="88" t="s">
        <v>15</v>
      </c>
    </row>
    <row r="85" spans="14:24" ht="15.5" x14ac:dyDescent="0.35">
      <c r="N85" s="85">
        <v>39082</v>
      </c>
      <c r="O85" s="86">
        <v>967</v>
      </c>
      <c r="P85" s="86">
        <v>227</v>
      </c>
      <c r="Q85" s="86">
        <v>740</v>
      </c>
      <c r="R85" s="87">
        <v>9339315959</v>
      </c>
      <c r="S85" s="87">
        <v>7484206733</v>
      </c>
      <c r="T85" s="87">
        <v>1855109226</v>
      </c>
      <c r="U85" s="88" t="s">
        <v>15</v>
      </c>
      <c r="V85" s="88" t="s">
        <v>15</v>
      </c>
      <c r="W85" s="88" t="s">
        <v>15</v>
      </c>
      <c r="X85" s="88" t="s">
        <v>15</v>
      </c>
    </row>
    <row r="86" spans="14:24" ht="15.5" x14ac:dyDescent="0.35">
      <c r="N86" s="85">
        <v>39113</v>
      </c>
      <c r="O86" s="86">
        <v>822</v>
      </c>
      <c r="P86" s="86">
        <v>165</v>
      </c>
      <c r="Q86" s="86">
        <v>657</v>
      </c>
      <c r="R86" s="87">
        <v>7727359615</v>
      </c>
      <c r="S86" s="87">
        <v>6123012271</v>
      </c>
      <c r="T86" s="87">
        <v>1604347344</v>
      </c>
      <c r="U86" s="88" t="s">
        <v>15</v>
      </c>
      <c r="V86" s="88" t="s">
        <v>15</v>
      </c>
      <c r="W86" s="88" t="s">
        <v>15</v>
      </c>
      <c r="X86" s="88" t="s">
        <v>15</v>
      </c>
    </row>
    <row r="87" spans="14:24" ht="15.5" x14ac:dyDescent="0.35">
      <c r="N87" s="85">
        <v>39141</v>
      </c>
      <c r="O87" s="86">
        <v>731</v>
      </c>
      <c r="P87" s="86">
        <v>146</v>
      </c>
      <c r="Q87" s="86">
        <v>585</v>
      </c>
      <c r="R87" s="87">
        <v>5274956322</v>
      </c>
      <c r="S87" s="87">
        <v>3615477717</v>
      </c>
      <c r="T87" s="87">
        <v>1659478605</v>
      </c>
      <c r="U87" s="88" t="s">
        <v>15</v>
      </c>
      <c r="V87" s="88" t="s">
        <v>15</v>
      </c>
      <c r="W87" s="88" t="s">
        <v>15</v>
      </c>
      <c r="X87" s="88" t="s">
        <v>15</v>
      </c>
    </row>
    <row r="88" spans="14:24" ht="15.5" x14ac:dyDescent="0.35">
      <c r="N88" s="85">
        <v>39172</v>
      </c>
      <c r="O88" s="86">
        <v>909</v>
      </c>
      <c r="P88" s="86">
        <v>174</v>
      </c>
      <c r="Q88" s="86">
        <v>735</v>
      </c>
      <c r="R88" s="87">
        <v>6844905364</v>
      </c>
      <c r="S88" s="87">
        <v>5019434754</v>
      </c>
      <c r="T88" s="87">
        <v>1825470610</v>
      </c>
      <c r="U88" s="88" t="s">
        <v>15</v>
      </c>
      <c r="V88" s="88" t="s">
        <v>15</v>
      </c>
      <c r="W88" s="88" t="s">
        <v>15</v>
      </c>
      <c r="X88" s="88" t="s">
        <v>15</v>
      </c>
    </row>
    <row r="89" spans="14:24" ht="15.5" x14ac:dyDescent="0.35">
      <c r="N89" s="85">
        <v>39202</v>
      </c>
      <c r="O89" s="86">
        <v>873</v>
      </c>
      <c r="P89" s="86">
        <v>166</v>
      </c>
      <c r="Q89" s="86">
        <v>707</v>
      </c>
      <c r="R89" s="87">
        <v>6282179202</v>
      </c>
      <c r="S89" s="87">
        <v>4472538915</v>
      </c>
      <c r="T89" s="87">
        <v>1809640287</v>
      </c>
      <c r="U89" s="88" t="s">
        <v>15</v>
      </c>
      <c r="V89" s="88" t="s">
        <v>15</v>
      </c>
      <c r="W89" s="88" t="s">
        <v>15</v>
      </c>
      <c r="X89" s="88" t="s">
        <v>15</v>
      </c>
    </row>
    <row r="90" spans="14:24" ht="15.5" x14ac:dyDescent="0.35">
      <c r="N90" s="85">
        <v>39233</v>
      </c>
      <c r="O90" s="86">
        <v>1001</v>
      </c>
      <c r="P90" s="86">
        <v>194</v>
      </c>
      <c r="Q90" s="86">
        <v>807</v>
      </c>
      <c r="R90" s="87">
        <v>7659187836</v>
      </c>
      <c r="S90" s="87">
        <v>5427021967</v>
      </c>
      <c r="T90" s="87">
        <v>2232165869</v>
      </c>
      <c r="U90" s="88" t="s">
        <v>15</v>
      </c>
      <c r="V90" s="88" t="s">
        <v>15</v>
      </c>
      <c r="W90" s="88" t="s">
        <v>15</v>
      </c>
      <c r="X90" s="88" t="s">
        <v>15</v>
      </c>
    </row>
    <row r="91" spans="14:24" ht="15.5" x14ac:dyDescent="0.35">
      <c r="N91" s="85">
        <v>39263</v>
      </c>
      <c r="O91" s="86">
        <v>979</v>
      </c>
      <c r="P91" s="86">
        <v>212</v>
      </c>
      <c r="Q91" s="86">
        <v>767</v>
      </c>
      <c r="R91" s="87">
        <v>8254755494</v>
      </c>
      <c r="S91" s="87">
        <v>6286795252</v>
      </c>
      <c r="T91" s="87">
        <v>1967960242</v>
      </c>
      <c r="U91" s="88" t="s">
        <v>15</v>
      </c>
      <c r="V91" s="88" t="s">
        <v>15</v>
      </c>
      <c r="W91" s="88" t="s">
        <v>15</v>
      </c>
      <c r="X91" s="88" t="s">
        <v>15</v>
      </c>
    </row>
    <row r="92" spans="14:24" ht="15.5" x14ac:dyDescent="0.35">
      <c r="N92" s="85">
        <v>39294</v>
      </c>
      <c r="O92" s="86">
        <v>915</v>
      </c>
      <c r="P92" s="86">
        <v>180</v>
      </c>
      <c r="Q92" s="86">
        <v>735</v>
      </c>
      <c r="R92" s="87">
        <v>7528403885</v>
      </c>
      <c r="S92" s="87">
        <v>5603655103</v>
      </c>
      <c r="T92" s="87">
        <v>1924748782</v>
      </c>
      <c r="U92" s="88" t="s">
        <v>15</v>
      </c>
      <c r="V92" s="88" t="s">
        <v>15</v>
      </c>
      <c r="W92" s="88" t="s">
        <v>15</v>
      </c>
      <c r="X92" s="88" t="s">
        <v>15</v>
      </c>
    </row>
    <row r="93" spans="14:24" ht="15.5" x14ac:dyDescent="0.35">
      <c r="N93" s="85">
        <v>39325</v>
      </c>
      <c r="O93" s="86">
        <v>989</v>
      </c>
      <c r="P93" s="86">
        <v>198</v>
      </c>
      <c r="Q93" s="86">
        <v>791</v>
      </c>
      <c r="R93" s="87">
        <v>7602599282</v>
      </c>
      <c r="S93" s="87">
        <v>5492499080</v>
      </c>
      <c r="T93" s="87">
        <v>2110100202</v>
      </c>
      <c r="U93" s="88" t="s">
        <v>15</v>
      </c>
      <c r="V93" s="88" t="s">
        <v>15</v>
      </c>
      <c r="W93" s="88" t="s">
        <v>15</v>
      </c>
      <c r="X93" s="88" t="s">
        <v>15</v>
      </c>
    </row>
    <row r="94" spans="14:24" ht="15.5" x14ac:dyDescent="0.35">
      <c r="N94" s="85">
        <v>39355</v>
      </c>
      <c r="O94" s="86">
        <v>791</v>
      </c>
      <c r="P94" s="86">
        <v>150</v>
      </c>
      <c r="Q94" s="86">
        <v>641</v>
      </c>
      <c r="R94" s="87">
        <v>5389675319</v>
      </c>
      <c r="S94" s="87">
        <v>3821565947</v>
      </c>
      <c r="T94" s="87">
        <v>1568109372</v>
      </c>
      <c r="U94" s="88" t="s">
        <v>15</v>
      </c>
      <c r="V94" s="88" t="s">
        <v>15</v>
      </c>
      <c r="W94" s="88" t="s">
        <v>15</v>
      </c>
      <c r="X94" s="88" t="s">
        <v>15</v>
      </c>
    </row>
    <row r="95" spans="14:24" ht="15.5" x14ac:dyDescent="0.35">
      <c r="N95" s="85">
        <v>39386</v>
      </c>
      <c r="O95" s="86">
        <v>794</v>
      </c>
      <c r="P95" s="86">
        <v>128</v>
      </c>
      <c r="Q95" s="86">
        <v>666</v>
      </c>
      <c r="R95" s="87">
        <v>4917045944</v>
      </c>
      <c r="S95" s="87">
        <v>3196220775</v>
      </c>
      <c r="T95" s="87">
        <v>1720825169</v>
      </c>
      <c r="U95" s="88" t="s">
        <v>15</v>
      </c>
      <c r="V95" s="88" t="s">
        <v>15</v>
      </c>
      <c r="W95" s="88" t="s">
        <v>15</v>
      </c>
      <c r="X95" s="88" t="s">
        <v>15</v>
      </c>
    </row>
    <row r="96" spans="14:24" ht="15.5" x14ac:dyDescent="0.35">
      <c r="N96" s="85">
        <v>39416</v>
      </c>
      <c r="O96" s="86">
        <v>748</v>
      </c>
      <c r="P96" s="86">
        <v>129</v>
      </c>
      <c r="Q96" s="86">
        <v>619</v>
      </c>
      <c r="R96" s="87">
        <v>4725582017</v>
      </c>
      <c r="S96" s="87">
        <v>3137530980</v>
      </c>
      <c r="T96" s="87">
        <v>1588051037</v>
      </c>
      <c r="U96" s="88" t="s">
        <v>15</v>
      </c>
      <c r="V96" s="88" t="s">
        <v>15</v>
      </c>
      <c r="W96" s="88" t="s">
        <v>15</v>
      </c>
      <c r="X96" s="88" t="s">
        <v>15</v>
      </c>
    </row>
    <row r="97" spans="14:24" ht="15.5" x14ac:dyDescent="0.35">
      <c r="N97" s="85">
        <v>39447</v>
      </c>
      <c r="O97" s="86">
        <v>846</v>
      </c>
      <c r="P97" s="86">
        <v>155</v>
      </c>
      <c r="Q97" s="86">
        <v>691</v>
      </c>
      <c r="R97" s="87">
        <v>7273899924</v>
      </c>
      <c r="S97" s="87">
        <v>5690600061</v>
      </c>
      <c r="T97" s="87">
        <v>1583299863</v>
      </c>
      <c r="U97" s="88" t="s">
        <v>15</v>
      </c>
      <c r="V97" s="88" t="s">
        <v>15</v>
      </c>
      <c r="W97" s="88" t="s">
        <v>15</v>
      </c>
      <c r="X97" s="88" t="s">
        <v>15</v>
      </c>
    </row>
    <row r="98" spans="14:24" ht="15.5" x14ac:dyDescent="0.35">
      <c r="N98" s="85">
        <v>39478</v>
      </c>
      <c r="O98" s="86">
        <v>713</v>
      </c>
      <c r="P98" s="86">
        <v>109</v>
      </c>
      <c r="Q98" s="86">
        <v>604</v>
      </c>
      <c r="R98" s="87">
        <v>3625752994</v>
      </c>
      <c r="S98" s="87">
        <v>2032698538</v>
      </c>
      <c r="T98" s="87">
        <v>1593054456</v>
      </c>
      <c r="U98" s="88">
        <v>10</v>
      </c>
      <c r="V98" s="88">
        <v>2</v>
      </c>
      <c r="W98" s="89">
        <v>1.4025245441795231E-2</v>
      </c>
      <c r="X98" s="89">
        <v>2.8050490883590462E-3</v>
      </c>
    </row>
    <row r="99" spans="14:24" ht="15.5" x14ac:dyDescent="0.35">
      <c r="N99" s="85">
        <v>39507</v>
      </c>
      <c r="O99" s="86">
        <v>624</v>
      </c>
      <c r="P99" s="86">
        <v>89</v>
      </c>
      <c r="Q99" s="86">
        <v>535</v>
      </c>
      <c r="R99" s="87">
        <v>3421644484</v>
      </c>
      <c r="S99" s="87">
        <v>2086190923</v>
      </c>
      <c r="T99" s="87">
        <v>1335453561</v>
      </c>
      <c r="U99" s="88">
        <v>15</v>
      </c>
      <c r="V99" s="88">
        <v>3</v>
      </c>
      <c r="W99" s="89">
        <v>2.403846153846154E-2</v>
      </c>
      <c r="X99" s="89">
        <v>4.807692307692308E-3</v>
      </c>
    </row>
    <row r="100" spans="14:24" ht="15.5" x14ac:dyDescent="0.35">
      <c r="N100" s="85">
        <v>39538</v>
      </c>
      <c r="O100" s="86">
        <v>662</v>
      </c>
      <c r="P100" s="86">
        <v>77</v>
      </c>
      <c r="Q100" s="86">
        <v>585</v>
      </c>
      <c r="R100" s="87">
        <v>3181699993</v>
      </c>
      <c r="S100" s="87">
        <v>1829861821</v>
      </c>
      <c r="T100" s="87">
        <v>1351838172</v>
      </c>
      <c r="U100" s="88">
        <v>20</v>
      </c>
      <c r="V100" s="88">
        <v>3</v>
      </c>
      <c r="W100" s="89">
        <v>3.0211480362537766E-2</v>
      </c>
      <c r="X100" s="89">
        <v>4.5317220543806651E-3</v>
      </c>
    </row>
    <row r="101" spans="14:24" ht="15.5" x14ac:dyDescent="0.35">
      <c r="N101" s="85">
        <v>39568</v>
      </c>
      <c r="O101" s="86">
        <v>631</v>
      </c>
      <c r="P101" s="86">
        <v>97</v>
      </c>
      <c r="Q101" s="86">
        <v>534</v>
      </c>
      <c r="R101" s="87">
        <v>3311193907</v>
      </c>
      <c r="S101" s="87">
        <v>1977749448</v>
      </c>
      <c r="T101" s="87">
        <v>1333444459</v>
      </c>
      <c r="U101" s="88">
        <v>14</v>
      </c>
      <c r="V101" s="88">
        <v>4</v>
      </c>
      <c r="W101" s="89">
        <v>2.2187004754358162E-2</v>
      </c>
      <c r="X101" s="89">
        <v>6.3391442155309036E-3</v>
      </c>
    </row>
    <row r="102" spans="14:24" ht="15.5" x14ac:dyDescent="0.35">
      <c r="N102" s="85">
        <v>39599</v>
      </c>
      <c r="O102" s="86">
        <v>693</v>
      </c>
      <c r="P102" s="86">
        <v>94</v>
      </c>
      <c r="Q102" s="86">
        <v>599</v>
      </c>
      <c r="R102" s="87">
        <v>3220068659</v>
      </c>
      <c r="S102" s="87">
        <v>1920888187</v>
      </c>
      <c r="T102" s="87">
        <v>1299180472</v>
      </c>
      <c r="U102" s="88">
        <v>12</v>
      </c>
      <c r="V102" s="88">
        <v>6</v>
      </c>
      <c r="W102" s="89">
        <v>1.7316017316017316E-2</v>
      </c>
      <c r="X102" s="89">
        <v>8.658008658008658E-3</v>
      </c>
    </row>
    <row r="103" spans="14:24" ht="15.5" x14ac:dyDescent="0.35">
      <c r="N103" s="85">
        <v>39629</v>
      </c>
      <c r="O103" s="86">
        <v>752</v>
      </c>
      <c r="P103" s="86">
        <v>97</v>
      </c>
      <c r="Q103" s="86">
        <v>655</v>
      </c>
      <c r="R103" s="87">
        <v>6588460054</v>
      </c>
      <c r="S103" s="87">
        <v>5174752363</v>
      </c>
      <c r="T103" s="87">
        <v>1413707691</v>
      </c>
      <c r="U103" s="88">
        <v>24</v>
      </c>
      <c r="V103" s="88">
        <v>2</v>
      </c>
      <c r="W103" s="89">
        <v>3.1914893617021274E-2</v>
      </c>
      <c r="X103" s="89">
        <v>2.6595744680851063E-3</v>
      </c>
    </row>
    <row r="104" spans="14:24" ht="15.5" x14ac:dyDescent="0.35">
      <c r="N104" s="85">
        <v>39660</v>
      </c>
      <c r="O104" s="86">
        <v>698</v>
      </c>
      <c r="P104" s="86">
        <v>99</v>
      </c>
      <c r="Q104" s="86">
        <v>599</v>
      </c>
      <c r="R104" s="87">
        <v>3110200624</v>
      </c>
      <c r="S104" s="87">
        <v>1844059667</v>
      </c>
      <c r="T104" s="87">
        <v>1266140957</v>
      </c>
      <c r="U104" s="88">
        <v>17</v>
      </c>
      <c r="V104" s="88">
        <v>4</v>
      </c>
      <c r="W104" s="89">
        <v>2.4355300859598854E-2</v>
      </c>
      <c r="X104" s="89">
        <v>5.7306590257879654E-3</v>
      </c>
    </row>
    <row r="105" spans="14:24" ht="15.5" x14ac:dyDescent="0.35">
      <c r="N105" s="85">
        <v>39691</v>
      </c>
      <c r="O105" s="86">
        <v>629</v>
      </c>
      <c r="P105" s="86">
        <v>81</v>
      </c>
      <c r="Q105" s="86">
        <v>548</v>
      </c>
      <c r="R105" s="87">
        <v>2868796606</v>
      </c>
      <c r="S105" s="87">
        <v>1731968915</v>
      </c>
      <c r="T105" s="87">
        <v>1136827691</v>
      </c>
      <c r="U105" s="88">
        <v>29</v>
      </c>
      <c r="V105" s="88">
        <v>6</v>
      </c>
      <c r="W105" s="89">
        <v>4.6104928457869634E-2</v>
      </c>
      <c r="X105" s="89">
        <v>9.538950715421303E-3</v>
      </c>
    </row>
    <row r="106" spans="14:24" ht="15.5" x14ac:dyDescent="0.35">
      <c r="N106" s="85">
        <v>39721</v>
      </c>
      <c r="O106" s="86">
        <v>607</v>
      </c>
      <c r="P106" s="86">
        <v>81</v>
      </c>
      <c r="Q106" s="86">
        <v>526</v>
      </c>
      <c r="R106" s="87">
        <v>3373543417</v>
      </c>
      <c r="S106" s="87">
        <v>2086795797</v>
      </c>
      <c r="T106" s="87">
        <v>1286747620</v>
      </c>
      <c r="U106" s="88">
        <v>40</v>
      </c>
      <c r="V106" s="88">
        <v>4</v>
      </c>
      <c r="W106" s="89">
        <v>6.589785831960461E-2</v>
      </c>
      <c r="X106" s="89">
        <v>6.5897858319604614E-3</v>
      </c>
    </row>
    <row r="107" spans="14:24" ht="15.5" x14ac:dyDescent="0.35">
      <c r="N107" s="85">
        <v>39752</v>
      </c>
      <c r="O107" s="86">
        <v>566</v>
      </c>
      <c r="P107" s="86">
        <v>68</v>
      </c>
      <c r="Q107" s="86">
        <v>498</v>
      </c>
      <c r="R107" s="87">
        <v>2706589022</v>
      </c>
      <c r="S107" s="87">
        <v>1632693223</v>
      </c>
      <c r="T107" s="87">
        <v>1073895799</v>
      </c>
      <c r="U107" s="88">
        <v>40</v>
      </c>
      <c r="V107" s="88">
        <v>5</v>
      </c>
      <c r="W107" s="89">
        <v>7.0671378091872794E-2</v>
      </c>
      <c r="X107" s="89">
        <v>8.8339222614840993E-3</v>
      </c>
    </row>
    <row r="108" spans="14:24" ht="15.5" x14ac:dyDescent="0.35">
      <c r="N108" s="85">
        <v>39782</v>
      </c>
      <c r="O108" s="86">
        <v>423</v>
      </c>
      <c r="P108" s="86">
        <v>43</v>
      </c>
      <c r="Q108" s="86">
        <v>380</v>
      </c>
      <c r="R108" s="87">
        <v>1270708629</v>
      </c>
      <c r="S108" s="87">
        <v>455469996</v>
      </c>
      <c r="T108" s="87">
        <v>815238633</v>
      </c>
      <c r="U108" s="88">
        <v>27</v>
      </c>
      <c r="V108" s="88">
        <v>7</v>
      </c>
      <c r="W108" s="89">
        <v>6.3829787234042548E-2</v>
      </c>
      <c r="X108" s="89">
        <v>1.6548463356973995E-2</v>
      </c>
    </row>
    <row r="109" spans="14:24" ht="15.5" x14ac:dyDescent="0.35">
      <c r="N109" s="85">
        <v>39813</v>
      </c>
      <c r="O109" s="86">
        <v>662</v>
      </c>
      <c r="P109" s="86">
        <v>89</v>
      </c>
      <c r="Q109" s="86">
        <v>573</v>
      </c>
      <c r="R109" s="87">
        <v>2649931689</v>
      </c>
      <c r="S109" s="87">
        <v>1478449543</v>
      </c>
      <c r="T109" s="87">
        <v>1171482146</v>
      </c>
      <c r="U109" s="88">
        <v>44</v>
      </c>
      <c r="V109" s="88">
        <v>11</v>
      </c>
      <c r="W109" s="89">
        <v>6.6465256797583083E-2</v>
      </c>
      <c r="X109" s="89">
        <v>1.6616314199395771E-2</v>
      </c>
    </row>
    <row r="110" spans="14:24" ht="15.5" x14ac:dyDescent="0.35">
      <c r="N110" s="85">
        <v>39844</v>
      </c>
      <c r="O110" s="86">
        <v>361</v>
      </c>
      <c r="P110" s="86">
        <v>45</v>
      </c>
      <c r="Q110" s="86">
        <v>316</v>
      </c>
      <c r="R110" s="87">
        <v>1193691105</v>
      </c>
      <c r="S110" s="87">
        <v>644715110</v>
      </c>
      <c r="T110" s="87">
        <v>548975995</v>
      </c>
      <c r="U110" s="88">
        <v>49</v>
      </c>
      <c r="V110" s="88">
        <v>9</v>
      </c>
      <c r="W110" s="89">
        <v>0.13573407202216067</v>
      </c>
      <c r="X110" s="89">
        <v>2.4930747922437674E-2</v>
      </c>
    </row>
    <row r="111" spans="14:24" ht="15.5" x14ac:dyDescent="0.35">
      <c r="N111" s="85">
        <v>39872</v>
      </c>
      <c r="O111" s="86">
        <v>364</v>
      </c>
      <c r="P111" s="86">
        <v>34</v>
      </c>
      <c r="Q111" s="86">
        <v>330</v>
      </c>
      <c r="R111" s="87">
        <v>1283693519</v>
      </c>
      <c r="S111" s="87">
        <v>719442371</v>
      </c>
      <c r="T111" s="87">
        <v>564251148</v>
      </c>
      <c r="U111" s="88">
        <v>44</v>
      </c>
      <c r="V111" s="88">
        <v>5</v>
      </c>
      <c r="W111" s="89">
        <v>0.12087912087912088</v>
      </c>
      <c r="X111" s="89">
        <v>1.3736263736263736E-2</v>
      </c>
    </row>
    <row r="112" spans="14:24" ht="15.5" x14ac:dyDescent="0.35">
      <c r="N112" s="85">
        <v>39903</v>
      </c>
      <c r="O112" s="86">
        <v>425</v>
      </c>
      <c r="P112" s="86">
        <v>50</v>
      </c>
      <c r="Q112" s="86">
        <v>375</v>
      </c>
      <c r="R112" s="87">
        <v>1843557385</v>
      </c>
      <c r="S112" s="87">
        <v>803548045</v>
      </c>
      <c r="T112" s="87">
        <v>1040009340</v>
      </c>
      <c r="U112" s="88">
        <v>86</v>
      </c>
      <c r="V112" s="88">
        <v>18</v>
      </c>
      <c r="W112" s="89">
        <v>0.2023529411764706</v>
      </c>
      <c r="X112" s="89">
        <v>4.2352941176470586E-2</v>
      </c>
    </row>
    <row r="113" spans="14:24" ht="15.5" x14ac:dyDescent="0.35">
      <c r="N113" s="85">
        <v>39933</v>
      </c>
      <c r="O113" s="86">
        <v>417</v>
      </c>
      <c r="P113" s="86">
        <v>49</v>
      </c>
      <c r="Q113" s="86">
        <v>368</v>
      </c>
      <c r="R113" s="87">
        <v>1171541187</v>
      </c>
      <c r="S113" s="87">
        <v>633495751</v>
      </c>
      <c r="T113" s="87">
        <v>538045436</v>
      </c>
      <c r="U113" s="88">
        <v>84</v>
      </c>
      <c r="V113" s="88">
        <v>12</v>
      </c>
      <c r="W113" s="89">
        <v>0.20143884892086331</v>
      </c>
      <c r="X113" s="89">
        <v>2.8776978417266189E-2</v>
      </c>
    </row>
    <row r="114" spans="14:24" ht="15.5" x14ac:dyDescent="0.35">
      <c r="N114" s="85">
        <v>39964</v>
      </c>
      <c r="O114" s="86">
        <v>439</v>
      </c>
      <c r="P114" s="86">
        <v>34</v>
      </c>
      <c r="Q114" s="86">
        <v>405</v>
      </c>
      <c r="R114" s="87">
        <v>1059999889</v>
      </c>
      <c r="S114" s="87">
        <v>446191042</v>
      </c>
      <c r="T114" s="87">
        <v>613808847</v>
      </c>
      <c r="U114" s="88">
        <v>77</v>
      </c>
      <c r="V114" s="88">
        <v>11</v>
      </c>
      <c r="W114" s="89">
        <v>0.17539863325740318</v>
      </c>
      <c r="X114" s="89">
        <v>2.5056947608200455E-2</v>
      </c>
    </row>
    <row r="115" spans="14:24" ht="15.5" x14ac:dyDescent="0.35">
      <c r="N115" s="85">
        <v>39994</v>
      </c>
      <c r="O115" s="86">
        <v>550</v>
      </c>
      <c r="P115" s="86">
        <v>62</v>
      </c>
      <c r="Q115" s="86">
        <v>488</v>
      </c>
      <c r="R115" s="87">
        <v>1908121579</v>
      </c>
      <c r="S115" s="87">
        <v>1129119577</v>
      </c>
      <c r="T115" s="87">
        <v>779002002</v>
      </c>
      <c r="U115" s="88">
        <v>96</v>
      </c>
      <c r="V115" s="88">
        <v>15</v>
      </c>
      <c r="W115" s="89">
        <v>0.17454545454545456</v>
      </c>
      <c r="X115" s="89">
        <v>2.7272727272727271E-2</v>
      </c>
    </row>
    <row r="116" spans="14:24" ht="15.5" x14ac:dyDescent="0.35">
      <c r="N116" s="85">
        <v>40025</v>
      </c>
      <c r="O116" s="86">
        <v>497</v>
      </c>
      <c r="P116" s="86">
        <v>49</v>
      </c>
      <c r="Q116" s="86">
        <v>448</v>
      </c>
      <c r="R116" s="87">
        <v>1893500737</v>
      </c>
      <c r="S116" s="87">
        <v>1127062868</v>
      </c>
      <c r="T116" s="87">
        <v>766437869</v>
      </c>
      <c r="U116" s="88">
        <v>94</v>
      </c>
      <c r="V116" s="88">
        <v>14</v>
      </c>
      <c r="W116" s="89">
        <v>0.1891348088531187</v>
      </c>
      <c r="X116" s="89">
        <v>2.8169014084507043E-2</v>
      </c>
    </row>
    <row r="117" spans="14:24" ht="15.5" x14ac:dyDescent="0.35">
      <c r="N117" s="85">
        <v>40056</v>
      </c>
      <c r="O117" s="86">
        <v>460</v>
      </c>
      <c r="P117" s="86">
        <v>55</v>
      </c>
      <c r="Q117" s="86">
        <v>405</v>
      </c>
      <c r="R117" s="87">
        <v>1201301299</v>
      </c>
      <c r="S117" s="87">
        <v>459195776</v>
      </c>
      <c r="T117" s="87">
        <v>742105523</v>
      </c>
      <c r="U117" s="88">
        <v>102</v>
      </c>
      <c r="V117" s="88">
        <v>17</v>
      </c>
      <c r="W117" s="89">
        <v>0.22173913043478261</v>
      </c>
      <c r="X117" s="89">
        <v>3.6956521739130437E-2</v>
      </c>
    </row>
    <row r="118" spans="14:24" ht="15.5" x14ac:dyDescent="0.35">
      <c r="N118" s="85">
        <v>40086</v>
      </c>
      <c r="O118" s="86">
        <v>521</v>
      </c>
      <c r="P118" s="86">
        <v>70</v>
      </c>
      <c r="Q118" s="86">
        <v>451</v>
      </c>
      <c r="R118" s="87">
        <v>1547067437</v>
      </c>
      <c r="S118" s="87">
        <v>823433849</v>
      </c>
      <c r="T118" s="87">
        <v>723633588</v>
      </c>
      <c r="U118" s="88">
        <v>107</v>
      </c>
      <c r="V118" s="88">
        <v>32</v>
      </c>
      <c r="W118" s="89">
        <v>0.20537428023032631</v>
      </c>
      <c r="X118" s="89">
        <v>6.1420345489443376E-2</v>
      </c>
    </row>
    <row r="119" spans="14:24" ht="15.5" x14ac:dyDescent="0.35">
      <c r="N119" s="85">
        <v>40117</v>
      </c>
      <c r="O119" s="86">
        <v>505</v>
      </c>
      <c r="P119" s="86">
        <v>76</v>
      </c>
      <c r="Q119" s="86">
        <v>429</v>
      </c>
      <c r="R119" s="87">
        <v>1695972482</v>
      </c>
      <c r="S119" s="87">
        <v>999062217</v>
      </c>
      <c r="T119" s="87">
        <v>696910265</v>
      </c>
      <c r="U119" s="88">
        <v>106</v>
      </c>
      <c r="V119" s="88">
        <v>35</v>
      </c>
      <c r="W119" s="89">
        <v>0.20990099009900989</v>
      </c>
      <c r="X119" s="89">
        <v>6.9306930693069313E-2</v>
      </c>
    </row>
    <row r="120" spans="14:24" ht="15.5" x14ac:dyDescent="0.35">
      <c r="N120" s="85">
        <v>40147</v>
      </c>
      <c r="O120" s="86">
        <v>467</v>
      </c>
      <c r="P120" s="86">
        <v>68</v>
      </c>
      <c r="Q120" s="86">
        <v>399</v>
      </c>
      <c r="R120" s="87">
        <v>1450472689</v>
      </c>
      <c r="S120" s="87">
        <v>760258677</v>
      </c>
      <c r="T120" s="87">
        <v>690214012</v>
      </c>
      <c r="U120" s="88">
        <v>108</v>
      </c>
      <c r="V120" s="88">
        <v>28</v>
      </c>
      <c r="W120" s="89">
        <v>0.23126338329764454</v>
      </c>
      <c r="X120" s="89">
        <v>5.9957173447537475E-2</v>
      </c>
    </row>
    <row r="121" spans="14:24" ht="15.5" x14ac:dyDescent="0.35">
      <c r="N121" s="85">
        <v>40178</v>
      </c>
      <c r="O121" s="86">
        <v>812</v>
      </c>
      <c r="P121" s="86">
        <v>141</v>
      </c>
      <c r="Q121" s="86">
        <v>671</v>
      </c>
      <c r="R121" s="87">
        <v>3275169739</v>
      </c>
      <c r="S121" s="87">
        <v>1914177810</v>
      </c>
      <c r="T121" s="87">
        <v>1360991929</v>
      </c>
      <c r="U121" s="88">
        <v>166</v>
      </c>
      <c r="V121" s="88">
        <v>48</v>
      </c>
      <c r="W121" s="89">
        <v>0.20443349753694581</v>
      </c>
      <c r="X121" s="89">
        <v>5.9113300492610835E-2</v>
      </c>
    </row>
    <row r="122" spans="14:24" ht="15.5" x14ac:dyDescent="0.35">
      <c r="N122" s="85">
        <v>40209</v>
      </c>
      <c r="O122" s="86">
        <v>489</v>
      </c>
      <c r="P122" s="86">
        <v>56</v>
      </c>
      <c r="Q122" s="86">
        <v>433</v>
      </c>
      <c r="R122" s="87">
        <v>1621407784</v>
      </c>
      <c r="S122" s="87">
        <v>885442254</v>
      </c>
      <c r="T122" s="87">
        <v>735965530</v>
      </c>
      <c r="U122" s="88">
        <v>121</v>
      </c>
      <c r="V122" s="88">
        <v>19</v>
      </c>
      <c r="W122" s="89">
        <v>0.2474437627811861</v>
      </c>
      <c r="X122" s="89">
        <v>3.8854805725971372E-2</v>
      </c>
    </row>
    <row r="123" spans="14:24" ht="15.5" x14ac:dyDescent="0.35">
      <c r="N123" s="85">
        <v>40237</v>
      </c>
      <c r="O123" s="86">
        <v>483</v>
      </c>
      <c r="P123" s="86">
        <v>52</v>
      </c>
      <c r="Q123" s="86">
        <v>431</v>
      </c>
      <c r="R123" s="87">
        <v>1968763183</v>
      </c>
      <c r="S123" s="87">
        <v>1194182649</v>
      </c>
      <c r="T123" s="87">
        <v>774580534</v>
      </c>
      <c r="U123" s="88">
        <v>114</v>
      </c>
      <c r="V123" s="88">
        <v>20</v>
      </c>
      <c r="W123" s="89">
        <v>0.2360248447204969</v>
      </c>
      <c r="X123" s="89">
        <v>4.1407867494824016E-2</v>
      </c>
    </row>
    <row r="124" spans="14:24" ht="15.5" x14ac:dyDescent="0.35">
      <c r="N124" s="85">
        <v>40268</v>
      </c>
      <c r="O124" s="86">
        <v>661</v>
      </c>
      <c r="P124" s="86">
        <v>76</v>
      </c>
      <c r="Q124" s="86">
        <v>585</v>
      </c>
      <c r="R124" s="87">
        <v>2270340443</v>
      </c>
      <c r="S124" s="87">
        <v>1288120764</v>
      </c>
      <c r="T124" s="87">
        <v>982219679</v>
      </c>
      <c r="U124" s="88">
        <v>186</v>
      </c>
      <c r="V124" s="88">
        <v>34</v>
      </c>
      <c r="W124" s="89">
        <v>0.28139183055975792</v>
      </c>
      <c r="X124" s="89">
        <v>5.1437216338880487E-2</v>
      </c>
    </row>
    <row r="125" spans="14:24" ht="15.5" x14ac:dyDescent="0.35">
      <c r="N125" s="85">
        <v>40298</v>
      </c>
      <c r="O125" s="86">
        <v>669</v>
      </c>
      <c r="P125" s="86">
        <v>81</v>
      </c>
      <c r="Q125" s="86">
        <v>588</v>
      </c>
      <c r="R125" s="87">
        <v>1811915806</v>
      </c>
      <c r="S125" s="87">
        <v>880391503</v>
      </c>
      <c r="T125" s="87">
        <v>931524303</v>
      </c>
      <c r="U125" s="88">
        <v>192</v>
      </c>
      <c r="V125" s="88">
        <v>34</v>
      </c>
      <c r="W125" s="89">
        <v>0.28699551569506726</v>
      </c>
      <c r="X125" s="89">
        <v>5.0822122571001493E-2</v>
      </c>
    </row>
    <row r="126" spans="14:24" ht="15.5" x14ac:dyDescent="0.35">
      <c r="N126" s="85">
        <v>40329</v>
      </c>
      <c r="O126" s="86">
        <v>579</v>
      </c>
      <c r="P126" s="86">
        <v>93</v>
      </c>
      <c r="Q126" s="86">
        <v>486</v>
      </c>
      <c r="R126" s="87">
        <v>2224186011</v>
      </c>
      <c r="S126" s="87">
        <v>1539871833</v>
      </c>
      <c r="T126" s="87">
        <v>684314178</v>
      </c>
      <c r="U126" s="88">
        <v>150</v>
      </c>
      <c r="V126" s="88">
        <v>28</v>
      </c>
      <c r="W126" s="89">
        <v>0.25906735751295334</v>
      </c>
      <c r="X126" s="89">
        <v>4.8359240069084632E-2</v>
      </c>
    </row>
    <row r="127" spans="14:24" ht="15.5" x14ac:dyDescent="0.35">
      <c r="N127" s="85">
        <v>40359</v>
      </c>
      <c r="O127" s="86">
        <v>773</v>
      </c>
      <c r="P127" s="86">
        <v>125</v>
      </c>
      <c r="Q127" s="86">
        <v>648</v>
      </c>
      <c r="R127" s="87">
        <v>3348321884</v>
      </c>
      <c r="S127" s="87">
        <v>2362773003</v>
      </c>
      <c r="T127" s="87">
        <v>985548881</v>
      </c>
      <c r="U127" s="88">
        <v>199</v>
      </c>
      <c r="V127" s="88">
        <v>41</v>
      </c>
      <c r="W127" s="89">
        <v>0.25743855109961189</v>
      </c>
      <c r="X127" s="89">
        <v>5.3040103492884863E-2</v>
      </c>
    </row>
    <row r="128" spans="14:24" ht="15.5" x14ac:dyDescent="0.35">
      <c r="N128" s="85">
        <v>40390</v>
      </c>
      <c r="O128" s="86">
        <v>677</v>
      </c>
      <c r="P128" s="86">
        <v>102</v>
      </c>
      <c r="Q128" s="86">
        <v>575</v>
      </c>
      <c r="R128" s="87">
        <v>2429046928</v>
      </c>
      <c r="S128" s="87">
        <v>1365737137</v>
      </c>
      <c r="T128" s="87">
        <v>1063309791</v>
      </c>
      <c r="U128" s="88">
        <v>173</v>
      </c>
      <c r="V128" s="88">
        <v>41</v>
      </c>
      <c r="W128" s="89">
        <v>0.25553914327917282</v>
      </c>
      <c r="X128" s="89">
        <v>6.0561299852289516E-2</v>
      </c>
    </row>
    <row r="129" spans="14:24" ht="15.5" x14ac:dyDescent="0.35">
      <c r="N129" s="85">
        <v>40421</v>
      </c>
      <c r="O129" s="86">
        <v>688</v>
      </c>
      <c r="P129" s="86">
        <v>99</v>
      </c>
      <c r="Q129" s="86">
        <v>589</v>
      </c>
      <c r="R129" s="87">
        <v>2778374437</v>
      </c>
      <c r="S129" s="87">
        <v>1848619651</v>
      </c>
      <c r="T129" s="87">
        <v>929754786</v>
      </c>
      <c r="U129" s="88">
        <v>192</v>
      </c>
      <c r="V129" s="88">
        <v>33</v>
      </c>
      <c r="W129" s="89">
        <v>0.27906976744186046</v>
      </c>
      <c r="X129" s="89">
        <v>4.7965116279069769E-2</v>
      </c>
    </row>
    <row r="130" spans="14:24" ht="15.5" x14ac:dyDescent="0.35">
      <c r="N130" s="85">
        <v>40451</v>
      </c>
      <c r="O130" s="86">
        <v>755</v>
      </c>
      <c r="P130" s="86">
        <v>138</v>
      </c>
      <c r="Q130" s="86">
        <v>617</v>
      </c>
      <c r="R130" s="87">
        <v>4179839805</v>
      </c>
      <c r="S130" s="87">
        <v>3201978535</v>
      </c>
      <c r="T130" s="87">
        <v>977861270</v>
      </c>
      <c r="U130" s="88">
        <v>205</v>
      </c>
      <c r="V130" s="88">
        <v>39</v>
      </c>
      <c r="W130" s="89">
        <v>0.27152317880794702</v>
      </c>
      <c r="X130" s="89">
        <v>5.1655629139072845E-2</v>
      </c>
    </row>
    <row r="131" spans="14:24" ht="15.5" x14ac:dyDescent="0.35">
      <c r="N131" s="85">
        <v>40482</v>
      </c>
      <c r="O131" s="86">
        <v>660</v>
      </c>
      <c r="P131" s="86">
        <v>101</v>
      </c>
      <c r="Q131" s="86">
        <v>559</v>
      </c>
      <c r="R131" s="87">
        <v>3323375492</v>
      </c>
      <c r="S131" s="87">
        <v>2364289275</v>
      </c>
      <c r="T131" s="87">
        <v>959086217</v>
      </c>
      <c r="U131" s="88">
        <v>187</v>
      </c>
      <c r="V131" s="88">
        <v>43</v>
      </c>
      <c r="W131" s="89">
        <v>0.28333333333333333</v>
      </c>
      <c r="X131" s="89">
        <v>6.5151515151515155E-2</v>
      </c>
    </row>
    <row r="132" spans="14:24" ht="15.5" x14ac:dyDescent="0.35">
      <c r="N132" s="85">
        <v>40512</v>
      </c>
      <c r="O132" s="86">
        <v>729</v>
      </c>
      <c r="P132" s="86">
        <v>134</v>
      </c>
      <c r="Q132" s="86">
        <v>595</v>
      </c>
      <c r="R132" s="87">
        <v>3734806037</v>
      </c>
      <c r="S132" s="87">
        <v>2453119267</v>
      </c>
      <c r="T132" s="87">
        <v>1281686770</v>
      </c>
      <c r="U132" s="88">
        <v>189</v>
      </c>
      <c r="V132" s="88">
        <v>51</v>
      </c>
      <c r="W132" s="89">
        <v>0.25925925925925924</v>
      </c>
      <c r="X132" s="89">
        <v>6.9958847736625515E-2</v>
      </c>
    </row>
    <row r="133" spans="14:24" ht="15.5" x14ac:dyDescent="0.35">
      <c r="N133" s="85">
        <v>40543</v>
      </c>
      <c r="O133" s="86">
        <v>1210</v>
      </c>
      <c r="P133" s="86">
        <v>224</v>
      </c>
      <c r="Q133" s="86">
        <v>986</v>
      </c>
      <c r="R133" s="87">
        <v>6186564783</v>
      </c>
      <c r="S133" s="87">
        <v>4276717521</v>
      </c>
      <c r="T133" s="87">
        <v>1909847262</v>
      </c>
      <c r="U133" s="88">
        <v>287</v>
      </c>
      <c r="V133" s="88">
        <v>66</v>
      </c>
      <c r="W133" s="89">
        <v>0.2371900826446281</v>
      </c>
      <c r="X133" s="89">
        <v>5.4545454545454543E-2</v>
      </c>
    </row>
    <row r="134" spans="14:24" ht="15.5" x14ac:dyDescent="0.35">
      <c r="N134" s="85">
        <v>40574</v>
      </c>
      <c r="O134" s="86">
        <v>634</v>
      </c>
      <c r="P134" s="86">
        <v>110</v>
      </c>
      <c r="Q134" s="86">
        <v>524</v>
      </c>
      <c r="R134" s="87">
        <v>2572637184</v>
      </c>
      <c r="S134" s="87">
        <v>1722453837</v>
      </c>
      <c r="T134" s="87">
        <v>850183347</v>
      </c>
      <c r="U134" s="88">
        <v>155</v>
      </c>
      <c r="V134" s="88">
        <v>39</v>
      </c>
      <c r="W134" s="89">
        <v>0.24447949526813881</v>
      </c>
      <c r="X134" s="89">
        <v>6.1514195583596214E-2</v>
      </c>
    </row>
    <row r="135" spans="14:24" ht="15.5" x14ac:dyDescent="0.35">
      <c r="N135" s="85">
        <v>40602</v>
      </c>
      <c r="O135" s="86">
        <v>615</v>
      </c>
      <c r="P135" s="86">
        <v>106</v>
      </c>
      <c r="Q135" s="86">
        <v>509</v>
      </c>
      <c r="R135" s="87">
        <v>3532534683</v>
      </c>
      <c r="S135" s="87">
        <v>2796521479</v>
      </c>
      <c r="T135" s="87">
        <v>736013204</v>
      </c>
      <c r="U135" s="88">
        <v>156</v>
      </c>
      <c r="V135" s="88">
        <v>39</v>
      </c>
      <c r="W135" s="89">
        <v>0.25365853658536586</v>
      </c>
      <c r="X135" s="89">
        <v>6.3414634146341464E-2</v>
      </c>
    </row>
    <row r="136" spans="14:24" ht="15.5" x14ac:dyDescent="0.35">
      <c r="N136" s="85">
        <v>40633</v>
      </c>
      <c r="O136" s="86">
        <v>936</v>
      </c>
      <c r="P136" s="86">
        <v>132</v>
      </c>
      <c r="Q136" s="86">
        <v>804</v>
      </c>
      <c r="R136" s="87">
        <v>3311851366</v>
      </c>
      <c r="S136" s="87">
        <v>2033801715</v>
      </c>
      <c r="T136" s="87">
        <v>1278049651</v>
      </c>
      <c r="U136" s="88">
        <v>275</v>
      </c>
      <c r="V136" s="88">
        <v>70</v>
      </c>
      <c r="W136" s="89">
        <v>0.29380341880341881</v>
      </c>
      <c r="X136" s="89">
        <v>7.4786324786324784E-2</v>
      </c>
    </row>
    <row r="137" spans="14:24" ht="15.5" x14ac:dyDescent="0.35">
      <c r="N137" s="85">
        <v>40663</v>
      </c>
      <c r="O137" s="86">
        <v>881</v>
      </c>
      <c r="P137" s="86">
        <v>141</v>
      </c>
      <c r="Q137" s="86">
        <v>740</v>
      </c>
      <c r="R137" s="87">
        <v>3562963151</v>
      </c>
      <c r="S137" s="87">
        <v>2386740854</v>
      </c>
      <c r="T137" s="87">
        <v>1176222297</v>
      </c>
      <c r="U137" s="88">
        <v>226</v>
      </c>
      <c r="V137" s="88">
        <v>60</v>
      </c>
      <c r="W137" s="89">
        <v>0.25652667423382519</v>
      </c>
      <c r="X137" s="89">
        <v>6.8104426787741201E-2</v>
      </c>
    </row>
    <row r="138" spans="14:24" ht="15.5" x14ac:dyDescent="0.35">
      <c r="N138" s="85">
        <v>40694</v>
      </c>
      <c r="O138" s="86">
        <v>951</v>
      </c>
      <c r="P138" s="86">
        <v>162</v>
      </c>
      <c r="Q138" s="86">
        <v>789</v>
      </c>
      <c r="R138" s="87">
        <v>5206322180</v>
      </c>
      <c r="S138" s="87">
        <v>3938746368</v>
      </c>
      <c r="T138" s="87">
        <v>1267575812</v>
      </c>
      <c r="U138" s="88">
        <v>232</v>
      </c>
      <c r="V138" s="88">
        <v>60</v>
      </c>
      <c r="W138" s="89">
        <v>0.24395373291272346</v>
      </c>
      <c r="X138" s="89">
        <v>6.3091482649842268E-2</v>
      </c>
    </row>
    <row r="139" spans="14:24" ht="15.5" x14ac:dyDescent="0.35">
      <c r="N139" s="85">
        <v>40724</v>
      </c>
      <c r="O139" s="86">
        <v>1073</v>
      </c>
      <c r="P139" s="86">
        <v>199</v>
      </c>
      <c r="Q139" s="86">
        <v>874</v>
      </c>
      <c r="R139" s="87">
        <v>5657100413</v>
      </c>
      <c r="S139" s="87">
        <v>4130838074</v>
      </c>
      <c r="T139" s="87">
        <v>1526262339</v>
      </c>
      <c r="U139" s="88">
        <v>226</v>
      </c>
      <c r="V139" s="88">
        <v>72</v>
      </c>
      <c r="W139" s="89">
        <v>0.21062441752096925</v>
      </c>
      <c r="X139" s="89">
        <v>6.7101584342963649E-2</v>
      </c>
    </row>
    <row r="140" spans="14:24" ht="15.5" x14ac:dyDescent="0.35">
      <c r="N140" s="85">
        <v>40755</v>
      </c>
      <c r="O140" s="86">
        <v>873</v>
      </c>
      <c r="P140" s="86">
        <v>163</v>
      </c>
      <c r="Q140" s="86">
        <v>710</v>
      </c>
      <c r="R140" s="87">
        <v>4210147596</v>
      </c>
      <c r="S140" s="87">
        <v>3029481781</v>
      </c>
      <c r="T140" s="87">
        <v>1180665815</v>
      </c>
      <c r="U140" s="88">
        <v>197</v>
      </c>
      <c r="V140" s="88">
        <v>53</v>
      </c>
      <c r="W140" s="89">
        <v>0.22565864833906071</v>
      </c>
      <c r="X140" s="89">
        <v>6.0710194730813287E-2</v>
      </c>
    </row>
    <row r="141" spans="14:24" ht="15.5" x14ac:dyDescent="0.35">
      <c r="N141" s="85">
        <v>40786</v>
      </c>
      <c r="O141" s="86">
        <v>923</v>
      </c>
      <c r="P141" s="86">
        <v>152</v>
      </c>
      <c r="Q141" s="86">
        <v>771</v>
      </c>
      <c r="R141" s="87">
        <v>4821055207</v>
      </c>
      <c r="S141" s="87">
        <v>3462633249</v>
      </c>
      <c r="T141" s="87">
        <v>1358421958</v>
      </c>
      <c r="U141" s="88">
        <v>212</v>
      </c>
      <c r="V141" s="88">
        <v>52</v>
      </c>
      <c r="W141" s="89">
        <v>0.22968580715059589</v>
      </c>
      <c r="X141" s="89">
        <v>5.6338028169014086E-2</v>
      </c>
    </row>
    <row r="142" spans="14:24" ht="15.5" x14ac:dyDescent="0.35">
      <c r="N142" s="85">
        <v>40816</v>
      </c>
      <c r="O142" s="86">
        <v>917</v>
      </c>
      <c r="P142" s="86">
        <v>162</v>
      </c>
      <c r="Q142" s="86">
        <v>755</v>
      </c>
      <c r="R142" s="87">
        <v>4838354534</v>
      </c>
      <c r="S142" s="87">
        <v>3536811161</v>
      </c>
      <c r="T142" s="87">
        <v>1301543373</v>
      </c>
      <c r="U142" s="88">
        <v>200</v>
      </c>
      <c r="V142" s="88">
        <v>54</v>
      </c>
      <c r="W142" s="89">
        <v>0.21810250817884405</v>
      </c>
      <c r="X142" s="89">
        <v>5.8887677208287893E-2</v>
      </c>
    </row>
    <row r="143" spans="14:24" ht="15.5" x14ac:dyDescent="0.35">
      <c r="N143" s="85">
        <v>40847</v>
      </c>
      <c r="O143" s="86">
        <v>826</v>
      </c>
      <c r="P143" s="86">
        <v>158</v>
      </c>
      <c r="Q143" s="86">
        <v>668</v>
      </c>
      <c r="R143" s="87">
        <v>4823993173</v>
      </c>
      <c r="S143" s="87">
        <v>3609681419</v>
      </c>
      <c r="T143" s="87">
        <v>1214311754</v>
      </c>
      <c r="U143" s="88">
        <v>164</v>
      </c>
      <c r="V143" s="88">
        <v>52</v>
      </c>
      <c r="W143" s="89">
        <v>0.19854721549636803</v>
      </c>
      <c r="X143" s="89">
        <v>6.2953995157384993E-2</v>
      </c>
    </row>
    <row r="144" spans="14:24" ht="15.5" x14ac:dyDescent="0.35">
      <c r="N144" s="85">
        <v>40877</v>
      </c>
      <c r="O144" s="86">
        <v>833</v>
      </c>
      <c r="P144" s="86">
        <v>127</v>
      </c>
      <c r="Q144" s="86">
        <v>706</v>
      </c>
      <c r="R144" s="87">
        <v>3975132576</v>
      </c>
      <c r="S144" s="87">
        <v>2716884837</v>
      </c>
      <c r="T144" s="87">
        <v>1258247739</v>
      </c>
      <c r="U144" s="88">
        <v>199</v>
      </c>
      <c r="V144" s="88">
        <v>33</v>
      </c>
      <c r="W144" s="89">
        <v>0.23889555822328931</v>
      </c>
      <c r="X144" s="89">
        <v>3.9615846338535411E-2</v>
      </c>
    </row>
    <row r="145" spans="14:24" ht="15.5" x14ac:dyDescent="0.35">
      <c r="N145" s="85">
        <v>40908</v>
      </c>
      <c r="O145" s="86">
        <v>1321</v>
      </c>
      <c r="P145" s="86">
        <v>235</v>
      </c>
      <c r="Q145" s="86">
        <v>1086</v>
      </c>
      <c r="R145" s="87">
        <v>7374423514</v>
      </c>
      <c r="S145" s="87">
        <v>5500313393</v>
      </c>
      <c r="T145" s="87">
        <v>1874110121</v>
      </c>
      <c r="U145" s="88">
        <v>293</v>
      </c>
      <c r="V145" s="88">
        <v>64</v>
      </c>
      <c r="W145" s="89">
        <v>0.22180166540499621</v>
      </c>
      <c r="X145" s="89">
        <v>4.8448145344436033E-2</v>
      </c>
    </row>
    <row r="146" spans="14:24" ht="15.5" x14ac:dyDescent="0.35">
      <c r="N146" s="85">
        <v>40939</v>
      </c>
      <c r="O146" s="86">
        <v>724</v>
      </c>
      <c r="P146" s="86">
        <v>120</v>
      </c>
      <c r="Q146" s="86">
        <v>604</v>
      </c>
      <c r="R146" s="87">
        <v>3638462855</v>
      </c>
      <c r="S146" s="87">
        <v>2616274237</v>
      </c>
      <c r="T146" s="87">
        <v>1022188618</v>
      </c>
      <c r="U146" s="88">
        <v>145</v>
      </c>
      <c r="V146" s="88">
        <v>26</v>
      </c>
      <c r="W146" s="89">
        <v>0.20027624309392264</v>
      </c>
      <c r="X146" s="89">
        <v>3.591160220994475E-2</v>
      </c>
    </row>
    <row r="147" spans="14:24" ht="15.5" x14ac:dyDescent="0.35">
      <c r="N147" s="85">
        <v>40968</v>
      </c>
      <c r="O147" s="86">
        <v>843</v>
      </c>
      <c r="P147" s="86">
        <v>141</v>
      </c>
      <c r="Q147" s="86">
        <v>702</v>
      </c>
      <c r="R147" s="87">
        <v>3840723476</v>
      </c>
      <c r="S147" s="87">
        <v>2626471478</v>
      </c>
      <c r="T147" s="87">
        <v>1214251998</v>
      </c>
      <c r="U147" s="88">
        <v>190</v>
      </c>
      <c r="V147" s="88">
        <v>46</v>
      </c>
      <c r="W147" s="89">
        <v>0.22538552787663108</v>
      </c>
      <c r="X147" s="89">
        <v>5.4567022538552785E-2</v>
      </c>
    </row>
    <row r="148" spans="14:24" ht="15.5" x14ac:dyDescent="0.35">
      <c r="N148" s="85">
        <v>40999</v>
      </c>
      <c r="O148" s="86">
        <v>1083</v>
      </c>
      <c r="P148" s="86">
        <v>176</v>
      </c>
      <c r="Q148" s="86">
        <v>907</v>
      </c>
      <c r="R148" s="87">
        <v>5264379906</v>
      </c>
      <c r="S148" s="87">
        <v>3661314160</v>
      </c>
      <c r="T148" s="87">
        <v>1603065746</v>
      </c>
      <c r="U148" s="88">
        <v>234</v>
      </c>
      <c r="V148" s="88">
        <v>45</v>
      </c>
      <c r="W148" s="89">
        <v>0.21606648199445982</v>
      </c>
      <c r="X148" s="89">
        <v>4.1551246537396121E-2</v>
      </c>
    </row>
    <row r="149" spans="14:24" ht="15.5" x14ac:dyDescent="0.35">
      <c r="N149" s="85">
        <v>41029</v>
      </c>
      <c r="O149" s="86">
        <v>940</v>
      </c>
      <c r="P149" s="86">
        <v>145</v>
      </c>
      <c r="Q149" s="86">
        <v>795</v>
      </c>
      <c r="R149" s="87">
        <v>3992285241</v>
      </c>
      <c r="S149" s="87">
        <v>2733467831</v>
      </c>
      <c r="T149" s="87">
        <v>1258817410</v>
      </c>
      <c r="U149" s="88">
        <v>210</v>
      </c>
      <c r="V149" s="88">
        <v>52</v>
      </c>
      <c r="W149" s="89">
        <v>0.22340425531914893</v>
      </c>
      <c r="X149" s="89">
        <v>5.5319148936170209E-2</v>
      </c>
    </row>
    <row r="150" spans="14:24" ht="15.5" x14ac:dyDescent="0.35">
      <c r="N150" s="85">
        <v>41060</v>
      </c>
      <c r="O150" s="86">
        <v>1117</v>
      </c>
      <c r="P150" s="86">
        <v>174</v>
      </c>
      <c r="Q150" s="86">
        <v>943</v>
      </c>
      <c r="R150" s="87">
        <v>4962691038</v>
      </c>
      <c r="S150" s="87">
        <v>3088658443</v>
      </c>
      <c r="T150" s="87">
        <v>1874032595</v>
      </c>
      <c r="U150" s="88">
        <v>224</v>
      </c>
      <c r="V150" s="88">
        <v>55</v>
      </c>
      <c r="W150" s="89">
        <v>0.20053715308863027</v>
      </c>
      <c r="X150" s="89">
        <v>4.9239033124440466E-2</v>
      </c>
    </row>
    <row r="151" spans="14:24" ht="15.5" x14ac:dyDescent="0.35">
      <c r="N151" s="85">
        <v>41090</v>
      </c>
      <c r="O151" s="86">
        <v>1185</v>
      </c>
      <c r="P151" s="86">
        <v>193</v>
      </c>
      <c r="Q151" s="86">
        <v>992</v>
      </c>
      <c r="R151" s="87">
        <v>5843626730</v>
      </c>
      <c r="S151" s="87">
        <v>4110692202</v>
      </c>
      <c r="T151" s="87">
        <v>1732934528</v>
      </c>
      <c r="U151" s="88">
        <v>232</v>
      </c>
      <c r="V151" s="88">
        <v>54</v>
      </c>
      <c r="W151" s="89">
        <v>0.19578059071729959</v>
      </c>
      <c r="X151" s="89">
        <v>4.5569620253164557E-2</v>
      </c>
    </row>
    <row r="152" spans="14:24" ht="15.5" x14ac:dyDescent="0.35">
      <c r="N152" s="85">
        <v>41121</v>
      </c>
      <c r="O152" s="86">
        <v>1001</v>
      </c>
      <c r="P152" s="86">
        <v>169</v>
      </c>
      <c r="Q152" s="86">
        <v>832</v>
      </c>
      <c r="R152" s="87">
        <v>5470694092</v>
      </c>
      <c r="S152" s="87">
        <v>3877297916</v>
      </c>
      <c r="T152" s="87">
        <v>1593396176</v>
      </c>
      <c r="U152" s="88">
        <v>200</v>
      </c>
      <c r="V152" s="88">
        <v>58</v>
      </c>
      <c r="W152" s="89">
        <v>0.19980019980019981</v>
      </c>
      <c r="X152" s="89">
        <v>5.7942057942057944E-2</v>
      </c>
    </row>
    <row r="153" spans="14:24" ht="15.5" x14ac:dyDescent="0.35">
      <c r="N153" s="85">
        <v>41152</v>
      </c>
      <c r="O153" s="86">
        <v>1184</v>
      </c>
      <c r="P153" s="86">
        <v>187</v>
      </c>
      <c r="Q153" s="86">
        <v>997</v>
      </c>
      <c r="R153" s="87">
        <v>5966079291</v>
      </c>
      <c r="S153" s="87">
        <v>4220838288</v>
      </c>
      <c r="T153" s="87">
        <v>1745241003</v>
      </c>
      <c r="U153" s="88">
        <v>207</v>
      </c>
      <c r="V153" s="88">
        <v>41</v>
      </c>
      <c r="W153" s="89">
        <v>0.17483108108108109</v>
      </c>
      <c r="X153" s="89">
        <v>3.4628378378378379E-2</v>
      </c>
    </row>
    <row r="154" spans="14:24" ht="15.5" x14ac:dyDescent="0.35">
      <c r="N154" s="85">
        <v>41182</v>
      </c>
      <c r="O154" s="86">
        <v>1025</v>
      </c>
      <c r="P154" s="86">
        <v>155</v>
      </c>
      <c r="Q154" s="86">
        <v>870</v>
      </c>
      <c r="R154" s="87">
        <v>4916842589</v>
      </c>
      <c r="S154" s="87">
        <v>3451944723</v>
      </c>
      <c r="T154" s="87">
        <v>1464897866</v>
      </c>
      <c r="U154" s="88">
        <v>209</v>
      </c>
      <c r="V154" s="88">
        <v>40</v>
      </c>
      <c r="W154" s="89">
        <v>0.20390243902439023</v>
      </c>
      <c r="X154" s="89">
        <v>3.9024390243902439E-2</v>
      </c>
    </row>
    <row r="155" spans="14:24" ht="15.5" x14ac:dyDescent="0.35">
      <c r="N155" s="85">
        <v>41213</v>
      </c>
      <c r="O155" s="86">
        <v>1130</v>
      </c>
      <c r="P155" s="86">
        <v>166</v>
      </c>
      <c r="Q155" s="86">
        <v>964</v>
      </c>
      <c r="R155" s="87">
        <v>5065374326</v>
      </c>
      <c r="S155" s="87">
        <v>3257484568</v>
      </c>
      <c r="T155" s="87">
        <v>1807889758</v>
      </c>
      <c r="U155" s="88">
        <v>172</v>
      </c>
      <c r="V155" s="88">
        <v>42</v>
      </c>
      <c r="W155" s="89">
        <v>0.15221238938053097</v>
      </c>
      <c r="X155" s="89">
        <v>3.7168141592920353E-2</v>
      </c>
    </row>
    <row r="156" spans="14:24" ht="15.5" x14ac:dyDescent="0.35">
      <c r="N156" s="85">
        <v>41243</v>
      </c>
      <c r="O156" s="86">
        <v>1189</v>
      </c>
      <c r="P156" s="86">
        <v>219</v>
      </c>
      <c r="Q156" s="86">
        <v>970</v>
      </c>
      <c r="R156" s="87">
        <v>6098462656</v>
      </c>
      <c r="S156" s="87">
        <v>4222963677</v>
      </c>
      <c r="T156" s="87">
        <v>1875498979</v>
      </c>
      <c r="U156" s="88">
        <v>176</v>
      </c>
      <c r="V156" s="88">
        <v>58</v>
      </c>
      <c r="W156" s="89">
        <v>0.14802354920100924</v>
      </c>
      <c r="X156" s="89">
        <v>4.878048780487805E-2</v>
      </c>
    </row>
    <row r="157" spans="14:24" ht="15.5" x14ac:dyDescent="0.35">
      <c r="N157" s="85">
        <v>41274</v>
      </c>
      <c r="O157" s="86">
        <v>2017</v>
      </c>
      <c r="P157" s="86">
        <v>369</v>
      </c>
      <c r="Q157" s="86">
        <v>1648</v>
      </c>
      <c r="R157" s="87">
        <v>11304881424</v>
      </c>
      <c r="S157" s="87">
        <v>7625156192</v>
      </c>
      <c r="T157" s="87">
        <v>3679725232</v>
      </c>
      <c r="U157" s="88">
        <v>264</v>
      </c>
      <c r="V157" s="88">
        <v>71</v>
      </c>
      <c r="W157" s="89">
        <v>0.13088745661874071</v>
      </c>
      <c r="X157" s="89">
        <v>3.5200793257312839E-2</v>
      </c>
    </row>
    <row r="158" spans="14:24" ht="15.5" x14ac:dyDescent="0.35">
      <c r="N158" s="85">
        <v>41305</v>
      </c>
      <c r="O158" s="86">
        <v>864</v>
      </c>
      <c r="P158" s="86">
        <v>129</v>
      </c>
      <c r="Q158" s="86">
        <v>735</v>
      </c>
      <c r="R158" s="87">
        <v>3557113587</v>
      </c>
      <c r="S158" s="87">
        <v>2457045628</v>
      </c>
      <c r="T158" s="87">
        <v>1100067959</v>
      </c>
      <c r="U158" s="88">
        <v>141</v>
      </c>
      <c r="V158" s="88">
        <v>41</v>
      </c>
      <c r="W158" s="89">
        <v>0.16319444444444445</v>
      </c>
      <c r="X158" s="89">
        <v>4.7453703703703706E-2</v>
      </c>
    </row>
    <row r="159" spans="14:24" ht="15.5" x14ac:dyDescent="0.35">
      <c r="N159" s="85">
        <v>41333</v>
      </c>
      <c r="O159" s="86">
        <v>837</v>
      </c>
      <c r="P159" s="86">
        <v>117</v>
      </c>
      <c r="Q159" s="86">
        <v>720</v>
      </c>
      <c r="R159" s="87">
        <v>3227045181</v>
      </c>
      <c r="S159" s="87">
        <v>1997601470</v>
      </c>
      <c r="T159" s="87">
        <v>1229443711</v>
      </c>
      <c r="U159" s="88">
        <v>139</v>
      </c>
      <c r="V159" s="88">
        <v>30</v>
      </c>
      <c r="W159" s="89">
        <v>0.16606929510155316</v>
      </c>
      <c r="X159" s="89">
        <v>3.5842293906810034E-2</v>
      </c>
    </row>
    <row r="160" spans="14:24" ht="15.5" x14ac:dyDescent="0.35">
      <c r="N160" s="85">
        <v>41364</v>
      </c>
      <c r="O160" s="86">
        <v>1209</v>
      </c>
      <c r="P160" s="86">
        <v>176</v>
      </c>
      <c r="Q160" s="86">
        <v>1033</v>
      </c>
      <c r="R160" s="87">
        <v>5611733057</v>
      </c>
      <c r="S160" s="87">
        <v>3838135165</v>
      </c>
      <c r="T160" s="87">
        <v>1773597892</v>
      </c>
      <c r="U160" s="88">
        <v>206</v>
      </c>
      <c r="V160" s="88">
        <v>36</v>
      </c>
      <c r="W160" s="89">
        <v>0.17038875103391232</v>
      </c>
      <c r="X160" s="89">
        <v>2.9776674937965261E-2</v>
      </c>
    </row>
    <row r="161" spans="14:24" ht="15.5" x14ac:dyDescent="0.35">
      <c r="N161" s="85">
        <v>41394</v>
      </c>
      <c r="O161" s="86">
        <v>1215</v>
      </c>
      <c r="P161" s="86">
        <v>187</v>
      </c>
      <c r="Q161" s="86">
        <v>1028</v>
      </c>
      <c r="R161" s="87">
        <v>6053323096</v>
      </c>
      <c r="S161" s="87">
        <v>4260015763</v>
      </c>
      <c r="T161" s="87">
        <v>1793307333</v>
      </c>
      <c r="U161" s="88">
        <v>172</v>
      </c>
      <c r="V161" s="88">
        <v>38</v>
      </c>
      <c r="W161" s="89">
        <v>0.14156378600823044</v>
      </c>
      <c r="X161" s="89">
        <v>3.1275720164609055E-2</v>
      </c>
    </row>
    <row r="162" spans="14:24" ht="15.5" x14ac:dyDescent="0.35">
      <c r="N162" s="85">
        <v>41425</v>
      </c>
      <c r="O162" s="86">
        <v>1411</v>
      </c>
      <c r="P162" s="86">
        <v>196</v>
      </c>
      <c r="Q162" s="86">
        <v>1215</v>
      </c>
      <c r="R162" s="87">
        <v>6512165579</v>
      </c>
      <c r="S162" s="87">
        <v>4344707375</v>
      </c>
      <c r="T162" s="87">
        <v>2167458204</v>
      </c>
      <c r="U162" s="88">
        <v>204</v>
      </c>
      <c r="V162" s="88">
        <v>49</v>
      </c>
      <c r="W162" s="89">
        <v>0.14457831325301204</v>
      </c>
      <c r="X162" s="89">
        <v>3.4727143869596029E-2</v>
      </c>
    </row>
    <row r="163" spans="14:24" ht="15.5" x14ac:dyDescent="0.35">
      <c r="N163" s="85">
        <v>41455</v>
      </c>
      <c r="O163" s="86">
        <v>1442</v>
      </c>
      <c r="P163" s="86">
        <v>254</v>
      </c>
      <c r="Q163" s="86">
        <v>1188</v>
      </c>
      <c r="R163" s="87">
        <v>9176250753</v>
      </c>
      <c r="S163" s="87">
        <v>6632963046</v>
      </c>
      <c r="T163" s="87">
        <v>2543287707</v>
      </c>
      <c r="U163" s="88">
        <v>206</v>
      </c>
      <c r="V163" s="88">
        <v>48</v>
      </c>
      <c r="W163" s="89">
        <v>0.14285714285714285</v>
      </c>
      <c r="X163" s="89">
        <v>3.3287101248266296E-2</v>
      </c>
    </row>
    <row r="164" spans="14:24" ht="15.5" x14ac:dyDescent="0.35">
      <c r="N164" s="85">
        <v>41486</v>
      </c>
      <c r="O164" s="86">
        <v>1348</v>
      </c>
      <c r="P164" s="86">
        <v>197</v>
      </c>
      <c r="Q164" s="86">
        <v>1151</v>
      </c>
      <c r="R164" s="87">
        <v>6026374692</v>
      </c>
      <c r="S164" s="87">
        <v>3961375958</v>
      </c>
      <c r="T164" s="87">
        <v>2064998734</v>
      </c>
      <c r="U164" s="88">
        <v>150</v>
      </c>
      <c r="V164" s="88">
        <v>47</v>
      </c>
      <c r="W164" s="89">
        <v>0.11127596439169139</v>
      </c>
      <c r="X164" s="89">
        <v>3.4866468842729974E-2</v>
      </c>
    </row>
    <row r="165" spans="14:24" ht="15.5" x14ac:dyDescent="0.35">
      <c r="N165" s="85">
        <v>41517</v>
      </c>
      <c r="O165" s="86">
        <v>1418</v>
      </c>
      <c r="P165" s="86">
        <v>242</v>
      </c>
      <c r="Q165" s="86">
        <v>1176</v>
      </c>
      <c r="R165" s="87">
        <v>7381572746</v>
      </c>
      <c r="S165" s="87">
        <v>4957044656</v>
      </c>
      <c r="T165" s="87">
        <v>2424528090</v>
      </c>
      <c r="U165" s="88">
        <v>201</v>
      </c>
      <c r="V165" s="88">
        <v>43</v>
      </c>
      <c r="W165" s="89">
        <v>0.14174894217207334</v>
      </c>
      <c r="X165" s="89">
        <v>3.0324400564174896E-2</v>
      </c>
    </row>
    <row r="166" spans="14:24" ht="15.5" x14ac:dyDescent="0.35">
      <c r="N166" s="85">
        <v>41547</v>
      </c>
      <c r="O166" s="86">
        <v>1303</v>
      </c>
      <c r="P166" s="86">
        <v>196</v>
      </c>
      <c r="Q166" s="86">
        <v>1107</v>
      </c>
      <c r="R166" s="87">
        <v>7072900845</v>
      </c>
      <c r="S166" s="87">
        <v>4876370468</v>
      </c>
      <c r="T166" s="87">
        <v>2196530377</v>
      </c>
      <c r="U166" s="88">
        <v>152</v>
      </c>
      <c r="V166" s="88">
        <v>34</v>
      </c>
      <c r="W166" s="89">
        <v>0.11665387567152724</v>
      </c>
      <c r="X166" s="89">
        <v>2.6093630084420567E-2</v>
      </c>
    </row>
    <row r="167" spans="14:24" ht="15.5" x14ac:dyDescent="0.35">
      <c r="N167" s="85">
        <v>41578</v>
      </c>
      <c r="O167" s="86">
        <v>1412</v>
      </c>
      <c r="P167" s="86">
        <v>223</v>
      </c>
      <c r="Q167" s="86">
        <v>1189</v>
      </c>
      <c r="R167" s="87">
        <v>9047249156</v>
      </c>
      <c r="S167" s="87">
        <v>6764582929</v>
      </c>
      <c r="T167" s="87">
        <v>2282666227</v>
      </c>
      <c r="U167" s="88">
        <v>156</v>
      </c>
      <c r="V167" s="88">
        <v>34</v>
      </c>
      <c r="W167" s="89">
        <v>0.11048158640226628</v>
      </c>
      <c r="X167" s="89">
        <v>2.4079320113314446E-2</v>
      </c>
    </row>
    <row r="168" spans="14:24" ht="15.5" x14ac:dyDescent="0.35">
      <c r="N168" s="85">
        <v>41608</v>
      </c>
      <c r="O168" s="86">
        <v>1132</v>
      </c>
      <c r="P168" s="86">
        <v>197</v>
      </c>
      <c r="Q168" s="86">
        <v>935</v>
      </c>
      <c r="R168" s="87">
        <v>6019870513</v>
      </c>
      <c r="S168" s="87">
        <v>4156793265</v>
      </c>
      <c r="T168" s="87">
        <v>1863077248</v>
      </c>
      <c r="U168" s="88">
        <v>162</v>
      </c>
      <c r="V168" s="88">
        <v>44</v>
      </c>
      <c r="W168" s="89">
        <v>0.14310954063604239</v>
      </c>
      <c r="X168" s="89">
        <v>3.8869257950530034E-2</v>
      </c>
    </row>
    <row r="169" spans="14:24" ht="15.5" x14ac:dyDescent="0.35">
      <c r="N169" s="85">
        <v>41639</v>
      </c>
      <c r="O169" s="86">
        <v>1857</v>
      </c>
      <c r="P169" s="86">
        <v>366</v>
      </c>
      <c r="Q169" s="86">
        <v>1491</v>
      </c>
      <c r="R169" s="87">
        <v>11540168325</v>
      </c>
      <c r="S169" s="87">
        <v>8325764505</v>
      </c>
      <c r="T169" s="87">
        <v>3214403820</v>
      </c>
      <c r="U169" s="88">
        <v>198</v>
      </c>
      <c r="V169" s="88">
        <v>75</v>
      </c>
      <c r="W169" s="89">
        <v>0.10662358642972536</v>
      </c>
      <c r="X169" s="89">
        <v>4.0387722132471729E-2</v>
      </c>
    </row>
    <row r="170" spans="14:24" ht="15.5" x14ac:dyDescent="0.35">
      <c r="N170" s="85">
        <v>41670</v>
      </c>
      <c r="O170" s="86">
        <v>1219</v>
      </c>
      <c r="P170" s="86">
        <v>187</v>
      </c>
      <c r="Q170" s="86">
        <v>1032</v>
      </c>
      <c r="R170" s="87">
        <v>5141844767</v>
      </c>
      <c r="S170" s="87">
        <v>2818849647</v>
      </c>
      <c r="T170" s="87">
        <v>2322995120</v>
      </c>
      <c r="U170" s="88">
        <v>119</v>
      </c>
      <c r="V170" s="88">
        <v>34</v>
      </c>
      <c r="W170" s="89">
        <v>9.7621000820344542E-2</v>
      </c>
      <c r="X170" s="89">
        <v>2.7891714520098441E-2</v>
      </c>
    </row>
    <row r="171" spans="14:24" ht="15.5" x14ac:dyDescent="0.35">
      <c r="N171" s="85">
        <v>41698</v>
      </c>
      <c r="O171" s="86">
        <v>1125</v>
      </c>
      <c r="P171" s="86">
        <v>164</v>
      </c>
      <c r="Q171" s="86">
        <v>961</v>
      </c>
      <c r="R171" s="87">
        <v>4952722029</v>
      </c>
      <c r="S171" s="87">
        <v>3205771061</v>
      </c>
      <c r="T171" s="87">
        <v>1746950968</v>
      </c>
      <c r="U171" s="88">
        <v>92</v>
      </c>
      <c r="V171" s="88">
        <v>27</v>
      </c>
      <c r="W171" s="89">
        <v>8.1777777777777783E-2</v>
      </c>
      <c r="X171" s="89">
        <v>2.4E-2</v>
      </c>
    </row>
    <row r="172" spans="14:24" ht="15.5" x14ac:dyDescent="0.35">
      <c r="N172" s="85">
        <v>41729</v>
      </c>
      <c r="O172" s="86">
        <v>1279</v>
      </c>
      <c r="P172" s="86">
        <v>219</v>
      </c>
      <c r="Q172" s="86">
        <v>1060</v>
      </c>
      <c r="R172" s="87">
        <v>6801303221</v>
      </c>
      <c r="S172" s="87">
        <v>4613593638</v>
      </c>
      <c r="T172" s="87">
        <v>2187709583</v>
      </c>
      <c r="U172" s="88">
        <v>133</v>
      </c>
      <c r="V172" s="88">
        <v>33</v>
      </c>
      <c r="W172" s="89">
        <v>0.10398749022673964</v>
      </c>
      <c r="X172" s="89">
        <v>2.5801407349491792E-2</v>
      </c>
    </row>
    <row r="173" spans="14:24" ht="15.5" x14ac:dyDescent="0.35">
      <c r="N173" s="85">
        <v>41759</v>
      </c>
      <c r="O173" s="86">
        <v>1288</v>
      </c>
      <c r="P173" s="86">
        <v>199</v>
      </c>
      <c r="Q173" s="86">
        <v>1089</v>
      </c>
      <c r="R173" s="87">
        <v>6437065925</v>
      </c>
      <c r="S173" s="87">
        <v>4185834502</v>
      </c>
      <c r="T173" s="87">
        <v>2251231423</v>
      </c>
      <c r="U173" s="88">
        <v>154</v>
      </c>
      <c r="V173" s="88">
        <v>25</v>
      </c>
      <c r="W173" s="89">
        <v>0.11956521739130435</v>
      </c>
      <c r="X173" s="89">
        <v>1.9409937888198756E-2</v>
      </c>
    </row>
    <row r="174" spans="14:24" ht="15.5" x14ac:dyDescent="0.35">
      <c r="N174" s="85">
        <v>41790</v>
      </c>
      <c r="O174" s="86">
        <v>1432</v>
      </c>
      <c r="P174" s="86">
        <v>233</v>
      </c>
      <c r="Q174" s="86">
        <v>1199</v>
      </c>
      <c r="R174" s="87">
        <v>7966560042</v>
      </c>
      <c r="S174" s="87">
        <v>5585897115</v>
      </c>
      <c r="T174" s="87">
        <v>2380662927</v>
      </c>
      <c r="U174" s="88">
        <v>131</v>
      </c>
      <c r="V174" s="88">
        <v>49</v>
      </c>
      <c r="W174" s="89">
        <v>9.1480446927374295E-2</v>
      </c>
      <c r="X174" s="89">
        <v>3.4217877094972066E-2</v>
      </c>
    </row>
    <row r="175" spans="14:24" ht="15.5" x14ac:dyDescent="0.35">
      <c r="N175" s="85">
        <v>41820</v>
      </c>
      <c r="O175" s="86">
        <v>1620</v>
      </c>
      <c r="P175" s="86">
        <v>273</v>
      </c>
      <c r="Q175" s="86">
        <v>1347</v>
      </c>
      <c r="R175" s="87">
        <v>13151585513</v>
      </c>
      <c r="S175" s="87">
        <v>10222752768</v>
      </c>
      <c r="T175" s="87">
        <v>2928832745</v>
      </c>
      <c r="U175" s="88">
        <v>146</v>
      </c>
      <c r="V175" s="88">
        <v>33</v>
      </c>
      <c r="W175" s="89">
        <v>9.0123456790123457E-2</v>
      </c>
      <c r="X175" s="89">
        <v>2.0370370370370372E-2</v>
      </c>
    </row>
    <row r="176" spans="14:24" ht="15.5" x14ac:dyDescent="0.35">
      <c r="N176" s="85">
        <v>41851</v>
      </c>
      <c r="O176" s="86">
        <v>1501</v>
      </c>
      <c r="P176" s="86">
        <v>277</v>
      </c>
      <c r="Q176" s="86">
        <v>1224</v>
      </c>
      <c r="R176" s="87">
        <v>10138820165</v>
      </c>
      <c r="S176" s="87">
        <v>7254542696</v>
      </c>
      <c r="T176" s="87">
        <v>2884277469</v>
      </c>
      <c r="U176" s="88">
        <v>121</v>
      </c>
      <c r="V176" s="88">
        <v>31</v>
      </c>
      <c r="W176" s="89">
        <v>8.0612924716855425E-2</v>
      </c>
      <c r="X176" s="89">
        <v>2.0652898067954697E-2</v>
      </c>
    </row>
    <row r="177" spans="14:24" ht="15.5" x14ac:dyDescent="0.35">
      <c r="N177" s="85">
        <v>41882</v>
      </c>
      <c r="O177" s="86">
        <v>1436</v>
      </c>
      <c r="P177" s="86">
        <v>238</v>
      </c>
      <c r="Q177" s="86">
        <v>1198</v>
      </c>
      <c r="R177" s="87">
        <v>8672342249</v>
      </c>
      <c r="S177" s="87">
        <v>6075738069</v>
      </c>
      <c r="T177" s="87">
        <v>2596604180</v>
      </c>
      <c r="U177" s="88">
        <v>107</v>
      </c>
      <c r="V177" s="88">
        <v>17</v>
      </c>
      <c r="W177" s="89">
        <v>7.4512534818941503E-2</v>
      </c>
      <c r="X177" s="89">
        <v>1.1838440111420613E-2</v>
      </c>
    </row>
    <row r="178" spans="14:24" ht="15.5" x14ac:dyDescent="0.35">
      <c r="N178" s="85">
        <v>41912</v>
      </c>
      <c r="O178" s="86">
        <v>1438</v>
      </c>
      <c r="P178" s="86">
        <v>266</v>
      </c>
      <c r="Q178" s="86">
        <v>1172</v>
      </c>
      <c r="R178" s="87">
        <v>8914891162</v>
      </c>
      <c r="S178" s="87">
        <v>6350532492</v>
      </c>
      <c r="T178" s="87">
        <v>2564358670</v>
      </c>
      <c r="U178" s="88">
        <v>110</v>
      </c>
      <c r="V178" s="88">
        <v>24</v>
      </c>
      <c r="W178" s="89">
        <v>7.6495132127955487E-2</v>
      </c>
      <c r="X178" s="89">
        <v>1.6689847009735744E-2</v>
      </c>
    </row>
    <row r="179" spans="14:24" ht="15.5" x14ac:dyDescent="0.35">
      <c r="N179" s="85">
        <v>41943</v>
      </c>
      <c r="O179" s="86">
        <v>1575</v>
      </c>
      <c r="P179" s="86">
        <v>295</v>
      </c>
      <c r="Q179" s="86">
        <v>1280</v>
      </c>
      <c r="R179" s="87">
        <v>11075476892</v>
      </c>
      <c r="S179" s="87">
        <v>8162674291</v>
      </c>
      <c r="T179" s="87">
        <v>2912802601</v>
      </c>
      <c r="U179" s="88">
        <v>100</v>
      </c>
      <c r="V179" s="88">
        <v>26</v>
      </c>
      <c r="W179" s="89">
        <v>6.3492063492063489E-2</v>
      </c>
      <c r="X179" s="89">
        <v>1.650793650793651E-2</v>
      </c>
    </row>
    <row r="180" spans="14:24" ht="15.5" x14ac:dyDescent="0.35">
      <c r="N180" s="85">
        <v>41973</v>
      </c>
      <c r="O180" s="86">
        <v>1301</v>
      </c>
      <c r="P180" s="86">
        <v>242</v>
      </c>
      <c r="Q180" s="86">
        <v>1059</v>
      </c>
      <c r="R180" s="87">
        <v>8439939617</v>
      </c>
      <c r="S180" s="87">
        <v>6159273892</v>
      </c>
      <c r="T180" s="87">
        <v>2280665725</v>
      </c>
      <c r="U180" s="88">
        <v>97</v>
      </c>
      <c r="V180" s="88">
        <v>17</v>
      </c>
      <c r="W180" s="89">
        <v>7.4558032282859343E-2</v>
      </c>
      <c r="X180" s="89">
        <v>1.3066871637202153E-2</v>
      </c>
    </row>
    <row r="181" spans="14:24" ht="15.5" x14ac:dyDescent="0.35">
      <c r="N181" s="85">
        <v>42004</v>
      </c>
      <c r="O181" s="86">
        <v>1960</v>
      </c>
      <c r="P181" s="86">
        <v>394</v>
      </c>
      <c r="Q181" s="86">
        <v>1566</v>
      </c>
      <c r="R181" s="87">
        <v>14095666164</v>
      </c>
      <c r="S181" s="87">
        <v>10516911185</v>
      </c>
      <c r="T181" s="87">
        <v>3578754979</v>
      </c>
      <c r="U181" s="88">
        <v>127</v>
      </c>
      <c r="V181" s="88">
        <v>38</v>
      </c>
      <c r="W181" s="89">
        <v>6.4795918367346939E-2</v>
      </c>
      <c r="X181" s="89">
        <v>1.9387755102040816E-2</v>
      </c>
    </row>
    <row r="182" spans="14:24" ht="15.5" x14ac:dyDescent="0.35">
      <c r="N182" s="85">
        <v>42035</v>
      </c>
      <c r="O182" s="86">
        <v>1270</v>
      </c>
      <c r="P182" s="86">
        <v>234</v>
      </c>
      <c r="Q182" s="86">
        <v>1036</v>
      </c>
      <c r="R182" s="87">
        <v>11599955235</v>
      </c>
      <c r="S182" s="87">
        <v>7016203943</v>
      </c>
      <c r="T182" s="87">
        <v>4583751292</v>
      </c>
      <c r="U182" s="88">
        <v>73</v>
      </c>
      <c r="V182" s="88">
        <v>20</v>
      </c>
      <c r="W182" s="89">
        <v>5.748031496062992E-2</v>
      </c>
      <c r="X182" s="89">
        <v>1.5748031496062992E-2</v>
      </c>
    </row>
    <row r="183" spans="14:24" ht="15.5" x14ac:dyDescent="0.35">
      <c r="N183" s="85">
        <v>42063</v>
      </c>
      <c r="O183" s="86">
        <v>1250</v>
      </c>
      <c r="P183" s="86">
        <v>199</v>
      </c>
      <c r="Q183" s="86">
        <v>1051</v>
      </c>
      <c r="R183" s="87">
        <v>8024277654</v>
      </c>
      <c r="S183" s="87">
        <v>5413475569</v>
      </c>
      <c r="T183" s="87">
        <v>2610802085</v>
      </c>
      <c r="U183" s="88">
        <v>72</v>
      </c>
      <c r="V183" s="88">
        <v>13</v>
      </c>
      <c r="W183" s="89">
        <v>5.7599999999999998E-2</v>
      </c>
      <c r="X183" s="89">
        <v>1.04E-2</v>
      </c>
    </row>
    <row r="184" spans="14:24" ht="15.5" x14ac:dyDescent="0.35">
      <c r="N184" s="85">
        <v>42094</v>
      </c>
      <c r="O184" s="86">
        <v>1493</v>
      </c>
      <c r="P184" s="86">
        <v>242</v>
      </c>
      <c r="Q184" s="86">
        <v>1251</v>
      </c>
      <c r="R184" s="87">
        <v>8990133360</v>
      </c>
      <c r="S184" s="87">
        <v>6132745866</v>
      </c>
      <c r="T184" s="87">
        <v>2857387494</v>
      </c>
      <c r="U184" s="88">
        <v>96</v>
      </c>
      <c r="V184" s="88">
        <v>22</v>
      </c>
      <c r="W184" s="89">
        <v>6.4300066979236431E-2</v>
      </c>
      <c r="X184" s="89">
        <v>1.4735432016075016E-2</v>
      </c>
    </row>
    <row r="185" spans="14:24" ht="15.5" x14ac:dyDescent="0.35">
      <c r="N185" s="85">
        <v>42124</v>
      </c>
      <c r="O185" s="86">
        <v>1450</v>
      </c>
      <c r="P185" s="86">
        <v>227</v>
      </c>
      <c r="Q185" s="86">
        <v>1223</v>
      </c>
      <c r="R185" s="87">
        <v>7663332082</v>
      </c>
      <c r="S185" s="87">
        <v>4901810353</v>
      </c>
      <c r="T185" s="87">
        <v>2761521729</v>
      </c>
      <c r="U185" s="88">
        <v>89</v>
      </c>
      <c r="V185" s="88">
        <v>21</v>
      </c>
      <c r="W185" s="89">
        <v>6.137931034482759E-2</v>
      </c>
      <c r="X185" s="89">
        <v>1.4482758620689656E-2</v>
      </c>
    </row>
    <row r="186" spans="14:24" ht="15.5" x14ac:dyDescent="0.35">
      <c r="N186" s="85">
        <v>42155</v>
      </c>
      <c r="O186" s="86">
        <v>1428</v>
      </c>
      <c r="P186" s="86">
        <v>248</v>
      </c>
      <c r="Q186" s="86">
        <v>1180</v>
      </c>
      <c r="R186" s="87">
        <v>11861973657</v>
      </c>
      <c r="S186" s="87">
        <v>8771123008</v>
      </c>
      <c r="T186" s="87">
        <v>3090850649</v>
      </c>
      <c r="U186" s="88">
        <v>91</v>
      </c>
      <c r="V186" s="88">
        <v>20</v>
      </c>
      <c r="W186" s="89">
        <v>6.3725490196078427E-2</v>
      </c>
      <c r="X186" s="89">
        <v>1.4005602240896359E-2</v>
      </c>
    </row>
    <row r="187" spans="14:24" ht="15.5" x14ac:dyDescent="0.35">
      <c r="N187" s="85">
        <v>42185</v>
      </c>
      <c r="O187" s="86">
        <v>1749</v>
      </c>
      <c r="P187" s="86">
        <v>299</v>
      </c>
      <c r="Q187" s="86">
        <v>1450</v>
      </c>
      <c r="R187" s="87">
        <v>12517362531</v>
      </c>
      <c r="S187" s="87">
        <v>8727255048</v>
      </c>
      <c r="T187" s="87">
        <v>3790107483</v>
      </c>
      <c r="U187" s="88">
        <v>103</v>
      </c>
      <c r="V187" s="88">
        <v>23</v>
      </c>
      <c r="W187" s="89">
        <v>5.8890794739851343E-2</v>
      </c>
      <c r="X187" s="89">
        <v>1.3150371640937679E-2</v>
      </c>
    </row>
    <row r="188" spans="14:24" ht="15.5" x14ac:dyDescent="0.35">
      <c r="N188" s="85">
        <v>42216</v>
      </c>
      <c r="O188" s="86">
        <v>1696</v>
      </c>
      <c r="P188" s="86">
        <v>298</v>
      </c>
      <c r="Q188" s="86">
        <v>1398</v>
      </c>
      <c r="R188" s="87">
        <v>9941056500</v>
      </c>
      <c r="S188" s="87">
        <v>6431810121</v>
      </c>
      <c r="T188" s="87">
        <v>3509246379</v>
      </c>
      <c r="U188" s="88">
        <v>95</v>
      </c>
      <c r="V188" s="88">
        <v>23</v>
      </c>
      <c r="W188" s="89">
        <v>5.6014150943396228E-2</v>
      </c>
      <c r="X188" s="89">
        <v>1.3561320754716982E-2</v>
      </c>
    </row>
    <row r="189" spans="14:24" ht="15.5" x14ac:dyDescent="0.35">
      <c r="N189" s="85">
        <v>42247</v>
      </c>
      <c r="O189" s="86">
        <v>1468</v>
      </c>
      <c r="P189" s="86">
        <v>259</v>
      </c>
      <c r="Q189" s="86">
        <v>1209</v>
      </c>
      <c r="R189" s="87">
        <v>10979501740</v>
      </c>
      <c r="S189" s="87">
        <v>8094250783</v>
      </c>
      <c r="T189" s="87">
        <v>2885250957</v>
      </c>
      <c r="U189" s="88">
        <v>78</v>
      </c>
      <c r="V189" s="88">
        <v>21</v>
      </c>
      <c r="W189" s="89">
        <v>5.3133514986376022E-2</v>
      </c>
      <c r="X189" s="89">
        <v>1.4305177111716621E-2</v>
      </c>
    </row>
    <row r="190" spans="14:24" ht="15.5" x14ac:dyDescent="0.35">
      <c r="N190" s="85">
        <v>42277</v>
      </c>
      <c r="O190" s="86">
        <v>1548</v>
      </c>
      <c r="P190" s="86">
        <v>290</v>
      </c>
      <c r="Q190" s="86">
        <v>1258</v>
      </c>
      <c r="R190" s="87">
        <v>9995663506</v>
      </c>
      <c r="S190" s="87">
        <v>7057651249</v>
      </c>
      <c r="T190" s="87">
        <v>2938012257</v>
      </c>
      <c r="U190" s="88">
        <v>77</v>
      </c>
      <c r="V190" s="88">
        <v>19</v>
      </c>
      <c r="W190" s="89">
        <v>4.9741602067183463E-2</v>
      </c>
      <c r="X190" s="89">
        <v>1.227390180878553E-2</v>
      </c>
    </row>
    <row r="191" spans="14:24" ht="15.5" x14ac:dyDescent="0.35">
      <c r="N191" s="85">
        <v>42308</v>
      </c>
      <c r="O191" s="86">
        <v>1640</v>
      </c>
      <c r="P191" s="86">
        <v>313</v>
      </c>
      <c r="Q191" s="86">
        <v>1327</v>
      </c>
      <c r="R191" s="87">
        <v>10937337749</v>
      </c>
      <c r="S191" s="87">
        <v>7868547513</v>
      </c>
      <c r="T191" s="87">
        <v>3068790236</v>
      </c>
      <c r="U191" s="88">
        <v>72</v>
      </c>
      <c r="V191" s="88">
        <v>20</v>
      </c>
      <c r="W191" s="89">
        <v>4.3902439024390241E-2</v>
      </c>
      <c r="X191" s="89">
        <v>1.2195121951219513E-2</v>
      </c>
    </row>
    <row r="192" spans="14:24" ht="15.5" x14ac:dyDescent="0.35">
      <c r="N192" s="85">
        <v>42338</v>
      </c>
      <c r="O192" s="86">
        <v>1478</v>
      </c>
      <c r="P192" s="86">
        <v>247</v>
      </c>
      <c r="Q192" s="86">
        <v>1231</v>
      </c>
      <c r="R192" s="87">
        <v>8746734469</v>
      </c>
      <c r="S192" s="87">
        <v>5902734167</v>
      </c>
      <c r="T192" s="87">
        <v>2844000302</v>
      </c>
      <c r="U192" s="88">
        <v>66</v>
      </c>
      <c r="V192" s="88">
        <v>23</v>
      </c>
      <c r="W192" s="89">
        <v>4.4654939106901215E-2</v>
      </c>
      <c r="X192" s="89">
        <v>1.5561569688768605E-2</v>
      </c>
    </row>
    <row r="193" spans="14:24" ht="15.5" x14ac:dyDescent="0.35">
      <c r="N193" s="85">
        <v>42369</v>
      </c>
      <c r="O193" s="86">
        <v>2123</v>
      </c>
      <c r="P193" s="86">
        <v>423</v>
      </c>
      <c r="Q193" s="86">
        <v>1700</v>
      </c>
      <c r="R193" s="87">
        <v>20343195114</v>
      </c>
      <c r="S193" s="87">
        <v>16199323078</v>
      </c>
      <c r="T193" s="87">
        <v>4143872036</v>
      </c>
      <c r="U193" s="88">
        <v>117</v>
      </c>
      <c r="V193" s="88">
        <v>30</v>
      </c>
      <c r="W193" s="89">
        <v>5.5110692416391896E-2</v>
      </c>
      <c r="X193" s="89">
        <v>1.4130946773433821E-2</v>
      </c>
    </row>
    <row r="194" spans="14:24" ht="15.5" x14ac:dyDescent="0.35">
      <c r="N194" s="85">
        <v>42400</v>
      </c>
      <c r="O194" s="86">
        <v>1364</v>
      </c>
      <c r="P194" s="86">
        <v>234</v>
      </c>
      <c r="Q194" s="86">
        <v>1130</v>
      </c>
      <c r="R194" s="87">
        <v>8666767648</v>
      </c>
      <c r="S194" s="87">
        <v>5802652751</v>
      </c>
      <c r="T194" s="87">
        <v>2864114897</v>
      </c>
      <c r="U194" s="88">
        <v>64</v>
      </c>
      <c r="V194" s="88">
        <v>13</v>
      </c>
      <c r="W194" s="89">
        <v>4.6920821114369501E-2</v>
      </c>
      <c r="X194" s="89">
        <v>9.5307917888563052E-3</v>
      </c>
    </row>
    <row r="195" spans="14:24" ht="15.5" x14ac:dyDescent="0.35">
      <c r="N195" s="85">
        <v>42429</v>
      </c>
      <c r="O195" s="86">
        <v>1342</v>
      </c>
      <c r="P195" s="86">
        <v>232</v>
      </c>
      <c r="Q195" s="86">
        <v>1110</v>
      </c>
      <c r="R195" s="87">
        <v>8094470500</v>
      </c>
      <c r="S195" s="87">
        <v>5509348082</v>
      </c>
      <c r="T195" s="87">
        <v>2585122418</v>
      </c>
      <c r="U195" s="88">
        <v>57</v>
      </c>
      <c r="V195" s="88">
        <v>11</v>
      </c>
      <c r="W195" s="89">
        <v>4.2473919523099854E-2</v>
      </c>
      <c r="X195" s="89">
        <v>8.1967213114754103E-3</v>
      </c>
    </row>
    <row r="196" spans="14:24" ht="15.5" x14ac:dyDescent="0.35">
      <c r="N196" s="85">
        <v>42460</v>
      </c>
      <c r="O196" s="86">
        <v>1781</v>
      </c>
      <c r="P196" s="86">
        <v>292</v>
      </c>
      <c r="Q196" s="86">
        <v>1489</v>
      </c>
      <c r="R196" s="87">
        <v>9816190075</v>
      </c>
      <c r="S196" s="87">
        <v>6371425451</v>
      </c>
      <c r="T196" s="87">
        <v>3444764624</v>
      </c>
      <c r="U196" s="88">
        <v>82</v>
      </c>
      <c r="V196" s="88">
        <v>21</v>
      </c>
      <c r="W196" s="89">
        <v>4.6041549691184729E-2</v>
      </c>
      <c r="X196" s="89">
        <v>1.1791128579449747E-2</v>
      </c>
    </row>
    <row r="197" spans="14:24" ht="15.5" x14ac:dyDescent="0.35">
      <c r="N197" s="85">
        <v>42490</v>
      </c>
      <c r="O197" s="86">
        <v>1580</v>
      </c>
      <c r="P197" s="86">
        <v>218</v>
      </c>
      <c r="Q197" s="86">
        <v>1362</v>
      </c>
      <c r="R197" s="87">
        <v>7609151727</v>
      </c>
      <c r="S197" s="87">
        <v>4579870130</v>
      </c>
      <c r="T197" s="87">
        <v>3029281597</v>
      </c>
      <c r="U197" s="88">
        <v>79</v>
      </c>
      <c r="V197" s="88">
        <v>11</v>
      </c>
      <c r="W197" s="89">
        <v>0.05</v>
      </c>
      <c r="X197" s="89">
        <v>6.962025316455696E-3</v>
      </c>
    </row>
    <row r="198" spans="14:24" ht="15.5" x14ac:dyDescent="0.35">
      <c r="N198" s="85">
        <v>42521</v>
      </c>
      <c r="O198" s="86">
        <v>1668</v>
      </c>
      <c r="P198" s="86">
        <v>270</v>
      </c>
      <c r="Q198" s="86">
        <v>1398</v>
      </c>
      <c r="R198" s="87">
        <v>8882813524</v>
      </c>
      <c r="S198" s="87">
        <v>5855580263</v>
      </c>
      <c r="T198" s="87">
        <v>3027233261</v>
      </c>
      <c r="U198" s="88">
        <v>73</v>
      </c>
      <c r="V198" s="88">
        <v>23</v>
      </c>
      <c r="W198" s="89">
        <v>4.3764988009592325E-2</v>
      </c>
      <c r="X198" s="89">
        <v>1.3788968824940047E-2</v>
      </c>
    </row>
    <row r="199" spans="14:24" ht="15.5" x14ac:dyDescent="0.35">
      <c r="N199" s="85">
        <v>42551</v>
      </c>
      <c r="O199" s="86">
        <v>1899</v>
      </c>
      <c r="P199" s="86">
        <v>365</v>
      </c>
      <c r="Q199" s="86">
        <v>1534</v>
      </c>
      <c r="R199" s="87">
        <v>16467519043</v>
      </c>
      <c r="S199" s="87">
        <v>12828294832</v>
      </c>
      <c r="T199" s="87">
        <v>3639224211</v>
      </c>
      <c r="U199" s="88">
        <v>73</v>
      </c>
      <c r="V199" s="88">
        <v>23</v>
      </c>
      <c r="W199" s="89">
        <v>3.8441284886782515E-2</v>
      </c>
      <c r="X199" s="89">
        <v>1.2111637704054766E-2</v>
      </c>
    </row>
    <row r="200" spans="14:24" ht="15.5" x14ac:dyDescent="0.35">
      <c r="N200" s="85">
        <v>42582</v>
      </c>
      <c r="O200" s="86">
        <v>1529</v>
      </c>
      <c r="P200" s="86">
        <v>274</v>
      </c>
      <c r="Q200" s="86">
        <v>1255</v>
      </c>
      <c r="R200" s="87">
        <v>10793701097</v>
      </c>
      <c r="S200" s="87">
        <v>7943197440</v>
      </c>
      <c r="T200" s="87">
        <v>2850503657</v>
      </c>
      <c r="U200" s="88">
        <v>39</v>
      </c>
      <c r="V200" s="88">
        <v>18</v>
      </c>
      <c r="W200" s="89">
        <v>2.5506867233485938E-2</v>
      </c>
      <c r="X200" s="89">
        <v>1.1772400261608895E-2</v>
      </c>
    </row>
    <row r="201" spans="14:24" ht="15.5" x14ac:dyDescent="0.35">
      <c r="N201" s="85">
        <v>42613</v>
      </c>
      <c r="O201" s="86">
        <v>1630</v>
      </c>
      <c r="P201" s="86">
        <v>293</v>
      </c>
      <c r="Q201" s="86">
        <v>1337</v>
      </c>
      <c r="R201" s="87">
        <v>11132140430</v>
      </c>
      <c r="S201" s="87">
        <v>8228932598</v>
      </c>
      <c r="T201" s="87">
        <v>2903207832</v>
      </c>
      <c r="U201" s="88">
        <v>59</v>
      </c>
      <c r="V201" s="88">
        <v>14</v>
      </c>
      <c r="W201" s="89">
        <v>3.6196319018404907E-2</v>
      </c>
      <c r="X201" s="89">
        <v>8.5889570552147246E-3</v>
      </c>
    </row>
    <row r="202" spans="14:24" ht="15.5" x14ac:dyDescent="0.35">
      <c r="N202" s="85">
        <v>42643</v>
      </c>
      <c r="O202" s="86">
        <v>1649</v>
      </c>
      <c r="P202" s="86">
        <v>326</v>
      </c>
      <c r="Q202" s="86">
        <v>1323</v>
      </c>
      <c r="R202" s="87">
        <v>12425967363</v>
      </c>
      <c r="S202" s="87">
        <v>9143583555</v>
      </c>
      <c r="T202" s="87">
        <v>3282383808</v>
      </c>
      <c r="U202" s="88">
        <v>47</v>
      </c>
      <c r="V202" s="88">
        <v>24</v>
      </c>
      <c r="W202" s="89">
        <v>2.8502122498483929E-2</v>
      </c>
      <c r="X202" s="89">
        <v>1.4554275318374773E-2</v>
      </c>
    </row>
    <row r="203" spans="14:24" ht="15.5" x14ac:dyDescent="0.35">
      <c r="N203" s="85">
        <v>42674</v>
      </c>
      <c r="O203" s="86">
        <v>1494</v>
      </c>
      <c r="P203" s="86">
        <v>281</v>
      </c>
      <c r="Q203" s="86">
        <v>1213</v>
      </c>
      <c r="R203" s="87">
        <v>11150939925</v>
      </c>
      <c r="S203" s="87">
        <v>8388847886</v>
      </c>
      <c r="T203" s="87">
        <v>2762092039</v>
      </c>
      <c r="U203" s="88">
        <v>33</v>
      </c>
      <c r="V203" s="88">
        <v>20</v>
      </c>
      <c r="W203" s="89">
        <v>2.2088353413654619E-2</v>
      </c>
      <c r="X203" s="89">
        <v>1.3386880856760375E-2</v>
      </c>
    </row>
    <row r="204" spans="14:24" ht="15.5" x14ac:dyDescent="0.35">
      <c r="N204" s="85">
        <v>42704</v>
      </c>
      <c r="O204" s="86">
        <v>1504</v>
      </c>
      <c r="P204" s="86">
        <v>312</v>
      </c>
      <c r="Q204" s="86">
        <v>1192</v>
      </c>
      <c r="R204" s="87">
        <v>12358237619</v>
      </c>
      <c r="S204" s="87">
        <v>9410381931</v>
      </c>
      <c r="T204" s="87">
        <v>2947855688</v>
      </c>
      <c r="U204" s="88">
        <v>46</v>
      </c>
      <c r="V204" s="88">
        <v>16</v>
      </c>
      <c r="W204" s="89">
        <v>3.0585106382978722E-2</v>
      </c>
      <c r="X204" s="89">
        <v>1.0638297872340425E-2</v>
      </c>
    </row>
    <row r="205" spans="14:24" ht="15.5" x14ac:dyDescent="0.35">
      <c r="N205" s="85">
        <v>42735</v>
      </c>
      <c r="O205" s="86">
        <v>1793</v>
      </c>
      <c r="P205" s="86">
        <v>383</v>
      </c>
      <c r="Q205" s="86">
        <v>1410</v>
      </c>
      <c r="R205" s="87">
        <v>14820737726</v>
      </c>
      <c r="S205" s="87">
        <v>11520326287</v>
      </c>
      <c r="T205" s="87">
        <v>3300411439</v>
      </c>
      <c r="U205" s="88">
        <v>60</v>
      </c>
      <c r="V205" s="88">
        <v>19</v>
      </c>
      <c r="W205" s="89">
        <v>3.3463469046291133E-2</v>
      </c>
      <c r="X205" s="89">
        <v>1.0596765197992191E-2</v>
      </c>
    </row>
    <row r="206" spans="14:24" ht="15.5" x14ac:dyDescent="0.35">
      <c r="N206" s="85">
        <v>42766</v>
      </c>
      <c r="O206" s="86">
        <v>1421</v>
      </c>
      <c r="P206" s="86">
        <v>285</v>
      </c>
      <c r="Q206" s="86">
        <v>1136</v>
      </c>
      <c r="R206" s="87">
        <v>11086664413</v>
      </c>
      <c r="S206" s="87">
        <v>8016941336</v>
      </c>
      <c r="T206" s="87">
        <v>3069723077</v>
      </c>
      <c r="U206" s="88">
        <v>29</v>
      </c>
      <c r="V206" s="88">
        <v>16</v>
      </c>
      <c r="W206" s="89">
        <v>2.0408163265306121E-2</v>
      </c>
      <c r="X206" s="89">
        <v>1.1259676284306826E-2</v>
      </c>
    </row>
    <row r="207" spans="14:24" ht="15.5" x14ac:dyDescent="0.35">
      <c r="N207" s="85">
        <v>42794</v>
      </c>
      <c r="O207" s="86">
        <v>1068</v>
      </c>
      <c r="P207" s="86">
        <v>210</v>
      </c>
      <c r="Q207" s="86">
        <v>858</v>
      </c>
      <c r="R207" s="87">
        <v>7976698728</v>
      </c>
      <c r="S207" s="87">
        <v>5848083618</v>
      </c>
      <c r="T207" s="87">
        <v>2128615110</v>
      </c>
      <c r="U207" s="88">
        <v>20</v>
      </c>
      <c r="V207" s="88">
        <v>9</v>
      </c>
      <c r="W207" s="89">
        <v>1.8726591760299626E-2</v>
      </c>
      <c r="X207" s="89">
        <v>8.4269662921348312E-3</v>
      </c>
    </row>
    <row r="208" spans="14:24" ht="15.5" x14ac:dyDescent="0.35">
      <c r="N208" s="85">
        <v>42825</v>
      </c>
      <c r="O208" s="86">
        <v>1388</v>
      </c>
      <c r="P208" s="86">
        <v>272</v>
      </c>
      <c r="Q208" s="86">
        <v>1116</v>
      </c>
      <c r="R208" s="87">
        <v>10173531304</v>
      </c>
      <c r="S208" s="87">
        <v>7312627234</v>
      </c>
      <c r="T208" s="87">
        <v>2860904070</v>
      </c>
      <c r="U208" s="88">
        <v>37</v>
      </c>
      <c r="V208" s="88">
        <v>13</v>
      </c>
      <c r="W208" s="89">
        <v>2.6657060518731988E-2</v>
      </c>
      <c r="X208" s="89">
        <v>9.3659942363112387E-3</v>
      </c>
    </row>
    <row r="209" spans="14:24" ht="15.5" x14ac:dyDescent="0.35">
      <c r="N209" s="85">
        <v>42855</v>
      </c>
      <c r="O209" s="86">
        <v>960</v>
      </c>
      <c r="P209" s="86">
        <v>239</v>
      </c>
      <c r="Q209" s="86">
        <v>721</v>
      </c>
      <c r="R209" s="87">
        <v>9274020158</v>
      </c>
      <c r="S209" s="87">
        <v>7103933008</v>
      </c>
      <c r="T209" s="87">
        <v>2170087150</v>
      </c>
      <c r="U209" s="88">
        <v>15</v>
      </c>
      <c r="V209" s="88">
        <v>9</v>
      </c>
      <c r="W209" s="89">
        <v>1.5625E-2</v>
      </c>
      <c r="X209" s="89">
        <v>9.3749999999999997E-3</v>
      </c>
    </row>
    <row r="210" spans="14:24" ht="15.5" x14ac:dyDescent="0.35">
      <c r="N210" s="85">
        <v>42886</v>
      </c>
      <c r="O210" s="86">
        <v>1131</v>
      </c>
      <c r="P210" s="86">
        <v>281</v>
      </c>
      <c r="Q210" s="86">
        <v>850</v>
      </c>
      <c r="R210" s="87">
        <v>9065861097</v>
      </c>
      <c r="S210" s="87">
        <v>6098389750</v>
      </c>
      <c r="T210" s="87">
        <v>2967471347</v>
      </c>
      <c r="U210" s="88">
        <v>17</v>
      </c>
      <c r="V210" s="88">
        <v>15</v>
      </c>
      <c r="W210" s="89">
        <v>1.5030946065428824E-2</v>
      </c>
      <c r="X210" s="89">
        <v>1.3262599469496022E-2</v>
      </c>
    </row>
    <row r="211" spans="14:24" ht="15.5" x14ac:dyDescent="0.35">
      <c r="N211" s="85">
        <v>42916</v>
      </c>
      <c r="O211" s="86">
        <v>1398</v>
      </c>
      <c r="P211" s="86">
        <v>367</v>
      </c>
      <c r="Q211" s="86">
        <v>1031</v>
      </c>
      <c r="R211" s="87">
        <v>13261744780</v>
      </c>
      <c r="S211" s="87">
        <v>9475656119</v>
      </c>
      <c r="T211" s="87">
        <v>3786088661</v>
      </c>
      <c r="U211" s="88">
        <v>12</v>
      </c>
      <c r="V211" s="88">
        <v>25</v>
      </c>
      <c r="W211" s="89">
        <v>8.5836909871244635E-3</v>
      </c>
      <c r="X211" s="89">
        <v>1.7882689556509301E-2</v>
      </c>
    </row>
    <row r="212" spans="14:24" ht="15.5" x14ac:dyDescent="0.35">
      <c r="N212" s="85">
        <v>42947</v>
      </c>
      <c r="O212" s="86">
        <v>1113</v>
      </c>
      <c r="P212" s="86">
        <v>267</v>
      </c>
      <c r="Q212" s="86">
        <v>846</v>
      </c>
      <c r="R212" s="87">
        <v>10189061583</v>
      </c>
      <c r="S212" s="87">
        <v>7339536999</v>
      </c>
      <c r="T212" s="87">
        <v>2849524584</v>
      </c>
      <c r="U212" s="88">
        <v>15</v>
      </c>
      <c r="V212" s="88">
        <v>11</v>
      </c>
      <c r="W212" s="89">
        <v>1.3477088948787063E-2</v>
      </c>
      <c r="X212" s="89">
        <v>9.883198562443846E-3</v>
      </c>
    </row>
    <row r="213" spans="14:24" ht="15.5" x14ac:dyDescent="0.35">
      <c r="N213" s="85">
        <v>42978</v>
      </c>
      <c r="O213" s="86">
        <v>1263</v>
      </c>
      <c r="P213" s="86">
        <v>298</v>
      </c>
      <c r="Q213" s="86">
        <v>965</v>
      </c>
      <c r="R213" s="87">
        <v>11104177902</v>
      </c>
      <c r="S213" s="87">
        <v>7543511601</v>
      </c>
      <c r="T213" s="87">
        <v>3560666301</v>
      </c>
      <c r="U213" s="88">
        <v>15</v>
      </c>
      <c r="V213" s="88">
        <v>18</v>
      </c>
      <c r="W213" s="89">
        <v>1.1876484560570071E-2</v>
      </c>
      <c r="X213" s="89">
        <v>1.4251781472684086E-2</v>
      </c>
    </row>
    <row r="214" spans="14:24" ht="15.5" x14ac:dyDescent="0.35">
      <c r="N214" s="85">
        <v>43008</v>
      </c>
      <c r="O214" s="86">
        <v>1160</v>
      </c>
      <c r="P214" s="86">
        <v>291</v>
      </c>
      <c r="Q214" s="86">
        <v>869</v>
      </c>
      <c r="R214" s="87">
        <v>11140828041</v>
      </c>
      <c r="S214" s="87">
        <v>8267777793</v>
      </c>
      <c r="T214" s="87">
        <v>2873050248</v>
      </c>
      <c r="U214" s="88">
        <v>16</v>
      </c>
      <c r="V214" s="88">
        <v>13</v>
      </c>
      <c r="W214" s="89">
        <v>1.3793103448275862E-2</v>
      </c>
      <c r="X214" s="89">
        <v>1.1206896551724138E-2</v>
      </c>
    </row>
    <row r="215" spans="14:24" ht="15.5" x14ac:dyDescent="0.35">
      <c r="N215" s="85">
        <v>43039</v>
      </c>
      <c r="O215" s="86">
        <v>1286</v>
      </c>
      <c r="P215" s="86">
        <v>308</v>
      </c>
      <c r="Q215" s="86">
        <v>978</v>
      </c>
      <c r="R215" s="87">
        <v>12212824264</v>
      </c>
      <c r="S215" s="87">
        <v>9214062558</v>
      </c>
      <c r="T215" s="87">
        <v>2998761706</v>
      </c>
      <c r="U215" s="88">
        <v>21</v>
      </c>
      <c r="V215" s="88">
        <v>14</v>
      </c>
      <c r="W215" s="89">
        <v>1.6329704510108865E-2</v>
      </c>
      <c r="X215" s="89">
        <v>1.088646967340591E-2</v>
      </c>
    </row>
    <row r="216" spans="14:24" ht="15.5" x14ac:dyDescent="0.35">
      <c r="N216" s="85">
        <v>43069</v>
      </c>
      <c r="O216" s="86">
        <v>1198</v>
      </c>
      <c r="P216" s="86">
        <v>275</v>
      </c>
      <c r="Q216" s="86">
        <v>923</v>
      </c>
      <c r="R216" s="87">
        <v>11649934129</v>
      </c>
      <c r="S216" s="87">
        <v>8322846421</v>
      </c>
      <c r="T216" s="87">
        <v>3327087708</v>
      </c>
      <c r="U216" s="88">
        <v>23</v>
      </c>
      <c r="V216" s="88">
        <v>19</v>
      </c>
      <c r="W216" s="89">
        <v>1.9198664440734557E-2</v>
      </c>
      <c r="X216" s="89">
        <v>1.5859766277128547E-2</v>
      </c>
    </row>
    <row r="217" spans="14:24" ht="15.5" x14ac:dyDescent="0.35">
      <c r="N217" s="85">
        <v>43100</v>
      </c>
      <c r="O217" s="86">
        <v>1339</v>
      </c>
      <c r="P217" s="86">
        <v>346</v>
      </c>
      <c r="Q217" s="86">
        <v>993</v>
      </c>
      <c r="R217" s="87">
        <v>14079001970</v>
      </c>
      <c r="S217" s="87">
        <v>10458194451</v>
      </c>
      <c r="T217" s="87">
        <v>3620807519</v>
      </c>
      <c r="U217" s="88">
        <v>24</v>
      </c>
      <c r="V217" s="88">
        <v>16</v>
      </c>
      <c r="W217" s="89">
        <v>1.7923823749066467E-2</v>
      </c>
      <c r="X217" s="89">
        <v>1.1949215832710979E-2</v>
      </c>
    </row>
    <row r="218" spans="14:24" ht="15.5" x14ac:dyDescent="0.35">
      <c r="N218" s="85">
        <v>43131</v>
      </c>
      <c r="O218" s="86">
        <v>1194</v>
      </c>
      <c r="P218" s="86">
        <v>274</v>
      </c>
      <c r="Q218" s="86">
        <v>920</v>
      </c>
      <c r="R218" s="87">
        <v>11346354642</v>
      </c>
      <c r="S218" s="87">
        <v>8201569545</v>
      </c>
      <c r="T218" s="87">
        <v>3144785097</v>
      </c>
      <c r="U218" s="88">
        <v>19</v>
      </c>
      <c r="V218" s="88">
        <v>13</v>
      </c>
      <c r="W218" s="89">
        <v>1.5912897822445562E-2</v>
      </c>
      <c r="X218" s="89">
        <v>1.0887772194304857E-2</v>
      </c>
    </row>
    <row r="219" spans="14:24" ht="15.5" x14ac:dyDescent="0.35">
      <c r="N219" s="85">
        <v>43159</v>
      </c>
      <c r="O219" s="86">
        <v>989</v>
      </c>
      <c r="P219" s="86">
        <v>236</v>
      </c>
      <c r="Q219" s="86">
        <v>753</v>
      </c>
      <c r="R219" s="87">
        <v>9247718672</v>
      </c>
      <c r="S219" s="87">
        <v>6556003925</v>
      </c>
      <c r="T219" s="87">
        <v>2691714747</v>
      </c>
      <c r="U219" s="88">
        <v>11</v>
      </c>
      <c r="V219" s="88">
        <v>10</v>
      </c>
      <c r="W219" s="89">
        <v>1.1122345803842264E-2</v>
      </c>
      <c r="X219" s="89">
        <v>1.0111223458038422E-2</v>
      </c>
    </row>
    <row r="220" spans="14:24" ht="15.5" x14ac:dyDescent="0.35">
      <c r="N220" s="85">
        <v>43190</v>
      </c>
      <c r="O220" s="86">
        <v>1364</v>
      </c>
      <c r="P220" s="86">
        <v>274</v>
      </c>
      <c r="Q220" s="86">
        <v>1090</v>
      </c>
      <c r="R220" s="87">
        <v>13177270525</v>
      </c>
      <c r="S220" s="87">
        <v>9639971903</v>
      </c>
      <c r="T220" s="87">
        <v>3537298622</v>
      </c>
      <c r="U220" s="88">
        <v>22</v>
      </c>
      <c r="V220" s="88">
        <v>12</v>
      </c>
      <c r="W220" s="89">
        <v>1.6129032258064516E-2</v>
      </c>
      <c r="X220" s="89">
        <v>8.7976539589442824E-3</v>
      </c>
    </row>
    <row r="221" spans="14:24" ht="15.5" x14ac:dyDescent="0.35">
      <c r="N221" s="85">
        <v>43220</v>
      </c>
      <c r="O221" s="86">
        <v>1462</v>
      </c>
      <c r="P221" s="86">
        <v>247</v>
      </c>
      <c r="Q221" s="86">
        <v>1215</v>
      </c>
      <c r="R221" s="87">
        <v>9614583297</v>
      </c>
      <c r="S221" s="87">
        <v>6309244093</v>
      </c>
      <c r="T221" s="87">
        <v>3305339204</v>
      </c>
      <c r="U221" s="88">
        <v>25</v>
      </c>
      <c r="V221" s="88">
        <v>13</v>
      </c>
      <c r="W221" s="89">
        <v>1.7099863201094391E-2</v>
      </c>
      <c r="X221" s="89">
        <v>8.8919288645690833E-3</v>
      </c>
    </row>
    <row r="222" spans="14:24" ht="15.5" x14ac:dyDescent="0.35">
      <c r="N222" s="85">
        <v>43251</v>
      </c>
      <c r="O222" s="86">
        <v>1558</v>
      </c>
      <c r="P222" s="86">
        <v>275</v>
      </c>
      <c r="Q222" s="86">
        <v>1283</v>
      </c>
      <c r="R222" s="87">
        <v>11186105138</v>
      </c>
      <c r="S222" s="87">
        <v>7748702567</v>
      </c>
      <c r="T222" s="87">
        <v>3437402571</v>
      </c>
      <c r="U222" s="88">
        <v>19</v>
      </c>
      <c r="V222" s="88">
        <v>16</v>
      </c>
      <c r="W222" s="89">
        <v>1.2195121951219513E-2</v>
      </c>
      <c r="X222" s="89">
        <v>1.0269576379974325E-2</v>
      </c>
    </row>
    <row r="223" spans="14:24" ht="15.5" x14ac:dyDescent="0.35">
      <c r="N223" s="85">
        <v>43281</v>
      </c>
      <c r="O223" s="86">
        <v>1549</v>
      </c>
      <c r="P223" s="86">
        <v>309</v>
      </c>
      <c r="Q223" s="86">
        <v>1240</v>
      </c>
      <c r="R223" s="87">
        <v>13791644134</v>
      </c>
      <c r="S223" s="87">
        <v>9843963314</v>
      </c>
      <c r="T223" s="87">
        <v>3947680820</v>
      </c>
      <c r="U223" s="88">
        <v>25</v>
      </c>
      <c r="V223" s="88">
        <v>20</v>
      </c>
      <c r="W223" s="89">
        <v>1.6139444803098774E-2</v>
      </c>
      <c r="X223" s="89">
        <v>1.2911555842479019E-2</v>
      </c>
    </row>
    <row r="224" spans="14:24" ht="15.5" x14ac:dyDescent="0.35">
      <c r="N224" s="85">
        <v>43312</v>
      </c>
      <c r="O224" s="86">
        <v>1410</v>
      </c>
      <c r="P224" s="86">
        <v>302</v>
      </c>
      <c r="Q224" s="86">
        <v>1108</v>
      </c>
      <c r="R224" s="87">
        <v>11416849218</v>
      </c>
      <c r="S224" s="87">
        <v>7977249779</v>
      </c>
      <c r="T224" s="87">
        <v>3439599439</v>
      </c>
      <c r="U224" s="88">
        <v>19</v>
      </c>
      <c r="V224" s="88">
        <v>13</v>
      </c>
      <c r="W224" s="89">
        <v>1.3475177304964539E-2</v>
      </c>
      <c r="X224" s="89">
        <v>9.2198581560283682E-3</v>
      </c>
    </row>
    <row r="225" spans="14:24" ht="15.5" x14ac:dyDescent="0.35">
      <c r="N225" s="85">
        <v>43343</v>
      </c>
      <c r="O225" s="86">
        <v>1511</v>
      </c>
      <c r="P225" s="86">
        <v>345</v>
      </c>
      <c r="Q225" s="86">
        <v>1166</v>
      </c>
      <c r="R225" s="87">
        <v>13718108420</v>
      </c>
      <c r="S225" s="87">
        <v>10062942480</v>
      </c>
      <c r="T225" s="87">
        <v>3655165940</v>
      </c>
      <c r="U225" s="88">
        <v>16</v>
      </c>
      <c r="V225" s="88">
        <v>18</v>
      </c>
      <c r="W225" s="89">
        <v>1.0589013898080741E-2</v>
      </c>
      <c r="X225" s="89">
        <v>1.1912640635340834E-2</v>
      </c>
    </row>
    <row r="226" spans="14:24" ht="15.5" x14ac:dyDescent="0.35">
      <c r="N226" s="85">
        <v>43373</v>
      </c>
      <c r="O226" s="86">
        <v>1227</v>
      </c>
      <c r="P226" s="86">
        <v>246</v>
      </c>
      <c r="Q226" s="86">
        <v>981</v>
      </c>
      <c r="R226" s="87">
        <v>11198761702</v>
      </c>
      <c r="S226" s="87">
        <v>8245368817</v>
      </c>
      <c r="T226" s="87">
        <v>2953392885</v>
      </c>
      <c r="U226" s="88">
        <v>16</v>
      </c>
      <c r="V226" s="88">
        <v>11</v>
      </c>
      <c r="W226" s="89">
        <v>1.3039934800325998E-2</v>
      </c>
      <c r="X226" s="89">
        <v>8.9649551752241236E-3</v>
      </c>
    </row>
    <row r="227" spans="14:24" ht="15.5" x14ac:dyDescent="0.35">
      <c r="N227" s="85">
        <v>43404</v>
      </c>
      <c r="O227" s="86">
        <v>1476</v>
      </c>
      <c r="P227" s="86">
        <v>324</v>
      </c>
      <c r="Q227" s="86">
        <v>1152</v>
      </c>
      <c r="R227" s="87">
        <v>14165695222</v>
      </c>
      <c r="S227" s="87">
        <v>10496279488</v>
      </c>
      <c r="T227" s="87">
        <v>3669415734</v>
      </c>
      <c r="U227" s="88">
        <v>14</v>
      </c>
      <c r="V227" s="88">
        <v>14</v>
      </c>
      <c r="W227" s="89">
        <v>9.485094850948509E-3</v>
      </c>
      <c r="X227" s="89">
        <v>9.485094850948509E-3</v>
      </c>
    </row>
    <row r="228" spans="14:24" ht="15.5" x14ac:dyDescent="0.35">
      <c r="N228" s="85">
        <v>43434</v>
      </c>
      <c r="O228" s="86">
        <v>1347</v>
      </c>
      <c r="P228" s="86">
        <v>323</v>
      </c>
      <c r="Q228" s="86">
        <v>1024</v>
      </c>
      <c r="R228" s="87">
        <v>13613992551</v>
      </c>
      <c r="S228" s="87">
        <v>10015247816</v>
      </c>
      <c r="T228" s="87">
        <v>3598744735</v>
      </c>
      <c r="U228" s="88">
        <v>15</v>
      </c>
      <c r="V228" s="88">
        <v>17</v>
      </c>
      <c r="W228" s="89">
        <v>1.1135857461024499E-2</v>
      </c>
      <c r="X228" s="89">
        <v>1.2620638455827766E-2</v>
      </c>
    </row>
    <row r="229" spans="14:24" ht="15.5" x14ac:dyDescent="0.35">
      <c r="N229" s="85">
        <v>43465</v>
      </c>
      <c r="O229" s="86">
        <v>1641</v>
      </c>
      <c r="P229" s="86">
        <v>395</v>
      </c>
      <c r="Q229" s="86">
        <v>1246</v>
      </c>
      <c r="R229" s="87">
        <v>17159866230</v>
      </c>
      <c r="S229" s="87">
        <v>13291258677</v>
      </c>
      <c r="T229" s="87">
        <v>3868607553</v>
      </c>
      <c r="U229" s="88">
        <v>19</v>
      </c>
      <c r="V229" s="88">
        <v>12</v>
      </c>
      <c r="W229" s="89">
        <v>1.157830591102986E-2</v>
      </c>
      <c r="X229" s="89">
        <v>7.3126142595978062E-3</v>
      </c>
    </row>
    <row r="230" spans="14:24" ht="15.5" x14ac:dyDescent="0.35">
      <c r="N230" s="85">
        <v>43496</v>
      </c>
      <c r="O230" s="86">
        <v>1255</v>
      </c>
      <c r="P230" s="86">
        <v>242</v>
      </c>
      <c r="Q230" s="86">
        <v>1013</v>
      </c>
      <c r="R230" s="87">
        <v>9432185657</v>
      </c>
      <c r="S230" s="87">
        <v>6313725875</v>
      </c>
      <c r="T230" s="87">
        <v>3118459782</v>
      </c>
      <c r="U230" s="88">
        <v>18</v>
      </c>
      <c r="V230" s="88">
        <v>12</v>
      </c>
      <c r="W230" s="89">
        <v>1.4342629482071713E-2</v>
      </c>
      <c r="X230" s="89">
        <v>9.5617529880478083E-3</v>
      </c>
    </row>
    <row r="231" spans="14:24" ht="15.5" x14ac:dyDescent="0.35">
      <c r="N231" s="85">
        <v>43524</v>
      </c>
      <c r="O231" s="86">
        <v>1088</v>
      </c>
      <c r="P231" s="86">
        <v>229</v>
      </c>
      <c r="Q231" s="86">
        <v>859</v>
      </c>
      <c r="R231" s="86">
        <v>9435340945</v>
      </c>
      <c r="S231" s="87">
        <v>6711793901</v>
      </c>
      <c r="T231" s="87">
        <v>2723547044</v>
      </c>
      <c r="U231" s="88">
        <v>14</v>
      </c>
      <c r="V231" s="88">
        <v>10</v>
      </c>
      <c r="W231" s="89">
        <v>1.2867647058823529E-2</v>
      </c>
      <c r="X231" s="89">
        <v>9.1911764705882356E-3</v>
      </c>
    </row>
    <row r="232" spans="14:24" ht="15.5" x14ac:dyDescent="0.35">
      <c r="N232" s="85">
        <v>43555</v>
      </c>
      <c r="O232" s="86">
        <v>1299</v>
      </c>
      <c r="P232" s="86">
        <v>258</v>
      </c>
      <c r="Q232" s="86">
        <v>1041</v>
      </c>
      <c r="R232" s="86">
        <v>10351312996</v>
      </c>
      <c r="S232" s="87">
        <v>6886438539</v>
      </c>
      <c r="T232" s="87">
        <v>3464874457</v>
      </c>
      <c r="U232" s="88">
        <v>19</v>
      </c>
      <c r="V232" s="88">
        <v>9</v>
      </c>
      <c r="W232" s="89">
        <v>1.4626635873749037E-2</v>
      </c>
      <c r="X232" s="89">
        <v>6.9284064665127024E-3</v>
      </c>
    </row>
    <row r="233" spans="14:24" ht="15.5" x14ac:dyDescent="0.35">
      <c r="N233" s="85">
        <v>43585</v>
      </c>
      <c r="O233" s="86">
        <v>1323</v>
      </c>
      <c r="P233" s="86">
        <v>247</v>
      </c>
      <c r="Q233" s="86">
        <v>1076</v>
      </c>
      <c r="R233" s="86">
        <v>8776496989</v>
      </c>
      <c r="S233" s="87">
        <v>5533167133</v>
      </c>
      <c r="T233" s="87">
        <v>3243329856</v>
      </c>
      <c r="U233" s="88">
        <v>19</v>
      </c>
      <c r="V233" s="88">
        <v>9</v>
      </c>
      <c r="W233" s="89">
        <v>1.436130007558579E-2</v>
      </c>
      <c r="X233" s="89">
        <v>6.8027210884353739E-3</v>
      </c>
    </row>
    <row r="234" spans="14:24" ht="15.5" x14ac:dyDescent="0.35">
      <c r="N234" s="85">
        <v>43616</v>
      </c>
      <c r="O234" s="86">
        <v>1516</v>
      </c>
      <c r="P234" s="86">
        <v>319</v>
      </c>
      <c r="Q234" s="86">
        <v>1197</v>
      </c>
      <c r="R234" s="86">
        <v>13644170077</v>
      </c>
      <c r="S234" s="87">
        <v>9608693869</v>
      </c>
      <c r="T234" s="87">
        <v>4035476208</v>
      </c>
      <c r="U234" s="88">
        <v>22</v>
      </c>
      <c r="V234" s="88">
        <v>16</v>
      </c>
      <c r="W234" s="89">
        <v>1.4511873350923483E-2</v>
      </c>
      <c r="X234" s="89">
        <v>1.0554089709762533E-2</v>
      </c>
    </row>
    <row r="235" spans="14:24" ht="15.5" x14ac:dyDescent="0.35">
      <c r="N235" s="85">
        <v>43646</v>
      </c>
      <c r="O235" s="86">
        <v>1462</v>
      </c>
      <c r="P235" s="86">
        <v>336</v>
      </c>
      <c r="Q235" s="86">
        <v>1126</v>
      </c>
      <c r="R235" s="86">
        <v>15889684222</v>
      </c>
      <c r="S235" s="87">
        <v>11985413256</v>
      </c>
      <c r="T235" s="87">
        <v>3904270966</v>
      </c>
      <c r="U235" s="88">
        <v>17</v>
      </c>
      <c r="V235" s="88">
        <v>7</v>
      </c>
      <c r="W235" s="89">
        <v>1.1627906976744186E-2</v>
      </c>
      <c r="X235" s="89">
        <v>4.7879616963064295E-3</v>
      </c>
    </row>
    <row r="236" spans="14:24" ht="15.5" x14ac:dyDescent="0.35">
      <c r="N236" s="85">
        <v>43677</v>
      </c>
      <c r="O236" s="86">
        <v>1464</v>
      </c>
      <c r="P236" s="86">
        <v>316</v>
      </c>
      <c r="Q236" s="86">
        <v>1148</v>
      </c>
      <c r="R236" s="86">
        <v>14038543375</v>
      </c>
      <c r="S236" s="87">
        <v>10187192108</v>
      </c>
      <c r="T236" s="87">
        <v>3851351267</v>
      </c>
      <c r="U236" s="88">
        <v>23</v>
      </c>
      <c r="V236" s="88">
        <v>10</v>
      </c>
      <c r="W236" s="89">
        <v>1.5710382513661202E-2</v>
      </c>
      <c r="X236" s="89">
        <v>6.8306010928961746E-3</v>
      </c>
    </row>
    <row r="237" spans="14:24" ht="15.5" x14ac:dyDescent="0.35">
      <c r="N237" s="85">
        <v>43708</v>
      </c>
      <c r="O237" s="86">
        <v>1542</v>
      </c>
      <c r="P237" s="86">
        <v>342</v>
      </c>
      <c r="Q237" s="86">
        <v>1200</v>
      </c>
      <c r="R237" s="86">
        <v>13699300713</v>
      </c>
      <c r="S237" s="87">
        <v>9857977806</v>
      </c>
      <c r="T237" s="87">
        <v>3841322907</v>
      </c>
      <c r="U237" s="88">
        <v>15</v>
      </c>
      <c r="V237" s="88">
        <v>9</v>
      </c>
      <c r="W237" s="89">
        <v>9.727626459143969E-3</v>
      </c>
      <c r="X237" s="89">
        <v>5.8365758754863814E-3</v>
      </c>
    </row>
    <row r="238" spans="14:24" ht="15.5" x14ac:dyDescent="0.35">
      <c r="N238" s="85">
        <v>43738</v>
      </c>
      <c r="O238" s="86">
        <v>1600</v>
      </c>
      <c r="P238" s="86">
        <v>348</v>
      </c>
      <c r="Q238" s="86">
        <v>1252</v>
      </c>
      <c r="R238" s="86">
        <v>15423430270</v>
      </c>
      <c r="S238" s="87">
        <v>11241205364</v>
      </c>
      <c r="T238" s="87">
        <v>4182224906</v>
      </c>
      <c r="U238" s="88">
        <v>19</v>
      </c>
      <c r="V238" s="88">
        <v>10</v>
      </c>
      <c r="W238" s="89">
        <v>1.1875E-2</v>
      </c>
      <c r="X238" s="89">
        <v>6.2500000000000003E-3</v>
      </c>
    </row>
    <row r="239" spans="14:24" ht="15.5" x14ac:dyDescent="0.35">
      <c r="N239" s="85">
        <v>43769</v>
      </c>
      <c r="O239" s="86">
        <v>1667</v>
      </c>
      <c r="P239" s="86">
        <v>312</v>
      </c>
      <c r="Q239" s="86">
        <v>1355</v>
      </c>
      <c r="R239" s="86">
        <v>13754986300</v>
      </c>
      <c r="S239" s="87">
        <v>9569498813</v>
      </c>
      <c r="T239" s="87">
        <v>4185487487</v>
      </c>
      <c r="U239" s="88">
        <v>15</v>
      </c>
      <c r="V239" s="88">
        <v>7</v>
      </c>
      <c r="W239" s="89">
        <v>8.9982003599280141E-3</v>
      </c>
      <c r="X239" s="89">
        <v>4.1991601679664068E-3</v>
      </c>
    </row>
    <row r="240" spans="14:24" ht="15.5" x14ac:dyDescent="0.35">
      <c r="N240" s="85">
        <v>43799</v>
      </c>
      <c r="O240" s="86">
        <v>1410</v>
      </c>
      <c r="P240" s="86">
        <v>288</v>
      </c>
      <c r="Q240" s="86">
        <v>1122</v>
      </c>
      <c r="R240" s="86">
        <v>13012061788</v>
      </c>
      <c r="S240" s="87">
        <v>9320544017</v>
      </c>
      <c r="T240" s="87">
        <v>3691517771</v>
      </c>
      <c r="U240" s="88">
        <v>20</v>
      </c>
      <c r="V240" s="88">
        <v>6</v>
      </c>
      <c r="W240" s="89">
        <v>1.4184397163120567E-2</v>
      </c>
      <c r="X240" s="89">
        <v>4.2553191489361703E-3</v>
      </c>
    </row>
    <row r="241" spans="14:24" ht="15.5" x14ac:dyDescent="0.35">
      <c r="N241" s="85">
        <v>43830</v>
      </c>
      <c r="O241" s="86">
        <v>1951</v>
      </c>
      <c r="P241" s="86">
        <v>430</v>
      </c>
      <c r="Q241" s="86">
        <v>1521</v>
      </c>
      <c r="R241" s="86">
        <v>20730209129</v>
      </c>
      <c r="S241" s="87">
        <v>15784830779</v>
      </c>
      <c r="T241" s="87">
        <v>4945378350</v>
      </c>
      <c r="U241" s="88">
        <v>26</v>
      </c>
      <c r="V241" s="88">
        <v>12</v>
      </c>
      <c r="W241" s="89">
        <v>1.3326499231163505E-2</v>
      </c>
      <c r="X241" s="89">
        <v>6.1506919528446953E-3</v>
      </c>
    </row>
    <row r="242" spans="14:24" ht="15.5" x14ac:dyDescent="0.35">
      <c r="N242" s="85">
        <v>43861</v>
      </c>
      <c r="O242" s="86">
        <v>1531</v>
      </c>
      <c r="P242" s="86">
        <v>272</v>
      </c>
      <c r="Q242" s="86">
        <v>1259</v>
      </c>
      <c r="R242" s="86">
        <v>11800323607</v>
      </c>
      <c r="S242" s="87">
        <v>7933455964</v>
      </c>
      <c r="T242" s="87">
        <v>3866867643</v>
      </c>
      <c r="U242" s="88">
        <v>18</v>
      </c>
      <c r="V242" s="88">
        <v>5</v>
      </c>
      <c r="W242" s="89">
        <v>1.1757021554539516E-2</v>
      </c>
      <c r="X242" s="89">
        <v>3.2658393207054214E-3</v>
      </c>
    </row>
    <row r="243" spans="14:24" ht="15.5" x14ac:dyDescent="0.35">
      <c r="N243" s="85">
        <v>43890</v>
      </c>
      <c r="O243" s="86">
        <v>1284</v>
      </c>
      <c r="P243" s="86">
        <v>244</v>
      </c>
      <c r="Q243" s="86">
        <v>1040</v>
      </c>
      <c r="R243" s="86">
        <v>10951669736</v>
      </c>
      <c r="S243" s="87">
        <v>7737763169</v>
      </c>
      <c r="T243" s="87">
        <v>3213906567</v>
      </c>
      <c r="U243" s="88">
        <v>14</v>
      </c>
      <c r="V243" s="88">
        <v>8</v>
      </c>
      <c r="W243" s="89">
        <v>1.0903426791277258E-2</v>
      </c>
      <c r="X243" s="89">
        <v>6.2305295950155761E-3</v>
      </c>
    </row>
    <row r="244" spans="14:24" ht="15.5" x14ac:dyDescent="0.35">
      <c r="N244" s="85">
        <v>43921</v>
      </c>
      <c r="O244" s="86">
        <v>1186</v>
      </c>
      <c r="P244" s="86">
        <v>215</v>
      </c>
      <c r="Q244" s="86">
        <v>971</v>
      </c>
      <c r="R244" s="86">
        <v>9251653798</v>
      </c>
      <c r="S244" s="87">
        <v>6327480801</v>
      </c>
      <c r="T244" s="87">
        <v>2924172997</v>
      </c>
      <c r="U244" s="88">
        <v>19</v>
      </c>
      <c r="V244" s="88">
        <v>5</v>
      </c>
      <c r="W244" s="89">
        <v>1.6020236087689713E-2</v>
      </c>
      <c r="X244" s="89">
        <v>4.2158516020236085E-3</v>
      </c>
    </row>
    <row r="245" spans="14:24" ht="15.5" x14ac:dyDescent="0.35">
      <c r="N245" s="85">
        <v>43951</v>
      </c>
      <c r="O245" s="86">
        <v>764</v>
      </c>
      <c r="P245" s="86">
        <v>124</v>
      </c>
      <c r="Q245" s="86">
        <v>640</v>
      </c>
      <c r="R245" s="86">
        <v>5454187714</v>
      </c>
      <c r="S245" s="87">
        <v>3669358834</v>
      </c>
      <c r="T245" s="87">
        <v>1784828880</v>
      </c>
      <c r="U245" s="88">
        <v>7</v>
      </c>
      <c r="V245" s="88">
        <v>3</v>
      </c>
      <c r="W245" s="89">
        <v>9.1623036649214652E-3</v>
      </c>
      <c r="X245" s="89">
        <v>3.9267015706806281E-3</v>
      </c>
    </row>
    <row r="246" spans="14:24" ht="15.5" x14ac:dyDescent="0.35">
      <c r="N246" s="85">
        <v>43982</v>
      </c>
      <c r="O246" s="86">
        <v>704</v>
      </c>
      <c r="P246" s="86">
        <v>108</v>
      </c>
      <c r="Q246" s="86">
        <v>596</v>
      </c>
      <c r="R246" s="86">
        <v>4036819022</v>
      </c>
      <c r="S246" s="87">
        <v>2308231738</v>
      </c>
      <c r="T246" s="87">
        <v>1728587284</v>
      </c>
      <c r="U246" s="88">
        <v>8</v>
      </c>
      <c r="V246" s="88">
        <v>6</v>
      </c>
      <c r="W246" s="89">
        <v>1.1363636363636364E-2</v>
      </c>
      <c r="X246" s="89">
        <v>8.5227272727272721E-3</v>
      </c>
    </row>
    <row r="247" spans="14:24" ht="15.5" x14ac:dyDescent="0.35">
      <c r="N247" s="85">
        <v>44012</v>
      </c>
      <c r="O247" s="86">
        <v>891</v>
      </c>
      <c r="P247" s="86">
        <v>143</v>
      </c>
      <c r="Q247" s="86">
        <v>748</v>
      </c>
      <c r="R247" s="86">
        <v>4897302855</v>
      </c>
      <c r="S247" s="87">
        <v>2814646233</v>
      </c>
      <c r="T247" s="87">
        <v>2082656622</v>
      </c>
      <c r="U247" s="88">
        <v>14</v>
      </c>
      <c r="V247" s="88">
        <v>8</v>
      </c>
      <c r="W247" s="89">
        <v>1.5712682379349047E-2</v>
      </c>
      <c r="X247" s="89">
        <v>8.9786756453423128E-3</v>
      </c>
    </row>
    <row r="248" spans="14:24" ht="15.5" x14ac:dyDescent="0.35">
      <c r="N248" s="85">
        <v>44043</v>
      </c>
      <c r="O248" s="86">
        <v>1071</v>
      </c>
      <c r="P248" s="86">
        <v>160</v>
      </c>
      <c r="Q248" s="86">
        <v>911</v>
      </c>
      <c r="R248" s="86">
        <v>5662356841</v>
      </c>
      <c r="S248" s="87">
        <v>3216236649</v>
      </c>
      <c r="T248" s="87">
        <v>2446120192</v>
      </c>
      <c r="U248" s="88">
        <v>17</v>
      </c>
      <c r="V248" s="88">
        <v>8</v>
      </c>
      <c r="W248" s="89">
        <v>1.5873015873015872E-2</v>
      </c>
      <c r="X248" s="89">
        <v>7.4696545284780582E-3</v>
      </c>
    </row>
    <row r="249" spans="14:24" ht="15.5" x14ac:dyDescent="0.35">
      <c r="N249" s="85">
        <v>44074</v>
      </c>
      <c r="O249" s="86">
        <v>1079</v>
      </c>
      <c r="P249" s="86">
        <v>152</v>
      </c>
      <c r="Q249" s="86">
        <v>927</v>
      </c>
      <c r="R249" s="86">
        <v>5322183609</v>
      </c>
      <c r="S249" s="87">
        <v>2975389161</v>
      </c>
      <c r="T249" s="87">
        <v>2346794448</v>
      </c>
      <c r="U249" s="88">
        <v>14</v>
      </c>
      <c r="V249" s="88">
        <v>4</v>
      </c>
      <c r="W249" s="89">
        <v>1.2974976830398516E-2</v>
      </c>
      <c r="X249" s="89">
        <v>3.7071362372567192E-3</v>
      </c>
    </row>
    <row r="250" spans="14:24" ht="15.5" x14ac:dyDescent="0.35">
      <c r="N250" s="85">
        <v>44104</v>
      </c>
      <c r="O250" s="86">
        <v>1324</v>
      </c>
      <c r="P250" s="86">
        <v>226</v>
      </c>
      <c r="Q250" s="86">
        <v>1098</v>
      </c>
      <c r="R250" s="86">
        <v>10169483927</v>
      </c>
      <c r="S250" s="87">
        <v>7167547577</v>
      </c>
      <c r="T250" s="87">
        <v>3001936350</v>
      </c>
      <c r="U250" s="88">
        <v>17</v>
      </c>
      <c r="V250" s="88">
        <v>7</v>
      </c>
      <c r="W250" s="89">
        <v>1.283987915407855E-2</v>
      </c>
      <c r="X250" s="89">
        <v>5.287009063444109E-3</v>
      </c>
    </row>
    <row r="251" spans="14:24" ht="15.5" x14ac:dyDescent="0.35">
      <c r="N251" s="85">
        <v>44135</v>
      </c>
      <c r="O251" s="86">
        <v>1402</v>
      </c>
      <c r="P251" s="86">
        <v>257</v>
      </c>
      <c r="Q251" s="86">
        <v>1145</v>
      </c>
      <c r="R251" s="86">
        <v>10998766022</v>
      </c>
      <c r="S251" s="87">
        <v>7450178305</v>
      </c>
      <c r="T251" s="87">
        <v>3548587717</v>
      </c>
      <c r="U251" s="88">
        <v>18</v>
      </c>
      <c r="V251" s="88">
        <v>9</v>
      </c>
      <c r="W251" s="89">
        <v>1.2838801711840228E-2</v>
      </c>
      <c r="X251" s="89">
        <v>6.4194008559201139E-3</v>
      </c>
    </row>
    <row r="252" spans="14:24" ht="15.5" x14ac:dyDescent="0.35">
      <c r="N252" s="85">
        <v>44165</v>
      </c>
      <c r="O252" s="86">
        <v>1332</v>
      </c>
      <c r="P252" s="86">
        <v>226</v>
      </c>
      <c r="Q252" s="86">
        <v>1106</v>
      </c>
      <c r="R252" s="86">
        <v>9801997499</v>
      </c>
      <c r="S252" s="87">
        <v>6463553196</v>
      </c>
      <c r="T252" s="87">
        <v>3338444303</v>
      </c>
      <c r="U252" s="88">
        <v>31</v>
      </c>
      <c r="V252" s="88">
        <v>5</v>
      </c>
      <c r="W252" s="89">
        <v>2.3273273273273273E-2</v>
      </c>
      <c r="X252" s="89">
        <v>3.7537537537537537E-3</v>
      </c>
    </row>
    <row r="253" spans="14:24" ht="15.5" x14ac:dyDescent="0.35">
      <c r="N253" s="85">
        <v>44196</v>
      </c>
      <c r="O253" s="86">
        <v>2427</v>
      </c>
      <c r="P253" s="86">
        <v>483</v>
      </c>
      <c r="Q253" s="86">
        <v>1944</v>
      </c>
      <c r="R253" s="86">
        <v>20665356163</v>
      </c>
      <c r="S253" s="87">
        <v>14515613208</v>
      </c>
      <c r="T253" s="87">
        <v>6149742955</v>
      </c>
      <c r="U253" s="88">
        <v>37</v>
      </c>
      <c r="V253" s="88">
        <v>16</v>
      </c>
      <c r="W253" s="89">
        <v>1.5245158632056036E-2</v>
      </c>
      <c r="X253" s="89">
        <v>6.592501030078286E-3</v>
      </c>
    </row>
    <row r="254" spans="14:24" ht="15.5" x14ac:dyDescent="0.35">
      <c r="N254" s="85">
        <v>44227</v>
      </c>
      <c r="O254" s="86">
        <v>1335</v>
      </c>
      <c r="P254" s="86">
        <v>236</v>
      </c>
      <c r="Q254" s="86">
        <v>1099</v>
      </c>
      <c r="R254" s="86">
        <v>9586575733</v>
      </c>
      <c r="S254" s="87">
        <v>6561964082</v>
      </c>
      <c r="T254" s="87">
        <v>3024611651</v>
      </c>
      <c r="U254" s="88">
        <v>27</v>
      </c>
      <c r="V254" s="88">
        <v>7</v>
      </c>
      <c r="W254" s="89">
        <v>2.0224719101123594E-2</v>
      </c>
      <c r="X254" s="89">
        <v>5.2434456928838954E-3</v>
      </c>
    </row>
    <row r="255" spans="14:24" ht="15.5" x14ac:dyDescent="0.35">
      <c r="N255" s="85">
        <v>44255</v>
      </c>
      <c r="O255" s="86">
        <v>1314</v>
      </c>
      <c r="P255" s="86">
        <v>193</v>
      </c>
      <c r="Q255" s="86">
        <v>1121</v>
      </c>
      <c r="R255" s="86">
        <v>7646363369</v>
      </c>
      <c r="S255" s="87">
        <v>4459997545</v>
      </c>
      <c r="T255" s="87">
        <v>3186365824</v>
      </c>
      <c r="U255" s="88">
        <v>19</v>
      </c>
      <c r="V255" s="88">
        <v>2</v>
      </c>
      <c r="W255" s="89">
        <v>1.4459665144596651E-2</v>
      </c>
      <c r="X255" s="89">
        <v>1.5220700152207001E-3</v>
      </c>
    </row>
    <row r="256" spans="14:24" ht="15.5" x14ac:dyDescent="0.35">
      <c r="N256" s="85">
        <v>44286</v>
      </c>
      <c r="O256" s="86">
        <v>1833</v>
      </c>
      <c r="P256" s="86">
        <v>263</v>
      </c>
      <c r="Q256" s="86">
        <v>1570</v>
      </c>
      <c r="R256" s="86">
        <v>11197246818</v>
      </c>
      <c r="S256" s="87">
        <v>6753714965</v>
      </c>
      <c r="T256" s="87">
        <v>4443531853</v>
      </c>
      <c r="U256" s="88">
        <v>24</v>
      </c>
      <c r="V256" s="88">
        <v>12</v>
      </c>
      <c r="W256" s="89">
        <v>1.3093289689034371E-2</v>
      </c>
      <c r="X256" s="89">
        <v>6.5466448445171853E-3</v>
      </c>
    </row>
    <row r="257" spans="14:24" ht="15.5" x14ac:dyDescent="0.35">
      <c r="N257" s="85">
        <v>44316</v>
      </c>
      <c r="O257" s="86">
        <v>1900</v>
      </c>
      <c r="P257" s="86">
        <v>333</v>
      </c>
      <c r="Q257" s="86">
        <v>1567</v>
      </c>
      <c r="R257" s="86">
        <v>13820354288</v>
      </c>
      <c r="S257" s="87">
        <v>8998156792</v>
      </c>
      <c r="T257" s="87">
        <v>4822197496</v>
      </c>
      <c r="U257" s="88">
        <v>20</v>
      </c>
      <c r="V257" s="88">
        <v>10</v>
      </c>
      <c r="W257" s="89">
        <v>1.0526315789473684E-2</v>
      </c>
      <c r="X257" s="89">
        <v>5.263157894736842E-3</v>
      </c>
    </row>
    <row r="258" spans="14:24" ht="15.5" x14ac:dyDescent="0.35">
      <c r="N258" s="85">
        <v>44347</v>
      </c>
      <c r="O258" s="86">
        <v>1941</v>
      </c>
      <c r="P258" s="86">
        <v>308</v>
      </c>
      <c r="Q258" s="86">
        <v>1633</v>
      </c>
      <c r="R258" s="86">
        <v>12524163604</v>
      </c>
      <c r="S258" s="87">
        <v>7870699452</v>
      </c>
      <c r="T258" s="87">
        <v>4653464152</v>
      </c>
      <c r="U258" s="88">
        <v>27</v>
      </c>
      <c r="V258" s="88">
        <v>7</v>
      </c>
      <c r="W258" s="89">
        <v>1.3910355486862442E-2</v>
      </c>
      <c r="X258" s="89">
        <v>3.6063884595569293E-3</v>
      </c>
    </row>
    <row r="259" spans="14:24" ht="15.5" x14ac:dyDescent="0.35">
      <c r="N259" s="85">
        <v>44377</v>
      </c>
      <c r="O259" s="86">
        <v>2310</v>
      </c>
      <c r="P259" s="86">
        <v>383</v>
      </c>
      <c r="Q259" s="86">
        <v>1927</v>
      </c>
      <c r="R259" s="86">
        <v>17476603576</v>
      </c>
      <c r="S259" s="87">
        <v>11008880542</v>
      </c>
      <c r="T259" s="87">
        <v>6467723034</v>
      </c>
      <c r="U259" s="88">
        <v>42</v>
      </c>
      <c r="V259" s="88">
        <v>7</v>
      </c>
      <c r="W259" s="89">
        <v>1.8181818181818181E-2</v>
      </c>
      <c r="X259" s="89">
        <v>3.0303030303030303E-3</v>
      </c>
    </row>
    <row r="260" spans="14:24" ht="15.5" x14ac:dyDescent="0.35">
      <c r="N260" s="85">
        <v>44408</v>
      </c>
      <c r="O260" s="86">
        <v>2119</v>
      </c>
      <c r="P260" s="86">
        <v>362</v>
      </c>
      <c r="Q260" s="86">
        <v>1757</v>
      </c>
      <c r="R260" s="86">
        <v>18036491704</v>
      </c>
      <c r="S260" s="87">
        <v>12147064269</v>
      </c>
      <c r="T260" s="87">
        <v>5889427435</v>
      </c>
      <c r="U260" s="88">
        <v>30</v>
      </c>
      <c r="V260" s="88">
        <v>12</v>
      </c>
      <c r="W260" s="89">
        <v>1.4157621519584709E-2</v>
      </c>
      <c r="X260" s="89">
        <v>5.6630486078338843E-3</v>
      </c>
    </row>
    <row r="261" spans="14:24" ht="15.5" x14ac:dyDescent="0.35">
      <c r="N261" s="85">
        <v>44439</v>
      </c>
      <c r="O261" s="86">
        <v>2245</v>
      </c>
      <c r="P261" s="86">
        <v>403</v>
      </c>
      <c r="Q261" s="86">
        <v>1842</v>
      </c>
      <c r="R261" s="86">
        <v>19965459892</v>
      </c>
      <c r="S261" s="87">
        <v>13921810703</v>
      </c>
      <c r="T261" s="87">
        <v>6043649189</v>
      </c>
      <c r="U261" s="88">
        <v>30</v>
      </c>
      <c r="V261" s="88">
        <v>10</v>
      </c>
      <c r="W261" s="89">
        <v>1.3363028953229399E-2</v>
      </c>
      <c r="X261" s="89">
        <v>4.4543429844097994E-3</v>
      </c>
    </row>
    <row r="262" spans="14:24" ht="15.5" x14ac:dyDescent="0.35">
      <c r="N262" s="85">
        <v>44469</v>
      </c>
      <c r="O262" s="86">
        <v>2284</v>
      </c>
      <c r="P262" s="86">
        <v>417</v>
      </c>
      <c r="Q262" s="86">
        <v>1867</v>
      </c>
      <c r="R262" s="86">
        <v>20674922443</v>
      </c>
      <c r="S262" s="87">
        <v>13946433491</v>
      </c>
      <c r="T262" s="87">
        <v>6728488952</v>
      </c>
      <c r="U262" s="88">
        <v>28</v>
      </c>
      <c r="V262" s="88">
        <v>9</v>
      </c>
      <c r="W262" s="89">
        <v>1.2259194395796848E-2</v>
      </c>
      <c r="X262" s="89">
        <v>3.9404553415061296E-3</v>
      </c>
    </row>
    <row r="263" spans="14:24" ht="15.5" x14ac:dyDescent="0.35">
      <c r="N263" s="85">
        <v>44500</v>
      </c>
      <c r="O263" s="86">
        <v>2295</v>
      </c>
      <c r="P263" s="86">
        <v>412</v>
      </c>
      <c r="Q263" s="86">
        <v>1883</v>
      </c>
      <c r="R263" s="86">
        <v>20727227717</v>
      </c>
      <c r="S263" s="87">
        <v>14253954589</v>
      </c>
      <c r="T263" s="87">
        <v>6473273128</v>
      </c>
      <c r="U263" s="88">
        <v>28</v>
      </c>
      <c r="V263" s="88">
        <v>8</v>
      </c>
      <c r="W263" s="89">
        <v>1.2200435729847494E-2</v>
      </c>
      <c r="X263" s="89">
        <v>3.4858387799564269E-3</v>
      </c>
    </row>
    <row r="264" spans="14:24" ht="15.5" x14ac:dyDescent="0.35">
      <c r="N264" s="85">
        <v>44530</v>
      </c>
      <c r="O264" s="86">
        <v>2308</v>
      </c>
      <c r="P264" s="86">
        <v>410</v>
      </c>
      <c r="Q264" s="86">
        <v>1898</v>
      </c>
      <c r="R264" s="86">
        <v>20327060975</v>
      </c>
      <c r="S264" s="87">
        <v>13871460495</v>
      </c>
      <c r="T264" s="87">
        <v>6455600480</v>
      </c>
      <c r="U264" s="88">
        <v>24</v>
      </c>
      <c r="V264" s="88">
        <v>6</v>
      </c>
      <c r="W264" s="89">
        <v>1.0398613518197574E-2</v>
      </c>
      <c r="X264" s="89">
        <v>2.5996533795493936E-3</v>
      </c>
    </row>
    <row r="265" spans="14:24" ht="15.5" x14ac:dyDescent="0.35">
      <c r="N265" s="85">
        <v>44561</v>
      </c>
      <c r="O265" s="86">
        <v>3825</v>
      </c>
      <c r="P265" s="86">
        <v>800</v>
      </c>
      <c r="Q265" s="86">
        <v>3025</v>
      </c>
      <c r="R265" s="86">
        <v>38982426471</v>
      </c>
      <c r="S265" s="87">
        <v>27160824589</v>
      </c>
      <c r="T265" s="87">
        <v>11821601882</v>
      </c>
      <c r="U265" s="88">
        <v>30</v>
      </c>
      <c r="V265" s="88">
        <v>20</v>
      </c>
      <c r="W265" s="89">
        <v>7.8431372549019607E-3</v>
      </c>
      <c r="X265" s="89">
        <v>5.2287581699346402E-3</v>
      </c>
    </row>
    <row r="266" spans="14:24" ht="15.5" x14ac:dyDescent="0.35">
      <c r="N266" s="85">
        <v>44592</v>
      </c>
      <c r="O266" s="86">
        <v>1741</v>
      </c>
      <c r="P266" s="86">
        <v>273</v>
      </c>
      <c r="Q266" s="86">
        <v>1468</v>
      </c>
      <c r="R266" s="86">
        <v>14147964294</v>
      </c>
      <c r="S266" s="87">
        <v>8814733594</v>
      </c>
      <c r="T266" s="87">
        <v>5333230700</v>
      </c>
      <c r="U266" s="88">
        <v>18</v>
      </c>
      <c r="V266" s="88">
        <v>8</v>
      </c>
      <c r="W266" s="89">
        <v>1.0338885697874785E-2</v>
      </c>
      <c r="X266" s="89">
        <v>4.595060310166571E-3</v>
      </c>
    </row>
    <row r="267" spans="14:24" ht="15.5" x14ac:dyDescent="0.35">
      <c r="N267" s="85">
        <v>44620</v>
      </c>
      <c r="O267" s="86">
        <v>1747</v>
      </c>
      <c r="P267" s="86">
        <v>282</v>
      </c>
      <c r="Q267" s="86">
        <v>1465</v>
      </c>
      <c r="R267" s="86">
        <v>14071534873</v>
      </c>
      <c r="S267" s="87">
        <v>8920527565</v>
      </c>
      <c r="T267" s="87">
        <v>5151007308</v>
      </c>
      <c r="U267" s="88">
        <v>19</v>
      </c>
      <c r="V267" s="88">
        <v>9</v>
      </c>
      <c r="W267" s="89">
        <v>1.0875787063537493E-2</v>
      </c>
      <c r="X267" s="89">
        <v>5.1516886090440753E-3</v>
      </c>
    </row>
    <row r="268" spans="14:24" ht="15.5" x14ac:dyDescent="0.35">
      <c r="N268" s="85">
        <v>44651</v>
      </c>
      <c r="O268" s="86">
        <v>2315</v>
      </c>
      <c r="P268" s="86">
        <v>376</v>
      </c>
      <c r="Q268" s="86">
        <v>1939</v>
      </c>
      <c r="R268" s="86">
        <v>19807446533</v>
      </c>
      <c r="S268" s="87">
        <v>13221786871</v>
      </c>
      <c r="T268" s="87">
        <v>6585659662</v>
      </c>
      <c r="U268" s="88">
        <v>28</v>
      </c>
      <c r="V268" s="88">
        <v>14</v>
      </c>
      <c r="W268" s="89">
        <v>1.2095032397408207E-2</v>
      </c>
      <c r="X268" s="89">
        <v>6.0475161987041037E-3</v>
      </c>
    </row>
    <row r="269" spans="14:24" ht="15.5" x14ac:dyDescent="0.35">
      <c r="N269" s="85">
        <v>44681</v>
      </c>
      <c r="O269" s="86">
        <v>2226</v>
      </c>
      <c r="P269" s="86">
        <v>349</v>
      </c>
      <c r="Q269" s="86">
        <v>1877</v>
      </c>
      <c r="R269" s="86">
        <v>19071958099</v>
      </c>
      <c r="S269" s="87">
        <v>12085145192</v>
      </c>
      <c r="T269" s="87">
        <v>6986812907</v>
      </c>
      <c r="U269" s="88">
        <v>27</v>
      </c>
      <c r="V269" s="88">
        <v>10</v>
      </c>
      <c r="W269" s="89">
        <v>1.2129380053908356E-2</v>
      </c>
      <c r="X269" s="89">
        <v>4.4923629829290209E-3</v>
      </c>
    </row>
    <row r="270" spans="14:24" ht="15.5" x14ac:dyDescent="0.35">
      <c r="N270" s="85">
        <v>44712</v>
      </c>
      <c r="O270" s="86">
        <v>2158</v>
      </c>
      <c r="P270" s="86">
        <v>351</v>
      </c>
      <c r="Q270" s="86">
        <v>1807</v>
      </c>
      <c r="R270" s="86">
        <v>19037086640</v>
      </c>
      <c r="S270" s="87">
        <v>11896475780</v>
      </c>
      <c r="T270" s="87">
        <v>7140610860</v>
      </c>
      <c r="U270" s="88">
        <v>27</v>
      </c>
      <c r="V270" s="88">
        <v>9</v>
      </c>
      <c r="W270" s="89">
        <v>1.2511584800741427E-2</v>
      </c>
      <c r="X270" s="89">
        <v>4.1705282669138094E-3</v>
      </c>
    </row>
    <row r="271" spans="14:24" ht="15.5" x14ac:dyDescent="0.35">
      <c r="N271" s="85">
        <v>44742</v>
      </c>
      <c r="O271" s="86">
        <v>2440</v>
      </c>
      <c r="P271" s="86">
        <v>431</v>
      </c>
      <c r="Q271" s="86">
        <v>2009</v>
      </c>
      <c r="R271" s="86">
        <v>24197697558</v>
      </c>
      <c r="S271" s="87">
        <v>16382302015</v>
      </c>
      <c r="T271" s="87">
        <v>7815395543</v>
      </c>
      <c r="U271" s="88">
        <v>23</v>
      </c>
      <c r="V271" s="88">
        <v>11</v>
      </c>
      <c r="W271" s="89">
        <v>9.4262295081967221E-3</v>
      </c>
      <c r="X271" s="89">
        <v>4.5081967213114757E-3</v>
      </c>
    </row>
    <row r="272" spans="14:24" ht="15.5" x14ac:dyDescent="0.35">
      <c r="N272" s="85">
        <v>44773</v>
      </c>
      <c r="O272" s="86">
        <v>1907</v>
      </c>
      <c r="P272" s="86">
        <v>332</v>
      </c>
      <c r="Q272" s="86">
        <v>1575</v>
      </c>
      <c r="R272" s="86">
        <v>17002807715</v>
      </c>
      <c r="S272" s="87">
        <v>11180751133</v>
      </c>
      <c r="T272" s="87">
        <v>5822056582</v>
      </c>
      <c r="U272" s="88">
        <v>27</v>
      </c>
      <c r="V272" s="88">
        <v>8</v>
      </c>
      <c r="W272" s="89">
        <v>1.415836392239119E-2</v>
      </c>
      <c r="X272" s="89">
        <v>4.195070791819612E-3</v>
      </c>
    </row>
    <row r="273" spans="14:24" ht="15.5" x14ac:dyDescent="0.35">
      <c r="N273" s="85">
        <v>44804</v>
      </c>
      <c r="O273" s="86">
        <v>1920</v>
      </c>
      <c r="P273" s="86">
        <v>318</v>
      </c>
      <c r="Q273" s="86">
        <v>1602</v>
      </c>
      <c r="R273" s="86">
        <v>15802739197</v>
      </c>
      <c r="S273" s="87">
        <v>10078153860</v>
      </c>
      <c r="T273" s="87">
        <v>5724585337</v>
      </c>
      <c r="U273" s="88">
        <v>23</v>
      </c>
      <c r="V273" s="88">
        <v>8</v>
      </c>
      <c r="W273" s="89">
        <v>1.1979166666666667E-2</v>
      </c>
      <c r="X273" s="89">
        <v>4.1666666666666666E-3</v>
      </c>
    </row>
    <row r="274" spans="14:24" ht="15.5" x14ac:dyDescent="0.35">
      <c r="N274" s="85">
        <v>44834</v>
      </c>
      <c r="O274" s="86">
        <v>1802</v>
      </c>
      <c r="P274" s="86">
        <v>300</v>
      </c>
      <c r="Q274" s="86">
        <v>1502</v>
      </c>
      <c r="R274" s="86">
        <v>16510959715</v>
      </c>
      <c r="S274" s="87">
        <v>10801589269</v>
      </c>
      <c r="T274" s="87">
        <v>5709370446</v>
      </c>
      <c r="U274" s="88">
        <v>30</v>
      </c>
      <c r="V274" s="88">
        <v>14</v>
      </c>
      <c r="W274" s="89">
        <v>1.6648168701442843E-2</v>
      </c>
      <c r="X274" s="89">
        <v>7.7691453940066596E-3</v>
      </c>
    </row>
    <row r="275" spans="14:24" ht="15.5" x14ac:dyDescent="0.35">
      <c r="N275" s="85">
        <v>44865</v>
      </c>
      <c r="O275" s="86">
        <v>1603</v>
      </c>
      <c r="P275" s="86">
        <v>262</v>
      </c>
      <c r="Q275" s="86">
        <v>1341</v>
      </c>
      <c r="R275" s="86">
        <v>13326684250</v>
      </c>
      <c r="S275" s="87">
        <v>8135764291</v>
      </c>
      <c r="T275" s="87">
        <v>5190919959</v>
      </c>
      <c r="U275" s="88">
        <v>25</v>
      </c>
      <c r="V275" s="88">
        <v>12</v>
      </c>
      <c r="W275" s="89">
        <v>1.5595757953836557E-2</v>
      </c>
      <c r="X275" s="89">
        <v>7.4859638178415471E-3</v>
      </c>
    </row>
    <row r="276" spans="14:24" ht="15.5" x14ac:dyDescent="0.35">
      <c r="N276" s="85">
        <v>44895</v>
      </c>
      <c r="O276" s="86">
        <v>1473</v>
      </c>
      <c r="P276" s="86">
        <v>253</v>
      </c>
      <c r="Q276" s="86">
        <v>1220</v>
      </c>
      <c r="R276" s="86">
        <v>12093080121</v>
      </c>
      <c r="S276" s="87">
        <v>7955315041</v>
      </c>
      <c r="T276" s="87">
        <v>4137765080</v>
      </c>
      <c r="U276" s="88">
        <v>19</v>
      </c>
      <c r="V276" s="88">
        <v>13</v>
      </c>
      <c r="W276" s="89">
        <v>1.2898845892735914E-2</v>
      </c>
      <c r="X276" s="89">
        <v>8.8255261371350986E-3</v>
      </c>
    </row>
    <row r="277" spans="14:24" ht="15.5" x14ac:dyDescent="0.35">
      <c r="N277" s="85">
        <v>44926</v>
      </c>
      <c r="O277" s="86">
        <v>1739</v>
      </c>
      <c r="P277" s="86">
        <v>287</v>
      </c>
      <c r="Q277" s="86">
        <v>1452</v>
      </c>
      <c r="R277" s="86">
        <v>12867924587</v>
      </c>
      <c r="S277" s="87">
        <v>7653194913</v>
      </c>
      <c r="T277" s="87">
        <v>5214729674</v>
      </c>
      <c r="U277" s="88">
        <v>25</v>
      </c>
      <c r="V277" s="88">
        <v>15</v>
      </c>
      <c r="W277" s="89">
        <v>1.437607820586544E-2</v>
      </c>
      <c r="X277" s="89">
        <v>8.6256469235192635E-3</v>
      </c>
    </row>
    <row r="278" spans="14:24" ht="15.5" x14ac:dyDescent="0.35">
      <c r="N278" s="85">
        <v>44957</v>
      </c>
      <c r="O278" s="86">
        <v>1199</v>
      </c>
      <c r="P278" s="86">
        <v>146</v>
      </c>
      <c r="Q278" s="86">
        <v>1053</v>
      </c>
      <c r="R278" s="86">
        <v>6825850518</v>
      </c>
      <c r="S278" s="87">
        <v>3401126730</v>
      </c>
      <c r="T278" s="87">
        <v>3424723788</v>
      </c>
      <c r="U278" s="88">
        <v>17</v>
      </c>
      <c r="V278" s="88">
        <v>9</v>
      </c>
      <c r="W278" s="89">
        <v>1.4178482068390326E-2</v>
      </c>
      <c r="X278" s="89">
        <v>7.5062552126772307E-3</v>
      </c>
    </row>
    <row r="279" spans="14:24" ht="15.5" x14ac:dyDescent="0.35">
      <c r="N279" s="85">
        <v>44985</v>
      </c>
      <c r="O279" s="86">
        <v>1044</v>
      </c>
      <c r="P279" s="86">
        <v>141</v>
      </c>
      <c r="Q279" s="86">
        <v>903</v>
      </c>
      <c r="R279" s="86">
        <v>6016417870</v>
      </c>
      <c r="S279" s="87">
        <v>2969893314</v>
      </c>
      <c r="T279" s="87">
        <v>3046524556</v>
      </c>
      <c r="U279" s="88">
        <v>15</v>
      </c>
      <c r="V279" s="88">
        <v>7</v>
      </c>
      <c r="W279" s="89">
        <v>1.4367816091954023E-2</v>
      </c>
      <c r="X279" s="89">
        <v>6.7049808429118776E-3</v>
      </c>
    </row>
    <row r="280" spans="14:24" ht="15.5" x14ac:dyDescent="0.35">
      <c r="N280" s="85">
        <v>45016</v>
      </c>
      <c r="O280" s="86">
        <v>1378</v>
      </c>
      <c r="P280" s="86">
        <v>179</v>
      </c>
      <c r="Q280" s="86">
        <v>1199</v>
      </c>
      <c r="R280" s="86">
        <v>9795927957</v>
      </c>
      <c r="S280" s="87">
        <v>5496071596</v>
      </c>
      <c r="T280" s="87">
        <v>4299856361</v>
      </c>
      <c r="U280" s="88">
        <v>24</v>
      </c>
      <c r="V280" s="88">
        <v>10</v>
      </c>
      <c r="W280" s="89">
        <v>1.741654571843251E-2</v>
      </c>
      <c r="X280" s="89">
        <v>7.2568940493468797E-3</v>
      </c>
    </row>
    <row r="281" spans="14:24" ht="15.5" x14ac:dyDescent="0.35">
      <c r="N281" s="85">
        <v>45046</v>
      </c>
      <c r="O281" s="86">
        <v>1102</v>
      </c>
      <c r="P281" s="86">
        <v>131</v>
      </c>
      <c r="Q281" s="86">
        <v>971</v>
      </c>
      <c r="R281" s="86">
        <v>5846127275</v>
      </c>
      <c r="S281" s="87">
        <v>2999035657</v>
      </c>
      <c r="T281" s="87">
        <v>2847091618</v>
      </c>
      <c r="U281" s="88">
        <v>23</v>
      </c>
      <c r="V281" s="88">
        <v>5</v>
      </c>
      <c r="W281" s="89">
        <v>2.0871143375680582E-2</v>
      </c>
      <c r="X281" s="89">
        <v>4.5372050816696917E-3</v>
      </c>
    </row>
    <row r="282" spans="14:24" ht="15.5" x14ac:dyDescent="0.35">
      <c r="N282" s="85">
        <v>45077</v>
      </c>
      <c r="O282" s="86">
        <v>1368</v>
      </c>
      <c r="P282" s="86">
        <v>159</v>
      </c>
      <c r="Q282" s="86">
        <v>1209</v>
      </c>
      <c r="R282" s="86">
        <v>7859064472</v>
      </c>
      <c r="S282" s="87">
        <v>3925151452</v>
      </c>
      <c r="T282" s="87">
        <v>3933913020</v>
      </c>
      <c r="U282" s="88">
        <v>20</v>
      </c>
      <c r="V282" s="88">
        <v>4</v>
      </c>
      <c r="W282" s="89">
        <v>1.4619883040935672E-2</v>
      </c>
      <c r="X282" s="89">
        <v>2.9239766081871343E-3</v>
      </c>
    </row>
    <row r="283" spans="14:24" ht="15.5" x14ac:dyDescent="0.35">
      <c r="N283" s="85">
        <v>45107</v>
      </c>
      <c r="O283" s="86">
        <v>1445</v>
      </c>
      <c r="P283" s="86">
        <v>208</v>
      </c>
      <c r="Q283" s="86">
        <v>1237</v>
      </c>
      <c r="R283" s="86">
        <v>9864376752</v>
      </c>
      <c r="S283" s="87">
        <v>5459891639</v>
      </c>
      <c r="T283" s="87">
        <v>4404485113</v>
      </c>
      <c r="U283" s="88">
        <v>18</v>
      </c>
      <c r="V283" s="88">
        <v>16</v>
      </c>
      <c r="W283" s="89">
        <v>1.2456747404844291E-2</v>
      </c>
      <c r="X283" s="89">
        <v>1.1072664359861591E-2</v>
      </c>
    </row>
    <row r="284" spans="14:24" ht="15.5" x14ac:dyDescent="0.35">
      <c r="N284" s="85">
        <v>45138</v>
      </c>
      <c r="O284" s="86">
        <v>1147</v>
      </c>
      <c r="P284" s="86">
        <v>153</v>
      </c>
      <c r="Q284" s="86">
        <v>994</v>
      </c>
      <c r="R284" s="86">
        <v>7821011145</v>
      </c>
      <c r="S284" s="87">
        <v>4786940969</v>
      </c>
      <c r="T284" s="87">
        <v>3034070176</v>
      </c>
      <c r="U284" s="88">
        <v>23</v>
      </c>
      <c r="V284" s="88">
        <v>9</v>
      </c>
      <c r="W284" s="89">
        <v>2.0052310374891021E-2</v>
      </c>
      <c r="X284" s="89">
        <v>7.8465562336530077E-3</v>
      </c>
    </row>
    <row r="285" spans="14:24" ht="15.5" x14ac:dyDescent="0.35">
      <c r="N285" s="85">
        <v>45169</v>
      </c>
      <c r="O285" s="86">
        <v>1331</v>
      </c>
      <c r="P285" s="86">
        <v>198</v>
      </c>
      <c r="Q285" s="86">
        <v>1133</v>
      </c>
      <c r="R285" s="86">
        <v>9758150380</v>
      </c>
      <c r="S285" s="87">
        <v>6091851398</v>
      </c>
      <c r="T285" s="87">
        <v>3666298982</v>
      </c>
      <c r="U285" s="88">
        <v>23</v>
      </c>
      <c r="V285" s="88">
        <v>7</v>
      </c>
      <c r="W285" s="89">
        <v>1.7280240420736288E-2</v>
      </c>
      <c r="X285" s="89">
        <v>5.2592036063110444E-3</v>
      </c>
    </row>
    <row r="286" spans="14:24" ht="15.5" x14ac:dyDescent="0.35">
      <c r="N286" s="85">
        <v>45199</v>
      </c>
      <c r="O286" s="86">
        <v>1310</v>
      </c>
      <c r="P286" s="86">
        <v>201</v>
      </c>
      <c r="Q286" s="86">
        <v>1109</v>
      </c>
      <c r="R286" s="86">
        <v>9127556755</v>
      </c>
      <c r="S286" s="87">
        <v>5514669530</v>
      </c>
      <c r="T286" s="87">
        <v>3612887225</v>
      </c>
      <c r="U286" s="88">
        <v>17</v>
      </c>
      <c r="V286" s="88">
        <v>13</v>
      </c>
      <c r="W286" s="89">
        <v>1.2977099236641221E-2</v>
      </c>
      <c r="X286" s="89">
        <v>9.9236641221374048E-3</v>
      </c>
    </row>
    <row r="287" spans="14:24" ht="15.5" x14ac:dyDescent="0.35">
      <c r="N287" s="85">
        <v>45230</v>
      </c>
      <c r="O287" s="86">
        <v>1391</v>
      </c>
      <c r="P287" s="86">
        <v>193</v>
      </c>
      <c r="Q287" s="86">
        <v>1198</v>
      </c>
      <c r="R287" s="86">
        <v>9521251092</v>
      </c>
      <c r="S287" s="87">
        <v>5497984653</v>
      </c>
      <c r="T287" s="87">
        <v>4023266439</v>
      </c>
      <c r="U287" s="88">
        <v>22</v>
      </c>
      <c r="V287" s="88">
        <v>16</v>
      </c>
      <c r="W287" s="89">
        <v>1.5815959741193385E-2</v>
      </c>
      <c r="X287" s="89">
        <v>1.1502516175413372E-2</v>
      </c>
    </row>
    <row r="288" spans="14:24" ht="15.5" x14ac:dyDescent="0.35">
      <c r="N288" s="85">
        <v>45260</v>
      </c>
      <c r="O288" s="86">
        <v>1236</v>
      </c>
      <c r="P288" s="86">
        <v>153</v>
      </c>
      <c r="Q288" s="86">
        <v>1083</v>
      </c>
      <c r="R288" s="86">
        <v>6553288932</v>
      </c>
      <c r="S288" s="87">
        <v>3172278315</v>
      </c>
      <c r="T288" s="87">
        <v>3381010617</v>
      </c>
      <c r="U288" s="88">
        <v>33</v>
      </c>
      <c r="V288" s="88">
        <v>11</v>
      </c>
      <c r="W288" s="89">
        <v>2.6699029126213591E-2</v>
      </c>
      <c r="X288" s="89">
        <v>8.8996763754045308E-3</v>
      </c>
    </row>
    <row r="289" spans="14:24" ht="15.5" x14ac:dyDescent="0.35">
      <c r="N289" s="85">
        <v>45291</v>
      </c>
      <c r="O289" s="86">
        <v>1477</v>
      </c>
      <c r="P289" s="86">
        <v>244</v>
      </c>
      <c r="Q289" s="86">
        <v>1233</v>
      </c>
      <c r="R289" s="86">
        <v>10440201413</v>
      </c>
      <c r="S289" s="87">
        <v>5820366249</v>
      </c>
      <c r="T289" s="87">
        <v>4619835164</v>
      </c>
      <c r="U289" s="88">
        <v>35</v>
      </c>
      <c r="V289" s="88">
        <v>25</v>
      </c>
      <c r="W289" s="89">
        <v>2.3696682464454975E-2</v>
      </c>
      <c r="X289" s="89">
        <v>1.6926201760324982E-2</v>
      </c>
    </row>
    <row r="290" spans="14:24" ht="15.5" x14ac:dyDescent="0.35">
      <c r="N290" s="85">
        <v>45322</v>
      </c>
      <c r="O290" s="86">
        <v>1148</v>
      </c>
      <c r="P290" s="86">
        <v>142</v>
      </c>
      <c r="Q290" s="86">
        <v>1006</v>
      </c>
      <c r="R290" s="86">
        <v>6684570271</v>
      </c>
      <c r="S290" s="87">
        <v>3238533776</v>
      </c>
      <c r="T290" s="87">
        <v>3446036495</v>
      </c>
      <c r="U290" s="88">
        <v>23</v>
      </c>
      <c r="V290" s="88">
        <v>13</v>
      </c>
      <c r="W290" s="89">
        <v>2.0034843205574911E-2</v>
      </c>
      <c r="X290" s="89">
        <v>1.1324041811846691E-2</v>
      </c>
    </row>
    <row r="291" spans="14:24" ht="15.5" x14ac:dyDescent="0.35">
      <c r="N291" s="85">
        <v>45351</v>
      </c>
      <c r="O291" s="86">
        <v>979</v>
      </c>
      <c r="P291" s="86">
        <v>143</v>
      </c>
      <c r="Q291" s="86">
        <v>836</v>
      </c>
      <c r="R291" s="86">
        <v>5966002119</v>
      </c>
      <c r="S291" s="87">
        <v>3330520208</v>
      </c>
      <c r="T291" s="87">
        <v>2635481911</v>
      </c>
      <c r="U291" s="88">
        <v>16</v>
      </c>
      <c r="V291" s="88">
        <v>8</v>
      </c>
      <c r="W291" s="89">
        <v>1.634320735444331E-2</v>
      </c>
      <c r="X291" s="89">
        <v>8.171603677221655E-3</v>
      </c>
    </row>
    <row r="292" spans="14:24" ht="15.5" x14ac:dyDescent="0.35">
      <c r="N292" s="85">
        <v>45382</v>
      </c>
      <c r="O292" s="86">
        <v>1129</v>
      </c>
      <c r="P292" s="86">
        <v>161</v>
      </c>
      <c r="Q292" s="86">
        <v>968</v>
      </c>
      <c r="R292" s="86">
        <v>6970606768</v>
      </c>
      <c r="S292" s="87">
        <v>3960184479</v>
      </c>
      <c r="T292" s="87">
        <v>3010422289</v>
      </c>
      <c r="U292" s="88">
        <v>24</v>
      </c>
      <c r="V292" s="88">
        <v>16</v>
      </c>
      <c r="W292" s="89">
        <v>2.1257750221434897E-2</v>
      </c>
      <c r="X292" s="89">
        <v>1.4171833480956599E-2</v>
      </c>
    </row>
    <row r="293" spans="14:24" ht="15.5" x14ac:dyDescent="0.35">
      <c r="N293" s="85">
        <v>45412</v>
      </c>
      <c r="O293" s="86">
        <v>1316</v>
      </c>
      <c r="P293" s="86">
        <v>184</v>
      </c>
      <c r="Q293" s="86">
        <v>1132</v>
      </c>
      <c r="R293" s="86">
        <v>8891516516</v>
      </c>
      <c r="S293" s="87">
        <v>5151837445</v>
      </c>
      <c r="T293" s="87">
        <v>3739679071</v>
      </c>
      <c r="U293" s="88">
        <v>34</v>
      </c>
      <c r="V293" s="88">
        <v>16</v>
      </c>
      <c r="W293" s="89">
        <v>2.5835866261398176E-2</v>
      </c>
      <c r="X293" s="89">
        <v>1.2158054711246201E-2</v>
      </c>
    </row>
    <row r="294" spans="14:24" ht="15.5" x14ac:dyDescent="0.35">
      <c r="N294" s="85">
        <v>45443</v>
      </c>
      <c r="O294" s="86">
        <v>1456</v>
      </c>
      <c r="P294" s="86">
        <v>189</v>
      </c>
      <c r="Q294" s="86">
        <v>1267</v>
      </c>
      <c r="R294" s="86">
        <v>9778239850</v>
      </c>
      <c r="S294" s="87">
        <v>5554173930</v>
      </c>
      <c r="T294" s="87">
        <v>4224065920</v>
      </c>
      <c r="U294" s="88">
        <v>21</v>
      </c>
      <c r="V294" s="88">
        <v>14</v>
      </c>
      <c r="W294" s="89">
        <v>1.4423076923076924E-2</v>
      </c>
      <c r="X294" s="89">
        <v>9.6153846153846159E-3</v>
      </c>
    </row>
    <row r="295" spans="14:24" ht="15.5" x14ac:dyDescent="0.35">
      <c r="N295" s="85">
        <v>45473</v>
      </c>
      <c r="O295" s="86">
        <v>1307</v>
      </c>
      <c r="P295" s="86">
        <v>191</v>
      </c>
      <c r="Q295" s="86">
        <v>1116</v>
      </c>
      <c r="R295" s="86">
        <v>9780860958</v>
      </c>
      <c r="S295" s="87">
        <v>6053135742</v>
      </c>
      <c r="T295" s="87">
        <v>3727725216</v>
      </c>
      <c r="U295" s="88">
        <v>18</v>
      </c>
      <c r="V295" s="88">
        <v>23</v>
      </c>
      <c r="W295" s="89">
        <v>1.3771996939556235E-2</v>
      </c>
      <c r="X295" s="89">
        <v>1.7597551644988524E-2</v>
      </c>
    </row>
    <row r="296" spans="14:24" ht="15.5" x14ac:dyDescent="0.35">
      <c r="N296" s="85">
        <v>45504</v>
      </c>
      <c r="O296" s="86">
        <v>1454</v>
      </c>
      <c r="P296" s="86">
        <v>195</v>
      </c>
      <c r="Q296" s="86">
        <v>1259</v>
      </c>
      <c r="R296" s="86">
        <v>9542335232</v>
      </c>
      <c r="S296" s="87">
        <v>5598552399</v>
      </c>
      <c r="T296" s="87">
        <v>3943782833</v>
      </c>
      <c r="U296" s="88">
        <v>30</v>
      </c>
      <c r="V296" s="88">
        <v>14</v>
      </c>
      <c r="W296" s="89">
        <v>2.0632737276478678E-2</v>
      </c>
      <c r="X296" s="89">
        <v>9.6286107290233843E-3</v>
      </c>
    </row>
    <row r="297" spans="14:24" ht="15.5" x14ac:dyDescent="0.35">
      <c r="N297" s="85">
        <v>45535</v>
      </c>
      <c r="O297" s="86">
        <v>1475</v>
      </c>
      <c r="P297" s="86">
        <v>236</v>
      </c>
      <c r="Q297" s="86">
        <v>1239</v>
      </c>
      <c r="R297" s="86">
        <v>10233963940</v>
      </c>
      <c r="S297" s="87">
        <v>6226243292</v>
      </c>
      <c r="T297" s="87">
        <v>4007720648</v>
      </c>
      <c r="U297" s="88">
        <v>34</v>
      </c>
      <c r="V297" s="88">
        <v>10</v>
      </c>
      <c r="W297" s="89">
        <v>2.305084745762712E-2</v>
      </c>
      <c r="X297" s="89">
        <v>6.7796610169491523E-3</v>
      </c>
    </row>
    <row r="298" spans="14:24" ht="15.5" x14ac:dyDescent="0.35">
      <c r="N298" s="85">
        <v>45565</v>
      </c>
      <c r="O298" s="86">
        <v>1427</v>
      </c>
      <c r="P298" s="86">
        <v>231</v>
      </c>
      <c r="Q298" s="86">
        <v>1196</v>
      </c>
      <c r="R298" s="86">
        <v>11512577168</v>
      </c>
      <c r="S298" s="87">
        <v>7525309735</v>
      </c>
      <c r="T298" s="87">
        <v>3987267433</v>
      </c>
      <c r="U298" s="88">
        <v>29</v>
      </c>
      <c r="V298" s="88">
        <v>24</v>
      </c>
      <c r="W298" s="89">
        <v>2.0322354590049056E-2</v>
      </c>
      <c r="X298" s="89">
        <v>1.6818500350385426E-2</v>
      </c>
    </row>
    <row r="299" spans="14:24" ht="15.5" x14ac:dyDescent="0.35">
      <c r="N299" s="85">
        <v>45596</v>
      </c>
      <c r="O299" s="86">
        <v>1506</v>
      </c>
      <c r="P299" s="86">
        <v>211</v>
      </c>
      <c r="Q299" s="86">
        <v>1295</v>
      </c>
      <c r="R299" s="86">
        <v>11215802717</v>
      </c>
      <c r="S299" s="87">
        <v>7005927358</v>
      </c>
      <c r="T299" s="87">
        <v>4209875359</v>
      </c>
      <c r="U299" s="88">
        <v>25</v>
      </c>
      <c r="V299" s="88">
        <v>16</v>
      </c>
      <c r="W299" s="89">
        <v>1.6600265604249667E-2</v>
      </c>
      <c r="X299" s="89">
        <v>1.0624169986719787E-2</v>
      </c>
    </row>
    <row r="300" spans="14:24" ht="15.5" x14ac:dyDescent="0.35">
      <c r="N300" s="85">
        <v>45626</v>
      </c>
      <c r="O300" s="86">
        <v>1322</v>
      </c>
      <c r="P300" s="86">
        <v>215</v>
      </c>
      <c r="Q300" s="86">
        <v>1107</v>
      </c>
      <c r="R300" s="86">
        <v>9955096461</v>
      </c>
      <c r="S300" s="87">
        <v>6097733318</v>
      </c>
      <c r="T300" s="87">
        <v>3857363143</v>
      </c>
      <c r="U300" s="88">
        <v>31</v>
      </c>
      <c r="V300" s="88">
        <v>16</v>
      </c>
      <c r="W300" s="89">
        <v>2.3449319213313162E-2</v>
      </c>
      <c r="X300" s="89">
        <v>1.2102874432677761E-2</v>
      </c>
    </row>
    <row r="301" spans="14:24" ht="15.5" x14ac:dyDescent="0.35">
      <c r="N301" s="85">
        <v>45657</v>
      </c>
      <c r="O301" s="86">
        <v>1710</v>
      </c>
      <c r="P301" s="86">
        <v>339</v>
      </c>
      <c r="Q301" s="86">
        <v>1371</v>
      </c>
      <c r="R301" s="86">
        <v>14359867591</v>
      </c>
      <c r="S301" s="87">
        <v>9228692744</v>
      </c>
      <c r="T301" s="87">
        <v>5131174847</v>
      </c>
      <c r="U301" s="88">
        <v>32</v>
      </c>
      <c r="V301" s="88">
        <v>26</v>
      </c>
      <c r="W301" s="89">
        <v>1.8713450292397661E-2</v>
      </c>
      <c r="X301" s="89">
        <v>1.5204678362573099E-2</v>
      </c>
    </row>
    <row r="302" spans="14:24" ht="15.5" x14ac:dyDescent="0.35">
      <c r="N302" s="85"/>
      <c r="O302" s="174">
        <f>SUM($O$2:$O301)</f>
        <v>317677</v>
      </c>
      <c r="P302" s="86" t="s">
        <v>77</v>
      </c>
      <c r="Q302" s="86" t="s">
        <v>77</v>
      </c>
      <c r="R302" s="87" t="s">
        <v>77</v>
      </c>
      <c r="S302" s="87" t="s">
        <v>77</v>
      </c>
      <c r="T302" s="87" t="s">
        <v>77</v>
      </c>
      <c r="U302" s="88" t="s">
        <v>77</v>
      </c>
      <c r="V302" s="88" t="s">
        <v>77</v>
      </c>
      <c r="W302" s="89" t="s">
        <v>77</v>
      </c>
      <c r="X302" s="89" t="s">
        <v>77</v>
      </c>
    </row>
    <row r="303" spans="14:24" ht="15.5" x14ac:dyDescent="0.35">
      <c r="N303" s="85">
        <v>42643</v>
      </c>
      <c r="O303" s="86" t="s">
        <v>77</v>
      </c>
      <c r="P303" s="86" t="s">
        <v>77</v>
      </c>
      <c r="Q303" s="86" t="s">
        <v>77</v>
      </c>
      <c r="R303" s="87" t="s">
        <v>77</v>
      </c>
      <c r="S303" s="87" t="s">
        <v>77</v>
      </c>
      <c r="T303" s="87" t="s">
        <v>77</v>
      </c>
      <c r="U303" s="88" t="s">
        <v>77</v>
      </c>
      <c r="V303" s="88" t="s">
        <v>77</v>
      </c>
      <c r="W303" s="89" t="s">
        <v>77</v>
      </c>
      <c r="X303" s="89" t="s">
        <v>77</v>
      </c>
    </row>
    <row r="304" spans="14:24" ht="15.5" x14ac:dyDescent="0.35">
      <c r="N304" s="85">
        <v>42674</v>
      </c>
      <c r="O304" s="86" t="s">
        <v>77</v>
      </c>
      <c r="P304" s="86" t="s">
        <v>77</v>
      </c>
      <c r="Q304" s="86" t="s">
        <v>77</v>
      </c>
      <c r="R304" s="87" t="s">
        <v>77</v>
      </c>
      <c r="S304" s="87" t="s">
        <v>77</v>
      </c>
      <c r="T304" s="87" t="s">
        <v>77</v>
      </c>
      <c r="U304" s="88" t="s">
        <v>77</v>
      </c>
      <c r="V304" s="88" t="s">
        <v>77</v>
      </c>
      <c r="W304" s="89" t="s">
        <v>77</v>
      </c>
      <c r="X304" s="89" t="s">
        <v>77</v>
      </c>
    </row>
    <row r="305" spans="14:24" ht="15.5" x14ac:dyDescent="0.35">
      <c r="N305" s="175"/>
      <c r="O305" s="176" t="s">
        <v>141</v>
      </c>
      <c r="P305" s="176" t="s">
        <v>142</v>
      </c>
      <c r="Q305" s="176" t="s">
        <v>143</v>
      </c>
      <c r="R305" s="177" t="s">
        <v>144</v>
      </c>
      <c r="S305" s="177" t="s">
        <v>142</v>
      </c>
      <c r="T305" s="177" t="s">
        <v>143</v>
      </c>
      <c r="U305" s="178" t="s">
        <v>77</v>
      </c>
      <c r="V305" s="178" t="s">
        <v>77</v>
      </c>
      <c r="W305" s="89" t="s">
        <v>77</v>
      </c>
      <c r="X305" s="89" t="s">
        <v>77</v>
      </c>
    </row>
    <row r="306" spans="14:24" ht="15.5" x14ac:dyDescent="0.35">
      <c r="N306" s="175">
        <v>42704</v>
      </c>
      <c r="O306" s="176" t="s">
        <v>77</v>
      </c>
      <c r="P306" s="176" t="s">
        <v>77</v>
      </c>
      <c r="Q306" s="176" t="s">
        <v>77</v>
      </c>
      <c r="R306" s="177" t="s">
        <v>77</v>
      </c>
      <c r="S306" s="177" t="s">
        <v>77</v>
      </c>
      <c r="T306" s="177" t="s">
        <v>77</v>
      </c>
      <c r="U306" s="178" t="s">
        <v>77</v>
      </c>
      <c r="V306" s="178" t="s">
        <v>77</v>
      </c>
      <c r="W306" s="89" t="s">
        <v>77</v>
      </c>
      <c r="X306" s="89" t="s">
        <v>77</v>
      </c>
    </row>
    <row r="307" spans="14:24" ht="15.5" x14ac:dyDescent="0.35">
      <c r="N307" s="179" t="s">
        <v>145</v>
      </c>
      <c r="O307" s="174">
        <f>SUM(O278:O289)</f>
        <v>15428</v>
      </c>
      <c r="P307" s="174">
        <f t="shared" ref="P307:S307" si="0">SUM(P278:P289)</f>
        <v>2106</v>
      </c>
      <c r="Q307" s="174">
        <f t="shared" si="0"/>
        <v>13322</v>
      </c>
      <c r="R307" s="174">
        <f>SUM(R278:R289)</f>
        <v>99429224561</v>
      </c>
      <c r="S307" s="174">
        <f t="shared" si="0"/>
        <v>55135261502</v>
      </c>
      <c r="T307" s="174">
        <f>SUM(T278:T289)</f>
        <v>44293963059</v>
      </c>
      <c r="U307" s="174">
        <f>SUM(U278:U289)</f>
        <v>270</v>
      </c>
      <c r="V307" s="174">
        <f>SUM(V278:V289)</f>
        <v>132</v>
      </c>
      <c r="W307" s="89" t="s">
        <v>77</v>
      </c>
      <c r="X307" s="89" t="s">
        <v>77</v>
      </c>
    </row>
    <row r="308" spans="14:24" ht="15.5" x14ac:dyDescent="0.35">
      <c r="N308" s="179" t="s">
        <v>146</v>
      </c>
      <c r="O308" s="174">
        <f>SUM(O290:O301)</f>
        <v>16229</v>
      </c>
      <c r="P308" s="174">
        <f t="shared" ref="P308:V308" si="1">SUM(P290:P301)</f>
        <v>2437</v>
      </c>
      <c r="Q308" s="174">
        <f t="shared" si="1"/>
        <v>13792</v>
      </c>
      <c r="R308" s="174">
        <f>SUM(R290:R301)</f>
        <v>114891439591</v>
      </c>
      <c r="S308" s="174">
        <f t="shared" si="1"/>
        <v>68970844426</v>
      </c>
      <c r="T308" s="174">
        <f t="shared" si="1"/>
        <v>45920595165</v>
      </c>
      <c r="U308" s="174">
        <f t="shared" si="1"/>
        <v>317</v>
      </c>
      <c r="V308" s="174">
        <f t="shared" si="1"/>
        <v>196</v>
      </c>
      <c r="W308" s="89" t="s">
        <v>77</v>
      </c>
      <c r="X308" s="89" t="s">
        <v>77</v>
      </c>
    </row>
    <row r="309" spans="14:24" ht="15.5" x14ac:dyDescent="0.35">
      <c r="N309" s="179" t="s">
        <v>147</v>
      </c>
      <c r="O309" s="180">
        <f>O308/O307-1</f>
        <v>5.1918589577391705E-2</v>
      </c>
      <c r="P309" s="180">
        <f>P308/P307-1</f>
        <v>0.15716999050332392</v>
      </c>
      <c r="Q309" s="180">
        <f t="shared" ref="Q309:V309" si="2">Q308/Q307-1</f>
        <v>3.5279987989791373E-2</v>
      </c>
      <c r="R309" s="180">
        <f>R308/R307-1</f>
        <v>0.15550976182574883</v>
      </c>
      <c r="S309" s="180">
        <f t="shared" si="2"/>
        <v>0.25093891907084043</v>
      </c>
      <c r="T309" s="180">
        <f t="shared" si="2"/>
        <v>3.6723562166548707E-2</v>
      </c>
      <c r="U309" s="180">
        <f t="shared" si="2"/>
        <v>0.17407407407407405</v>
      </c>
      <c r="V309" s="180">
        <f t="shared" si="2"/>
        <v>0.48484848484848486</v>
      </c>
      <c r="W309" s="89" t="s">
        <v>77</v>
      </c>
      <c r="X309" s="89" t="s">
        <v>77</v>
      </c>
    </row>
    <row r="310" spans="14:24" ht="15.5" x14ac:dyDescent="0.35">
      <c r="N310" s="179" t="s">
        <v>148</v>
      </c>
      <c r="O310" s="176">
        <f>SUM(O$170:O253)</f>
        <v>119025</v>
      </c>
      <c r="P310" s="176">
        <f>SUM(P$170:P253)</f>
        <v>23012</v>
      </c>
      <c r="Q310" s="176">
        <f>SUM(Q$170:Q253)</f>
        <v>96013</v>
      </c>
      <c r="R310" s="176">
        <f>SUM(R$170:R253)</f>
        <v>917658499394</v>
      </c>
      <c r="S310" s="176">
        <f>SUM(S$170:S253)</f>
        <v>652221042847</v>
      </c>
      <c r="T310" s="176">
        <f>SUM(T$170:T253)</f>
        <v>265437456547</v>
      </c>
      <c r="U310" s="176">
        <f>SUM(U$170:U253)</f>
        <v>4083</v>
      </c>
      <c r="V310" s="176">
        <f>SUM(V$170:V253)</f>
        <v>1370</v>
      </c>
      <c r="W310" s="89" t="s">
        <v>77</v>
      </c>
      <c r="X310" s="89" t="s">
        <v>77</v>
      </c>
    </row>
    <row r="311" spans="14:24" ht="15.5" x14ac:dyDescent="0.35">
      <c r="N311" s="179" t="s">
        <v>149</v>
      </c>
      <c r="O311" s="176">
        <f>SUM(O$182:O265)</f>
        <v>127560</v>
      </c>
      <c r="P311" s="176">
        <f>SUM(P$182:P265)</f>
        <v>24545</v>
      </c>
      <c r="Q311" s="176">
        <f>SUM(Q$182:Q265)</f>
        <v>103015</v>
      </c>
      <c r="R311" s="176">
        <f>SUM(R$182:R265)</f>
        <v>1022835178238</v>
      </c>
      <c r="S311" s="176">
        <f>SUM(S$182:S265)</f>
        <v>718023633005</v>
      </c>
      <c r="T311" s="176">
        <f>SUM(T$182:T265)</f>
        <v>304811545233</v>
      </c>
      <c r="U311" s="176">
        <f>SUM(U$182:U265)</f>
        <v>2975</v>
      </c>
      <c r="V311" s="176">
        <f>SUM(V$182:V265)</f>
        <v>1126</v>
      </c>
      <c r="W311" s="89" t="s">
        <v>77</v>
      </c>
      <c r="X311" s="89" t="s">
        <v>77</v>
      </c>
    </row>
    <row r="312" spans="14:24" ht="15.5" x14ac:dyDescent="0.35">
      <c r="N312" s="179" t="s">
        <v>150</v>
      </c>
      <c r="O312" s="176">
        <f>SUM(O$194:O277)</f>
        <v>132038</v>
      </c>
      <c r="P312" s="176">
        <f>SUM(P$194:P277)</f>
        <v>25080</v>
      </c>
      <c r="Q312" s="176">
        <f>SUM(Q$194:Q277)</f>
        <v>106958</v>
      </c>
      <c r="R312" s="176">
        <f>SUM(R$194:R277)</f>
        <v>1089172538223</v>
      </c>
      <c r="S312" s="176">
        <f>SUM(S$194:S277)</f>
        <v>752632441831</v>
      </c>
      <c r="T312" s="176">
        <f>SUM(T$194:T277)</f>
        <v>336540096392</v>
      </c>
      <c r="U312" s="176">
        <f>SUM(U$194:U277)</f>
        <v>2237</v>
      </c>
      <c r="V312" s="176">
        <f>SUM(V$194:V277)</f>
        <v>1002</v>
      </c>
      <c r="W312" s="89" t="s">
        <v>77</v>
      </c>
      <c r="X312" s="89" t="s">
        <v>77</v>
      </c>
    </row>
    <row r="313" spans="14:24" ht="15.5" x14ac:dyDescent="0.35">
      <c r="N313" s="179" t="s">
        <v>151</v>
      </c>
      <c r="O313" s="176">
        <f>SUM(O$206:O289)</f>
        <v>128233</v>
      </c>
      <c r="P313" s="176">
        <f>SUM(P$206:P289)</f>
        <v>23706</v>
      </c>
      <c r="Q313" s="176">
        <f>SUM(Q$206:Q289)</f>
        <v>104527</v>
      </c>
      <c r="R313" s="176">
        <f>SUM(R$206:R289)</f>
        <v>1056383126107</v>
      </c>
      <c r="S313" s="176">
        <f>SUM(S$206:S289)</f>
        <v>712185262127</v>
      </c>
      <c r="T313" s="176">
        <f>SUM(T$206:T289)</f>
        <v>344197863980</v>
      </c>
      <c r="U313" s="176">
        <f>SUM(U$206:U289)</f>
        <v>1795</v>
      </c>
      <c r="V313" s="176">
        <f>SUM(V$206:V289)</f>
        <v>921</v>
      </c>
      <c r="W313" s="89" t="s">
        <v>77</v>
      </c>
      <c r="X313" s="89" t="s">
        <v>77</v>
      </c>
    </row>
    <row r="314" spans="14:24" ht="15.5" x14ac:dyDescent="0.35">
      <c r="N314" s="179" t="s">
        <v>152</v>
      </c>
      <c r="O314" s="176">
        <f>SUM(O$218:O301)</f>
        <v>129737</v>
      </c>
      <c r="P314" s="176">
        <f>SUM(P$218:P301)</f>
        <v>22704</v>
      </c>
      <c r="Q314" s="176">
        <f>SUM(Q$218:Q301)</f>
        <v>107033</v>
      </c>
      <c r="R314" s="176">
        <f>SUM(R$218:R301)</f>
        <v>1040060217329</v>
      </c>
      <c r="S314" s="176">
        <f>SUM(S$218:S301)</f>
        <v>686154545665</v>
      </c>
      <c r="T314" s="176">
        <f>SUM(T$218:T301)</f>
        <v>353905671664</v>
      </c>
      <c r="U314" s="176">
        <f>SUM(U$218:U301)</f>
        <v>1868</v>
      </c>
      <c r="V314" s="176">
        <f>SUM(V$218:V301)</f>
        <v>939</v>
      </c>
      <c r="W314" s="89" t="s">
        <v>77</v>
      </c>
      <c r="X314" s="89" t="s">
        <v>77</v>
      </c>
    </row>
    <row r="315" spans="14:24" ht="15.5" x14ac:dyDescent="0.35">
      <c r="N315" s="175" t="s">
        <v>153</v>
      </c>
      <c r="O315" s="181">
        <f>O314/O313-1</f>
        <v>1.172865019144842E-2</v>
      </c>
      <c r="P315" s="181">
        <f t="shared" ref="P315:V315" si="3">P314/P313-1</f>
        <v>-4.2267780308782532E-2</v>
      </c>
      <c r="Q315" s="181">
        <f t="shared" si="3"/>
        <v>2.3974666832492941E-2</v>
      </c>
      <c r="R315" s="181">
        <f t="shared" si="3"/>
        <v>-1.5451693968412283E-2</v>
      </c>
      <c r="S315" s="181">
        <f>S314/S313-1</f>
        <v>-3.6550484608818157E-2</v>
      </c>
      <c r="T315" s="181">
        <f t="shared" si="3"/>
        <v>2.8204148543362395E-2</v>
      </c>
      <c r="U315" s="181">
        <f t="shared" si="3"/>
        <v>4.0668523676880231E-2</v>
      </c>
      <c r="V315" s="181">
        <f t="shared" si="3"/>
        <v>1.9543973941368087E-2</v>
      </c>
      <c r="W315" s="89" t="s">
        <v>77</v>
      </c>
      <c r="X315" s="89" t="s">
        <v>77</v>
      </c>
    </row>
    <row r="316" spans="14:24" ht="15.5" x14ac:dyDescent="0.35">
      <c r="N316" s="85">
        <v>46112</v>
      </c>
      <c r="O316" s="86" t="s">
        <v>77</v>
      </c>
      <c r="P316" s="86" t="s">
        <v>77</v>
      </c>
      <c r="Q316" s="86" t="s">
        <v>77</v>
      </c>
      <c r="R316" s="86" t="s">
        <v>77</v>
      </c>
      <c r="S316" s="87" t="s">
        <v>77</v>
      </c>
      <c r="T316" s="87" t="s">
        <v>77</v>
      </c>
      <c r="U316" s="88" t="s">
        <v>77</v>
      </c>
      <c r="V316" s="88" t="s">
        <v>77</v>
      </c>
      <c r="W316" s="89" t="s">
        <v>77</v>
      </c>
      <c r="X316" s="89" t="s">
        <v>77</v>
      </c>
    </row>
    <row r="317" spans="14:24" ht="15.5" x14ac:dyDescent="0.35">
      <c r="N317" s="85">
        <v>46142</v>
      </c>
      <c r="O317" s="86" t="s">
        <v>77</v>
      </c>
      <c r="P317" s="86" t="s">
        <v>77</v>
      </c>
      <c r="Q317" s="86" t="s">
        <v>77</v>
      </c>
      <c r="R317" s="86" t="s">
        <v>77</v>
      </c>
      <c r="S317" s="87" t="s">
        <v>77</v>
      </c>
      <c r="T317" s="87" t="s">
        <v>77</v>
      </c>
      <c r="U317" s="88" t="s">
        <v>77</v>
      </c>
      <c r="V317" s="88" t="s">
        <v>77</v>
      </c>
      <c r="W317" s="89" t="s">
        <v>77</v>
      </c>
      <c r="X317" s="89" t="s">
        <v>77</v>
      </c>
    </row>
    <row r="318" spans="14:24" ht="15.5" x14ac:dyDescent="0.35">
      <c r="N318" s="85">
        <v>46173</v>
      </c>
      <c r="O318" s="86" t="s">
        <v>77</v>
      </c>
      <c r="P318" s="86" t="s">
        <v>77</v>
      </c>
      <c r="Q318" s="86" t="s">
        <v>77</v>
      </c>
      <c r="R318" s="86" t="s">
        <v>77</v>
      </c>
      <c r="S318" s="87" t="s">
        <v>77</v>
      </c>
      <c r="T318" s="87" t="s">
        <v>77</v>
      </c>
      <c r="U318" s="88" t="s">
        <v>77</v>
      </c>
      <c r="V318" s="88" t="s">
        <v>77</v>
      </c>
      <c r="W318" s="89" t="s">
        <v>77</v>
      </c>
      <c r="X318" s="89" t="s">
        <v>77</v>
      </c>
    </row>
    <row r="319" spans="14:24" ht="15.5" x14ac:dyDescent="0.35">
      <c r="N319" s="85">
        <v>46203</v>
      </c>
      <c r="O319" s="86" t="s">
        <v>77</v>
      </c>
      <c r="P319" s="86" t="s">
        <v>77</v>
      </c>
      <c r="Q319" s="86" t="s">
        <v>77</v>
      </c>
      <c r="R319" s="86" t="s">
        <v>77</v>
      </c>
      <c r="S319" s="87" t="s">
        <v>77</v>
      </c>
      <c r="T319" s="87" t="s">
        <v>77</v>
      </c>
      <c r="U319" s="88" t="s">
        <v>77</v>
      </c>
      <c r="V319" s="88" t="s">
        <v>77</v>
      </c>
      <c r="W319" s="89" t="s">
        <v>77</v>
      </c>
      <c r="X319" s="89" t="s">
        <v>77</v>
      </c>
    </row>
    <row r="320" spans="14:24" ht="15.5" x14ac:dyDescent="0.35">
      <c r="N320" s="85">
        <v>46234</v>
      </c>
      <c r="O320" s="86" t="s">
        <v>77</v>
      </c>
      <c r="P320" s="86" t="s">
        <v>77</v>
      </c>
      <c r="Q320" s="86" t="s">
        <v>77</v>
      </c>
      <c r="R320" s="86" t="s">
        <v>77</v>
      </c>
      <c r="S320" s="87" t="s">
        <v>77</v>
      </c>
      <c r="T320" s="87" t="s">
        <v>77</v>
      </c>
      <c r="U320" s="88" t="s">
        <v>77</v>
      </c>
      <c r="V320" s="88" t="s">
        <v>77</v>
      </c>
      <c r="W320" s="89" t="s">
        <v>77</v>
      </c>
      <c r="X320" s="89" t="s">
        <v>77</v>
      </c>
    </row>
    <row r="321" spans="14:24" ht="15.5" x14ac:dyDescent="0.35">
      <c r="N321" s="85">
        <v>46265</v>
      </c>
      <c r="O321" s="86" t="s">
        <v>77</v>
      </c>
      <c r="P321" s="86" t="s">
        <v>77</v>
      </c>
      <c r="Q321" s="86" t="s">
        <v>77</v>
      </c>
      <c r="R321" s="86" t="s">
        <v>77</v>
      </c>
      <c r="S321" s="87" t="s">
        <v>77</v>
      </c>
      <c r="T321" s="87" t="s">
        <v>77</v>
      </c>
      <c r="U321" s="88" t="s">
        <v>77</v>
      </c>
      <c r="V321" s="88" t="s">
        <v>77</v>
      </c>
      <c r="W321" s="89" t="s">
        <v>77</v>
      </c>
      <c r="X321" s="89" t="s">
        <v>77</v>
      </c>
    </row>
    <row r="322" spans="14:24" ht="15.5" x14ac:dyDescent="0.35">
      <c r="N322" s="85">
        <v>46295</v>
      </c>
      <c r="O322" s="86" t="s">
        <v>77</v>
      </c>
      <c r="P322" s="86" t="s">
        <v>77</v>
      </c>
      <c r="Q322" s="86" t="s">
        <v>77</v>
      </c>
      <c r="R322" s="86" t="s">
        <v>77</v>
      </c>
      <c r="S322" s="87" t="s">
        <v>77</v>
      </c>
      <c r="T322" s="87" t="s">
        <v>77</v>
      </c>
      <c r="U322" s="88" t="s">
        <v>77</v>
      </c>
      <c r="V322" s="88" t="s">
        <v>77</v>
      </c>
      <c r="W322" s="89" t="s">
        <v>77</v>
      </c>
      <c r="X322" s="89" t="s">
        <v>77</v>
      </c>
    </row>
    <row r="323" spans="14:24" ht="15.5" x14ac:dyDescent="0.35">
      <c r="N323" s="85">
        <v>46326</v>
      </c>
      <c r="O323" s="86" t="s">
        <v>77</v>
      </c>
      <c r="P323" s="86" t="s">
        <v>77</v>
      </c>
      <c r="Q323" s="86" t="s">
        <v>77</v>
      </c>
      <c r="R323" s="86" t="s">
        <v>77</v>
      </c>
      <c r="S323" s="87" t="s">
        <v>77</v>
      </c>
      <c r="T323" s="87" t="s">
        <v>77</v>
      </c>
      <c r="U323" s="88" t="s">
        <v>77</v>
      </c>
      <c r="V323" s="88" t="s">
        <v>77</v>
      </c>
      <c r="W323" s="89" t="s">
        <v>77</v>
      </c>
      <c r="X323" s="89" t="s">
        <v>77</v>
      </c>
    </row>
    <row r="324" spans="14:24" ht="15.5" x14ac:dyDescent="0.35">
      <c r="N324" s="85">
        <v>46356</v>
      </c>
      <c r="O324" s="86" t="s">
        <v>77</v>
      </c>
      <c r="P324" s="86" t="s">
        <v>77</v>
      </c>
      <c r="Q324" s="86" t="s">
        <v>77</v>
      </c>
      <c r="R324" s="86" t="s">
        <v>77</v>
      </c>
      <c r="S324" s="87" t="s">
        <v>77</v>
      </c>
      <c r="T324" s="87" t="s">
        <v>77</v>
      </c>
      <c r="U324" s="88" t="s">
        <v>77</v>
      </c>
      <c r="V324" s="88" t="s">
        <v>77</v>
      </c>
      <c r="W324" s="89" t="s">
        <v>77</v>
      </c>
      <c r="X324" s="89" t="s">
        <v>77</v>
      </c>
    </row>
    <row r="325" spans="14:24" ht="15.5" x14ac:dyDescent="0.35">
      <c r="N325" s="85">
        <v>46387</v>
      </c>
      <c r="O325" s="86" t="s">
        <v>77</v>
      </c>
      <c r="P325" s="86" t="s">
        <v>77</v>
      </c>
      <c r="Q325" s="86" t="s">
        <v>77</v>
      </c>
      <c r="R325" s="86" t="s">
        <v>77</v>
      </c>
      <c r="S325" s="87" t="s">
        <v>77</v>
      </c>
      <c r="T325" s="87" t="s">
        <v>77</v>
      </c>
      <c r="U325" s="88" t="s">
        <v>77</v>
      </c>
      <c r="V325" s="88" t="s">
        <v>77</v>
      </c>
      <c r="W325" s="89" t="s">
        <v>77</v>
      </c>
      <c r="X325" s="89" t="s">
        <v>77</v>
      </c>
    </row>
    <row r="326" spans="14:24" ht="15.5" x14ac:dyDescent="0.35">
      <c r="N326" s="85">
        <v>46418</v>
      </c>
      <c r="O326" s="86" t="s">
        <v>77</v>
      </c>
      <c r="P326" s="86" t="s">
        <v>77</v>
      </c>
      <c r="Q326" s="86" t="s">
        <v>77</v>
      </c>
      <c r="R326" s="86" t="s">
        <v>77</v>
      </c>
      <c r="S326" s="87" t="s">
        <v>77</v>
      </c>
      <c r="T326" s="87" t="s">
        <v>77</v>
      </c>
      <c r="U326" s="88" t="s">
        <v>77</v>
      </c>
      <c r="V326" s="88" t="s">
        <v>77</v>
      </c>
      <c r="W326" s="89" t="s">
        <v>77</v>
      </c>
      <c r="X326" s="89" t="s">
        <v>77</v>
      </c>
    </row>
    <row r="327" spans="14:24" ht="15.5" x14ac:dyDescent="0.35">
      <c r="N327" s="85">
        <v>46446</v>
      </c>
      <c r="O327" s="86" t="s">
        <v>77</v>
      </c>
      <c r="P327" s="86" t="s">
        <v>77</v>
      </c>
      <c r="Q327" s="86" t="s">
        <v>77</v>
      </c>
      <c r="R327" s="86" t="s">
        <v>77</v>
      </c>
      <c r="S327" s="87" t="s">
        <v>77</v>
      </c>
      <c r="T327" s="87" t="s">
        <v>77</v>
      </c>
      <c r="U327" s="88" t="s">
        <v>77</v>
      </c>
      <c r="V327" s="88" t="s">
        <v>77</v>
      </c>
      <c r="W327" s="89" t="s">
        <v>77</v>
      </c>
      <c r="X327" s="89" t="s">
        <v>77</v>
      </c>
    </row>
    <row r="328" spans="14:24" ht="15.5" x14ac:dyDescent="0.35">
      <c r="N328" s="85">
        <v>46477</v>
      </c>
      <c r="O328" s="86" t="s">
        <v>77</v>
      </c>
      <c r="P328" s="86" t="s">
        <v>77</v>
      </c>
      <c r="Q328" s="86" t="s">
        <v>77</v>
      </c>
      <c r="R328" s="86" t="s">
        <v>77</v>
      </c>
      <c r="S328" s="87" t="s">
        <v>77</v>
      </c>
      <c r="T328" s="87" t="s">
        <v>77</v>
      </c>
      <c r="U328" s="88" t="s">
        <v>77</v>
      </c>
      <c r="V328" s="88" t="s">
        <v>77</v>
      </c>
      <c r="W328" s="89" t="s">
        <v>77</v>
      </c>
      <c r="X328" s="89" t="s">
        <v>77</v>
      </c>
    </row>
    <row r="329" spans="14:24" ht="15.5" x14ac:dyDescent="0.35">
      <c r="N329" s="85">
        <v>46507</v>
      </c>
      <c r="O329" s="86" t="s">
        <v>77</v>
      </c>
      <c r="P329" s="86" t="s">
        <v>77</v>
      </c>
      <c r="Q329" s="86" t="s">
        <v>77</v>
      </c>
      <c r="R329" s="86" t="s">
        <v>77</v>
      </c>
      <c r="S329" s="87" t="s">
        <v>77</v>
      </c>
      <c r="T329" s="87" t="s">
        <v>77</v>
      </c>
      <c r="U329" s="88" t="s">
        <v>77</v>
      </c>
      <c r="V329" s="88" t="s">
        <v>77</v>
      </c>
      <c r="W329" s="89" t="s">
        <v>77</v>
      </c>
      <c r="X329" s="89" t="s">
        <v>77</v>
      </c>
    </row>
    <row r="330" spans="14:24" ht="15.5" x14ac:dyDescent="0.35">
      <c r="N330" s="85">
        <v>46538</v>
      </c>
      <c r="O330" s="86" t="s">
        <v>77</v>
      </c>
      <c r="P330" s="86" t="s">
        <v>77</v>
      </c>
      <c r="Q330" s="86" t="s">
        <v>77</v>
      </c>
      <c r="R330" s="86" t="s">
        <v>77</v>
      </c>
      <c r="S330" s="87" t="s">
        <v>77</v>
      </c>
      <c r="T330" s="87" t="s">
        <v>77</v>
      </c>
      <c r="U330" s="88" t="s">
        <v>77</v>
      </c>
      <c r="V330" s="88" t="s">
        <v>77</v>
      </c>
      <c r="W330" s="89" t="s">
        <v>77</v>
      </c>
      <c r="X330" s="89" t="s">
        <v>77</v>
      </c>
    </row>
    <row r="331" spans="14:24" ht="15.5" x14ac:dyDescent="0.35">
      <c r="N331" s="85">
        <v>46568</v>
      </c>
      <c r="O331" s="86" t="s">
        <v>77</v>
      </c>
      <c r="P331" s="86" t="s">
        <v>77</v>
      </c>
      <c r="Q331" s="86" t="s">
        <v>77</v>
      </c>
      <c r="R331" s="86" t="s">
        <v>77</v>
      </c>
      <c r="S331" s="87" t="s">
        <v>77</v>
      </c>
      <c r="T331" s="87" t="s">
        <v>77</v>
      </c>
      <c r="U331" s="88" t="s">
        <v>77</v>
      </c>
      <c r="V331" s="88" t="s">
        <v>77</v>
      </c>
      <c r="W331" s="89" t="s">
        <v>77</v>
      </c>
      <c r="X331" s="89" t="s">
        <v>77</v>
      </c>
    </row>
    <row r="332" spans="14:24" ht="15.5" x14ac:dyDescent="0.35">
      <c r="N332" s="85">
        <v>46599</v>
      </c>
      <c r="O332" s="86" t="s">
        <v>77</v>
      </c>
      <c r="P332" s="86" t="s">
        <v>77</v>
      </c>
      <c r="Q332" s="86" t="s">
        <v>77</v>
      </c>
      <c r="R332" s="86" t="s">
        <v>77</v>
      </c>
      <c r="S332" s="87" t="s">
        <v>77</v>
      </c>
      <c r="T332" s="87" t="s">
        <v>77</v>
      </c>
      <c r="U332" s="88" t="s">
        <v>77</v>
      </c>
      <c r="V332" s="88" t="s">
        <v>77</v>
      </c>
      <c r="W332" s="89" t="s">
        <v>77</v>
      </c>
      <c r="X332" s="89" t="s">
        <v>77</v>
      </c>
    </row>
    <row r="333" spans="14:24" ht="15.5" x14ac:dyDescent="0.35">
      <c r="N333" s="85">
        <v>46630</v>
      </c>
      <c r="O333" s="86" t="s">
        <v>77</v>
      </c>
      <c r="P333" s="86" t="s">
        <v>77</v>
      </c>
      <c r="Q333" s="86" t="s">
        <v>77</v>
      </c>
      <c r="R333" s="86" t="s">
        <v>77</v>
      </c>
      <c r="S333" s="87" t="s">
        <v>77</v>
      </c>
      <c r="T333" s="87" t="s">
        <v>77</v>
      </c>
      <c r="U333" s="88" t="s">
        <v>77</v>
      </c>
      <c r="V333" s="88" t="s">
        <v>77</v>
      </c>
      <c r="W333" s="89" t="s">
        <v>77</v>
      </c>
      <c r="X333" s="89" t="s">
        <v>77</v>
      </c>
    </row>
    <row r="334" spans="14:24" ht="15.5" x14ac:dyDescent="0.35">
      <c r="N334" s="85">
        <v>46660</v>
      </c>
      <c r="O334" s="86" t="s">
        <v>77</v>
      </c>
      <c r="P334" s="86" t="s">
        <v>77</v>
      </c>
      <c r="Q334" s="86" t="s">
        <v>77</v>
      </c>
      <c r="R334" s="86" t="s">
        <v>77</v>
      </c>
      <c r="S334" s="87" t="s">
        <v>77</v>
      </c>
      <c r="T334" s="87" t="s">
        <v>77</v>
      </c>
      <c r="U334" s="88" t="s">
        <v>77</v>
      </c>
      <c r="V334" s="88" t="s">
        <v>77</v>
      </c>
      <c r="W334" s="89" t="s">
        <v>77</v>
      </c>
      <c r="X334" s="89" t="s">
        <v>77</v>
      </c>
    </row>
    <row r="335" spans="14:24" ht="15.5" x14ac:dyDescent="0.35">
      <c r="N335" s="85">
        <v>46691</v>
      </c>
      <c r="O335" s="86" t="s">
        <v>77</v>
      </c>
      <c r="P335" s="86" t="s">
        <v>77</v>
      </c>
      <c r="Q335" s="86" t="s">
        <v>77</v>
      </c>
      <c r="R335" s="86" t="s">
        <v>77</v>
      </c>
      <c r="S335" s="87" t="s">
        <v>77</v>
      </c>
      <c r="T335" s="87" t="s">
        <v>77</v>
      </c>
      <c r="U335" s="88" t="s">
        <v>77</v>
      </c>
      <c r="V335" s="88" t="s">
        <v>77</v>
      </c>
      <c r="W335" s="89" t="s">
        <v>77</v>
      </c>
      <c r="X335" s="89" t="s">
        <v>77</v>
      </c>
    </row>
    <row r="336" spans="14:24" ht="15.5" x14ac:dyDescent="0.35">
      <c r="N336" s="85">
        <v>46721</v>
      </c>
      <c r="O336" s="86" t="s">
        <v>77</v>
      </c>
      <c r="P336" s="86" t="s">
        <v>77</v>
      </c>
      <c r="Q336" s="86" t="s">
        <v>77</v>
      </c>
      <c r="R336" s="86" t="s">
        <v>77</v>
      </c>
      <c r="S336" s="87" t="s">
        <v>77</v>
      </c>
      <c r="T336" s="87" t="s">
        <v>77</v>
      </c>
      <c r="U336" s="88" t="s">
        <v>77</v>
      </c>
      <c r="V336" s="88" t="s">
        <v>77</v>
      </c>
      <c r="W336" s="89" t="s">
        <v>77</v>
      </c>
      <c r="X336" s="89" t="s">
        <v>77</v>
      </c>
    </row>
    <row r="337" spans="14:24" ht="15.5" x14ac:dyDescent="0.35">
      <c r="N337" s="85">
        <v>46752</v>
      </c>
      <c r="O337" s="86" t="s">
        <v>77</v>
      </c>
      <c r="P337" s="86" t="s">
        <v>77</v>
      </c>
      <c r="Q337" s="86" t="s">
        <v>77</v>
      </c>
      <c r="R337" s="86" t="s">
        <v>77</v>
      </c>
      <c r="S337" s="87" t="s">
        <v>77</v>
      </c>
      <c r="T337" s="87" t="s">
        <v>77</v>
      </c>
      <c r="U337" s="88" t="s">
        <v>77</v>
      </c>
      <c r="V337" s="88" t="s">
        <v>77</v>
      </c>
      <c r="W337" s="89" t="s">
        <v>77</v>
      </c>
      <c r="X337" s="89" t="s">
        <v>77</v>
      </c>
    </row>
    <row r="338" spans="14:24" ht="15.5" x14ac:dyDescent="0.35">
      <c r="N338" s="85">
        <v>46783</v>
      </c>
      <c r="O338" s="86" t="s">
        <v>77</v>
      </c>
      <c r="P338" s="86" t="s">
        <v>77</v>
      </c>
      <c r="Q338" s="86" t="s">
        <v>77</v>
      </c>
      <c r="R338" s="86" t="s">
        <v>77</v>
      </c>
      <c r="S338" s="87" t="s">
        <v>77</v>
      </c>
      <c r="T338" s="87" t="s">
        <v>77</v>
      </c>
      <c r="U338" s="88" t="s">
        <v>77</v>
      </c>
      <c r="V338" s="88" t="s">
        <v>77</v>
      </c>
      <c r="W338" s="89" t="s">
        <v>77</v>
      </c>
      <c r="X338" s="89" t="s">
        <v>77</v>
      </c>
    </row>
    <row r="339" spans="14:24" ht="15.5" x14ac:dyDescent="0.35">
      <c r="N339" s="85">
        <v>46812</v>
      </c>
      <c r="O339" s="86" t="s">
        <v>77</v>
      </c>
      <c r="P339" s="86" t="s">
        <v>77</v>
      </c>
      <c r="Q339" s="86" t="s">
        <v>77</v>
      </c>
      <c r="R339" s="86" t="s">
        <v>77</v>
      </c>
      <c r="S339" s="87" t="s">
        <v>77</v>
      </c>
      <c r="T339" s="87" t="s">
        <v>77</v>
      </c>
      <c r="U339" s="88" t="s">
        <v>77</v>
      </c>
      <c r="V339" s="88" t="s">
        <v>77</v>
      </c>
      <c r="W339" s="89" t="s">
        <v>77</v>
      </c>
      <c r="X339" s="89" t="s">
        <v>77</v>
      </c>
    </row>
    <row r="340" spans="14:24" ht="15.5" x14ac:dyDescent="0.35">
      <c r="N340" s="85">
        <v>46843</v>
      </c>
      <c r="O340" s="86" t="s">
        <v>77</v>
      </c>
      <c r="P340" s="86" t="s">
        <v>77</v>
      </c>
      <c r="Q340" s="86" t="s">
        <v>77</v>
      </c>
      <c r="R340" s="86" t="s">
        <v>77</v>
      </c>
      <c r="S340" s="87" t="s">
        <v>77</v>
      </c>
      <c r="T340" s="87" t="s">
        <v>77</v>
      </c>
      <c r="U340" s="88" t="s">
        <v>77</v>
      </c>
      <c r="V340" s="88" t="s">
        <v>77</v>
      </c>
      <c r="W340" s="89" t="s">
        <v>77</v>
      </c>
      <c r="X340" s="89" t="s">
        <v>77</v>
      </c>
    </row>
    <row r="341" spans="14:24" ht="15.5" x14ac:dyDescent="0.35">
      <c r="N341" s="85">
        <v>46873</v>
      </c>
      <c r="O341" s="86" t="s">
        <v>77</v>
      </c>
      <c r="P341" s="86" t="s">
        <v>77</v>
      </c>
      <c r="Q341" s="86" t="s">
        <v>77</v>
      </c>
      <c r="R341" s="86" t="s">
        <v>77</v>
      </c>
      <c r="S341" s="87" t="s">
        <v>77</v>
      </c>
      <c r="T341" s="87" t="s">
        <v>77</v>
      </c>
      <c r="U341" s="88" t="s">
        <v>77</v>
      </c>
      <c r="V341" s="88" t="s">
        <v>77</v>
      </c>
      <c r="W341" s="89" t="s">
        <v>77</v>
      </c>
      <c r="X341" s="89" t="s">
        <v>77</v>
      </c>
    </row>
    <row r="342" spans="14:24" ht="15.5" x14ac:dyDescent="0.35">
      <c r="N342" s="85">
        <v>46904</v>
      </c>
      <c r="O342" s="86" t="s">
        <v>77</v>
      </c>
      <c r="P342" s="86" t="s">
        <v>77</v>
      </c>
      <c r="Q342" s="86" t="s">
        <v>77</v>
      </c>
      <c r="R342" s="86" t="s">
        <v>77</v>
      </c>
      <c r="S342" s="87" t="s">
        <v>77</v>
      </c>
      <c r="T342" s="87" t="s">
        <v>77</v>
      </c>
      <c r="U342" s="88" t="s">
        <v>77</v>
      </c>
      <c r="V342" s="88" t="s">
        <v>77</v>
      </c>
      <c r="W342" s="89" t="s">
        <v>77</v>
      </c>
      <c r="X342" s="89" t="s">
        <v>77</v>
      </c>
    </row>
    <row r="343" spans="14:24" ht="15.5" x14ac:dyDescent="0.35">
      <c r="N343" s="85">
        <v>46934</v>
      </c>
      <c r="O343" s="86" t="s">
        <v>77</v>
      </c>
      <c r="P343" s="86" t="s">
        <v>77</v>
      </c>
      <c r="Q343" s="86" t="s">
        <v>77</v>
      </c>
      <c r="R343" s="86" t="s">
        <v>77</v>
      </c>
      <c r="S343" s="87" t="s">
        <v>77</v>
      </c>
      <c r="T343" s="87" t="s">
        <v>77</v>
      </c>
      <c r="U343" s="88" t="s">
        <v>77</v>
      </c>
      <c r="V343" s="88" t="s">
        <v>77</v>
      </c>
      <c r="W343" s="89" t="s">
        <v>77</v>
      </c>
      <c r="X343" s="89" t="s">
        <v>77</v>
      </c>
    </row>
    <row r="344" spans="14:24" ht="15.5" x14ac:dyDescent="0.35">
      <c r="N344" s="85">
        <v>46965</v>
      </c>
      <c r="O344" s="86" t="s">
        <v>77</v>
      </c>
      <c r="P344" s="86" t="s">
        <v>77</v>
      </c>
      <c r="Q344" s="86" t="s">
        <v>77</v>
      </c>
      <c r="R344" s="86" t="s">
        <v>77</v>
      </c>
      <c r="S344" s="87" t="s">
        <v>77</v>
      </c>
      <c r="T344" s="87" t="s">
        <v>77</v>
      </c>
      <c r="U344" s="88" t="s">
        <v>77</v>
      </c>
      <c r="V344" s="88" t="s">
        <v>77</v>
      </c>
      <c r="W344" s="89" t="s">
        <v>77</v>
      </c>
      <c r="X344" s="89" t="s">
        <v>77</v>
      </c>
    </row>
    <row r="345" spans="14:24" ht="15.5" x14ac:dyDescent="0.35">
      <c r="N345" s="85">
        <v>46996</v>
      </c>
      <c r="O345" s="86" t="s">
        <v>77</v>
      </c>
      <c r="P345" s="86" t="s">
        <v>77</v>
      </c>
      <c r="Q345" s="86" t="s">
        <v>77</v>
      </c>
      <c r="R345" s="86" t="s">
        <v>77</v>
      </c>
      <c r="S345" s="87" t="s">
        <v>77</v>
      </c>
      <c r="T345" s="87" t="s">
        <v>77</v>
      </c>
      <c r="U345" s="88" t="s">
        <v>77</v>
      </c>
      <c r="V345" s="88" t="s">
        <v>77</v>
      </c>
      <c r="W345" s="89" t="s">
        <v>77</v>
      </c>
      <c r="X345" s="89" t="s">
        <v>77</v>
      </c>
    </row>
    <row r="346" spans="14:24" ht="15.5" x14ac:dyDescent="0.35">
      <c r="N346" s="85">
        <v>47026</v>
      </c>
      <c r="O346" s="86" t="s">
        <v>77</v>
      </c>
      <c r="P346" s="86" t="s">
        <v>77</v>
      </c>
      <c r="Q346" s="86" t="s">
        <v>77</v>
      </c>
      <c r="R346" s="86" t="s">
        <v>77</v>
      </c>
      <c r="S346" s="87" t="s">
        <v>77</v>
      </c>
      <c r="T346" s="87" t="s">
        <v>77</v>
      </c>
      <c r="U346" s="88" t="s">
        <v>77</v>
      </c>
      <c r="V346" s="88" t="s">
        <v>77</v>
      </c>
      <c r="W346" s="89" t="s">
        <v>77</v>
      </c>
      <c r="X346" s="89" t="s">
        <v>77</v>
      </c>
    </row>
    <row r="347" spans="14:24" ht="15.5" x14ac:dyDescent="0.35">
      <c r="N347" s="85">
        <v>47057</v>
      </c>
      <c r="O347" s="86" t="s">
        <v>77</v>
      </c>
      <c r="P347" s="86" t="s">
        <v>77</v>
      </c>
      <c r="Q347" s="86" t="s">
        <v>77</v>
      </c>
      <c r="R347" s="86" t="s">
        <v>77</v>
      </c>
      <c r="S347" s="87" t="s">
        <v>77</v>
      </c>
      <c r="T347" s="87" t="s">
        <v>77</v>
      </c>
      <c r="U347" s="88" t="s">
        <v>77</v>
      </c>
      <c r="V347" s="88" t="s">
        <v>77</v>
      </c>
      <c r="W347" s="89" t="s">
        <v>77</v>
      </c>
      <c r="X347" s="89" t="s">
        <v>77</v>
      </c>
    </row>
    <row r="348" spans="14:24" ht="15.5" x14ac:dyDescent="0.35">
      <c r="N348" s="85">
        <v>47087</v>
      </c>
      <c r="O348" s="86" t="s">
        <v>77</v>
      </c>
      <c r="P348" s="86" t="s">
        <v>77</v>
      </c>
      <c r="Q348" s="86" t="s">
        <v>77</v>
      </c>
      <c r="R348" s="86" t="s">
        <v>77</v>
      </c>
      <c r="S348" s="87" t="s">
        <v>77</v>
      </c>
      <c r="T348" s="87" t="s">
        <v>77</v>
      </c>
      <c r="U348" s="88" t="s">
        <v>77</v>
      </c>
      <c r="V348" s="88" t="s">
        <v>77</v>
      </c>
      <c r="W348" s="89" t="s">
        <v>77</v>
      </c>
      <c r="X348" s="89" t="s">
        <v>77</v>
      </c>
    </row>
    <row r="349" spans="14:24" ht="15.5" x14ac:dyDescent="0.35">
      <c r="N349" s="85">
        <v>47118</v>
      </c>
      <c r="O349" s="86" t="s">
        <v>77</v>
      </c>
      <c r="P349" s="86" t="s">
        <v>77</v>
      </c>
      <c r="Q349" s="86" t="s">
        <v>77</v>
      </c>
      <c r="R349" s="86" t="s">
        <v>77</v>
      </c>
      <c r="S349" s="87" t="s">
        <v>77</v>
      </c>
      <c r="T349" s="87" t="s">
        <v>77</v>
      </c>
      <c r="U349" s="88" t="s">
        <v>77</v>
      </c>
      <c r="V349" s="88" t="s">
        <v>77</v>
      </c>
      <c r="W349" s="89" t="s">
        <v>77</v>
      </c>
      <c r="X349" s="89" t="s">
        <v>77</v>
      </c>
    </row>
    <row r="350" spans="14:24" ht="15.5" x14ac:dyDescent="0.35">
      <c r="N350" s="85">
        <v>47149</v>
      </c>
      <c r="O350" s="86" t="s">
        <v>77</v>
      </c>
      <c r="P350" s="86" t="s">
        <v>77</v>
      </c>
      <c r="Q350" s="86" t="s">
        <v>77</v>
      </c>
      <c r="R350" s="86" t="s">
        <v>77</v>
      </c>
      <c r="S350" s="87" t="s">
        <v>77</v>
      </c>
      <c r="T350" s="87" t="s">
        <v>77</v>
      </c>
      <c r="U350" s="88" t="s">
        <v>77</v>
      </c>
      <c r="V350" s="88" t="s">
        <v>77</v>
      </c>
      <c r="W350" s="89" t="s">
        <v>77</v>
      </c>
      <c r="X350" s="89" t="s">
        <v>77</v>
      </c>
    </row>
    <row r="351" spans="14:24" ht="15.5" x14ac:dyDescent="0.35">
      <c r="N351" s="85">
        <v>47177</v>
      </c>
      <c r="O351" s="86" t="s">
        <v>77</v>
      </c>
      <c r="P351" s="86" t="s">
        <v>77</v>
      </c>
      <c r="Q351" s="86" t="s">
        <v>77</v>
      </c>
      <c r="R351" s="86" t="s">
        <v>77</v>
      </c>
      <c r="S351" s="87" t="s">
        <v>77</v>
      </c>
      <c r="T351" s="87" t="s">
        <v>77</v>
      </c>
      <c r="U351" s="88" t="s">
        <v>77</v>
      </c>
      <c r="V351" s="88" t="s">
        <v>77</v>
      </c>
      <c r="W351" s="89" t="s">
        <v>77</v>
      </c>
      <c r="X351" s="89" t="s">
        <v>77</v>
      </c>
    </row>
    <row r="352" spans="14:24" ht="15.5" x14ac:dyDescent="0.35">
      <c r="N352" s="85">
        <v>47208</v>
      </c>
      <c r="O352" s="86" t="s">
        <v>77</v>
      </c>
      <c r="P352" s="86" t="s">
        <v>77</v>
      </c>
      <c r="Q352" s="86" t="s">
        <v>77</v>
      </c>
      <c r="R352" s="86" t="s">
        <v>77</v>
      </c>
      <c r="S352" s="87" t="s">
        <v>77</v>
      </c>
      <c r="T352" s="87" t="s">
        <v>77</v>
      </c>
      <c r="U352" s="88" t="s">
        <v>77</v>
      </c>
      <c r="V352" s="88" t="s">
        <v>77</v>
      </c>
      <c r="W352" s="89" t="s">
        <v>77</v>
      </c>
      <c r="X352" s="89" t="s">
        <v>77</v>
      </c>
    </row>
    <row r="353" spans="14:24" ht="15.5" x14ac:dyDescent="0.35">
      <c r="N353" s="85">
        <v>47238</v>
      </c>
      <c r="O353" s="86" t="s">
        <v>77</v>
      </c>
      <c r="P353" s="86" t="s">
        <v>77</v>
      </c>
      <c r="Q353" s="86" t="s">
        <v>77</v>
      </c>
      <c r="R353" s="86" t="s">
        <v>77</v>
      </c>
      <c r="S353" s="87" t="s">
        <v>77</v>
      </c>
      <c r="T353" s="87" t="s">
        <v>77</v>
      </c>
      <c r="U353" s="88" t="s">
        <v>77</v>
      </c>
      <c r="V353" s="88" t="s">
        <v>77</v>
      </c>
      <c r="W353" s="89" t="s">
        <v>77</v>
      </c>
      <c r="X353" s="89" t="s">
        <v>77</v>
      </c>
    </row>
    <row r="354" spans="14:24" ht="15.5" x14ac:dyDescent="0.35">
      <c r="N354" s="85">
        <v>47269</v>
      </c>
      <c r="O354" s="86" t="s">
        <v>77</v>
      </c>
      <c r="P354" s="86" t="s">
        <v>77</v>
      </c>
      <c r="Q354" s="86" t="s">
        <v>77</v>
      </c>
      <c r="R354" s="86" t="s">
        <v>77</v>
      </c>
      <c r="S354" s="87" t="s">
        <v>77</v>
      </c>
      <c r="T354" s="87" t="s">
        <v>77</v>
      </c>
      <c r="U354" s="88" t="s">
        <v>77</v>
      </c>
      <c r="V354" s="88" t="s">
        <v>77</v>
      </c>
      <c r="W354" s="89" t="s">
        <v>77</v>
      </c>
      <c r="X354" s="89" t="s">
        <v>77</v>
      </c>
    </row>
    <row r="355" spans="14:24" ht="15.5" x14ac:dyDescent="0.35">
      <c r="N355" s="85">
        <v>47299</v>
      </c>
      <c r="O355" s="86" t="s">
        <v>77</v>
      </c>
      <c r="P355" s="86" t="s">
        <v>77</v>
      </c>
      <c r="Q355" s="86" t="s">
        <v>77</v>
      </c>
      <c r="R355" s="86" t="s">
        <v>77</v>
      </c>
      <c r="S355" s="87" t="s">
        <v>77</v>
      </c>
      <c r="T355" s="87" t="s">
        <v>77</v>
      </c>
      <c r="U355" s="88" t="s">
        <v>77</v>
      </c>
      <c r="V355" s="88" t="s">
        <v>77</v>
      </c>
      <c r="W355" s="89" t="s">
        <v>77</v>
      </c>
      <c r="X355" s="89" t="s">
        <v>77</v>
      </c>
    </row>
    <row r="356" spans="14:24" ht="15.5" x14ac:dyDescent="0.35">
      <c r="N356" s="85">
        <v>47330</v>
      </c>
      <c r="O356" s="86" t="s">
        <v>77</v>
      </c>
      <c r="P356" s="86" t="s">
        <v>77</v>
      </c>
      <c r="Q356" s="86" t="s">
        <v>77</v>
      </c>
      <c r="R356" s="86" t="s">
        <v>77</v>
      </c>
      <c r="S356" s="87" t="s">
        <v>77</v>
      </c>
      <c r="T356" s="87" t="s">
        <v>77</v>
      </c>
      <c r="U356" s="88" t="s">
        <v>77</v>
      </c>
      <c r="V356" s="88" t="s">
        <v>77</v>
      </c>
      <c r="W356" s="89" t="s">
        <v>77</v>
      </c>
      <c r="X356" s="89" t="s">
        <v>77</v>
      </c>
    </row>
    <row r="357" spans="14:24" ht="15.5" x14ac:dyDescent="0.35">
      <c r="N357" s="85">
        <v>47361</v>
      </c>
      <c r="O357" s="86" t="s">
        <v>77</v>
      </c>
      <c r="P357" s="86" t="s">
        <v>77</v>
      </c>
      <c r="Q357" s="86" t="s">
        <v>77</v>
      </c>
      <c r="R357" s="86" t="s">
        <v>77</v>
      </c>
      <c r="S357" s="87" t="s">
        <v>77</v>
      </c>
      <c r="T357" s="87" t="s">
        <v>77</v>
      </c>
      <c r="U357" s="88" t="s">
        <v>77</v>
      </c>
      <c r="V357" s="88" t="s">
        <v>77</v>
      </c>
      <c r="W357" s="89" t="s">
        <v>77</v>
      </c>
      <c r="X357" s="89" t="s">
        <v>77</v>
      </c>
    </row>
    <row r="358" spans="14:24" ht="15.5" x14ac:dyDescent="0.35">
      <c r="N358" s="85">
        <v>47391</v>
      </c>
      <c r="O358" s="86" t="s">
        <v>77</v>
      </c>
      <c r="P358" s="86" t="s">
        <v>77</v>
      </c>
      <c r="Q358" s="86" t="s">
        <v>77</v>
      </c>
      <c r="R358" s="86" t="s">
        <v>77</v>
      </c>
      <c r="S358" s="87" t="s">
        <v>77</v>
      </c>
      <c r="T358" s="87" t="s">
        <v>77</v>
      </c>
      <c r="U358" s="88" t="s">
        <v>77</v>
      </c>
      <c r="V358" s="88" t="s">
        <v>77</v>
      </c>
      <c r="W358" s="89" t="s">
        <v>77</v>
      </c>
      <c r="X358" s="89" t="s">
        <v>77</v>
      </c>
    </row>
    <row r="359" spans="14:24" ht="15.5" x14ac:dyDescent="0.35">
      <c r="N359" s="85">
        <v>47422</v>
      </c>
      <c r="O359" s="86" t="s">
        <v>77</v>
      </c>
      <c r="P359" s="86" t="s">
        <v>77</v>
      </c>
      <c r="Q359" s="86" t="s">
        <v>77</v>
      </c>
      <c r="R359" s="86" t="s">
        <v>77</v>
      </c>
      <c r="S359" s="87" t="s">
        <v>77</v>
      </c>
      <c r="T359" s="87" t="s">
        <v>77</v>
      </c>
      <c r="U359" s="88" t="s">
        <v>77</v>
      </c>
      <c r="V359" s="88" t="s">
        <v>77</v>
      </c>
      <c r="W359" s="89" t="s">
        <v>77</v>
      </c>
      <c r="X359" s="89" t="s">
        <v>77</v>
      </c>
    </row>
    <row r="360" spans="14:24" ht="15.5" x14ac:dyDescent="0.35">
      <c r="N360" s="85">
        <v>47452</v>
      </c>
      <c r="O360" s="86" t="s">
        <v>77</v>
      </c>
      <c r="P360" s="86" t="s">
        <v>77</v>
      </c>
      <c r="Q360" s="86" t="s">
        <v>77</v>
      </c>
      <c r="R360" s="86" t="s">
        <v>77</v>
      </c>
      <c r="S360" s="87" t="s">
        <v>77</v>
      </c>
      <c r="T360" s="87" t="s">
        <v>77</v>
      </c>
      <c r="U360" s="88" t="s">
        <v>77</v>
      </c>
      <c r="V360" s="88" t="s">
        <v>77</v>
      </c>
      <c r="W360" s="89" t="s">
        <v>77</v>
      </c>
      <c r="X360" s="89" t="s">
        <v>77</v>
      </c>
    </row>
    <row r="361" spans="14:24" ht="15.5" x14ac:dyDescent="0.35">
      <c r="N361" s="85">
        <v>47483</v>
      </c>
      <c r="O361" s="86" t="s">
        <v>77</v>
      </c>
      <c r="P361" s="86" t="s">
        <v>77</v>
      </c>
      <c r="Q361" s="86" t="s">
        <v>77</v>
      </c>
      <c r="R361" s="86" t="s">
        <v>77</v>
      </c>
      <c r="S361" s="87" t="s">
        <v>77</v>
      </c>
      <c r="T361" s="87" t="s">
        <v>77</v>
      </c>
      <c r="U361" s="88" t="s">
        <v>77</v>
      </c>
      <c r="V361" s="88" t="s">
        <v>77</v>
      </c>
      <c r="W361" s="89" t="s">
        <v>77</v>
      </c>
      <c r="X361" s="89" t="s">
        <v>77</v>
      </c>
    </row>
    <row r="362" spans="14:24" ht="15.5" x14ac:dyDescent="0.35">
      <c r="N362" s="85">
        <v>47514</v>
      </c>
      <c r="O362" s="86" t="s">
        <v>77</v>
      </c>
      <c r="P362" s="86" t="s">
        <v>77</v>
      </c>
      <c r="Q362" s="86" t="s">
        <v>77</v>
      </c>
      <c r="R362" s="86" t="s">
        <v>77</v>
      </c>
      <c r="S362" s="87" t="s">
        <v>77</v>
      </c>
      <c r="T362" s="87" t="s">
        <v>77</v>
      </c>
      <c r="U362" s="88" t="s">
        <v>77</v>
      </c>
      <c r="V362" s="88" t="s">
        <v>77</v>
      </c>
      <c r="W362" s="89" t="s">
        <v>77</v>
      </c>
      <c r="X362" s="89" t="s">
        <v>77</v>
      </c>
    </row>
    <row r="363" spans="14:24" ht="15.5" x14ac:dyDescent="0.35">
      <c r="N363" s="85">
        <v>47542</v>
      </c>
      <c r="O363" s="86" t="s">
        <v>77</v>
      </c>
      <c r="P363" s="86" t="s">
        <v>77</v>
      </c>
      <c r="Q363" s="86" t="s">
        <v>77</v>
      </c>
      <c r="R363" s="86" t="s">
        <v>77</v>
      </c>
      <c r="S363" s="87" t="s">
        <v>77</v>
      </c>
      <c r="T363" s="87" t="s">
        <v>77</v>
      </c>
      <c r="U363" s="88" t="s">
        <v>77</v>
      </c>
      <c r="V363" s="88" t="s">
        <v>77</v>
      </c>
      <c r="W363" s="89" t="s">
        <v>77</v>
      </c>
      <c r="X363" s="89" t="s">
        <v>77</v>
      </c>
    </row>
    <row r="364" spans="14:24" ht="15.5" x14ac:dyDescent="0.35">
      <c r="N364" s="85">
        <v>47573</v>
      </c>
      <c r="O364" s="86" t="s">
        <v>77</v>
      </c>
      <c r="P364" s="86" t="s">
        <v>77</v>
      </c>
      <c r="Q364" s="86" t="s">
        <v>77</v>
      </c>
      <c r="R364" s="86" t="s">
        <v>77</v>
      </c>
      <c r="S364" s="87" t="s">
        <v>77</v>
      </c>
      <c r="T364" s="87" t="s">
        <v>77</v>
      </c>
      <c r="U364" s="88" t="s">
        <v>77</v>
      </c>
      <c r="V364" s="88" t="s">
        <v>77</v>
      </c>
      <c r="W364" s="89" t="s">
        <v>77</v>
      </c>
      <c r="X364" s="89" t="s">
        <v>77</v>
      </c>
    </row>
    <row r="365" spans="14:24" ht="15.5" x14ac:dyDescent="0.35">
      <c r="N365" s="85">
        <v>47603</v>
      </c>
      <c r="O365" s="86" t="s">
        <v>77</v>
      </c>
      <c r="P365" s="86" t="s">
        <v>77</v>
      </c>
      <c r="Q365" s="86" t="s">
        <v>77</v>
      </c>
      <c r="R365" s="86" t="s">
        <v>77</v>
      </c>
      <c r="S365" s="87" t="s">
        <v>77</v>
      </c>
      <c r="T365" s="87" t="s">
        <v>77</v>
      </c>
      <c r="U365" s="88" t="s">
        <v>77</v>
      </c>
      <c r="V365" s="88" t="s">
        <v>77</v>
      </c>
      <c r="W365" s="89" t="s">
        <v>77</v>
      </c>
      <c r="X365" s="89" t="s">
        <v>77</v>
      </c>
    </row>
    <row r="366" spans="14:24" ht="15.5" x14ac:dyDescent="0.35">
      <c r="N366" s="85">
        <v>47634</v>
      </c>
      <c r="O366" s="86" t="s">
        <v>77</v>
      </c>
      <c r="P366" s="86" t="s">
        <v>77</v>
      </c>
      <c r="Q366" s="86" t="s">
        <v>77</v>
      </c>
      <c r="R366" s="86" t="s">
        <v>77</v>
      </c>
      <c r="S366" s="87" t="s">
        <v>77</v>
      </c>
      <c r="T366" s="87" t="s">
        <v>77</v>
      </c>
      <c r="U366" s="88" t="s">
        <v>77</v>
      </c>
      <c r="V366" s="88" t="s">
        <v>77</v>
      </c>
      <c r="W366" s="89" t="s">
        <v>77</v>
      </c>
      <c r="X366" s="89" t="s">
        <v>77</v>
      </c>
    </row>
    <row r="367" spans="14:24" ht="15.5" x14ac:dyDescent="0.35">
      <c r="N367" s="85">
        <v>47664</v>
      </c>
      <c r="O367" s="86" t="s">
        <v>77</v>
      </c>
      <c r="P367" s="86" t="s">
        <v>77</v>
      </c>
      <c r="Q367" s="86" t="s">
        <v>77</v>
      </c>
      <c r="R367" s="86" t="s">
        <v>77</v>
      </c>
      <c r="S367" s="87" t="s">
        <v>77</v>
      </c>
      <c r="T367" s="87" t="s">
        <v>77</v>
      </c>
      <c r="U367" s="88" t="s">
        <v>77</v>
      </c>
      <c r="V367" s="88" t="s">
        <v>77</v>
      </c>
      <c r="W367" s="89" t="s">
        <v>77</v>
      </c>
      <c r="X367" s="89" t="s">
        <v>77</v>
      </c>
    </row>
    <row r="368" spans="14:24" ht="15.5" x14ac:dyDescent="0.35">
      <c r="N368" s="85">
        <v>47695</v>
      </c>
      <c r="O368" s="86" t="s">
        <v>77</v>
      </c>
      <c r="P368" s="86" t="s">
        <v>77</v>
      </c>
      <c r="Q368" s="86" t="s">
        <v>77</v>
      </c>
      <c r="R368" s="86" t="s">
        <v>77</v>
      </c>
      <c r="S368" s="87" t="s">
        <v>77</v>
      </c>
      <c r="T368" s="87" t="s">
        <v>77</v>
      </c>
      <c r="U368" s="88" t="s">
        <v>77</v>
      </c>
      <c r="V368" s="88" t="s">
        <v>77</v>
      </c>
      <c r="W368" s="89" t="s">
        <v>77</v>
      </c>
      <c r="X368" s="89" t="s">
        <v>77</v>
      </c>
    </row>
    <row r="369" spans="14:24" ht="15.5" x14ac:dyDescent="0.35">
      <c r="N369" s="85">
        <v>47726</v>
      </c>
      <c r="O369" s="86" t="s">
        <v>77</v>
      </c>
      <c r="P369" s="86" t="s">
        <v>77</v>
      </c>
      <c r="Q369" s="86" t="s">
        <v>77</v>
      </c>
      <c r="R369" s="86" t="s">
        <v>77</v>
      </c>
      <c r="S369" s="87" t="s">
        <v>77</v>
      </c>
      <c r="T369" s="87" t="s">
        <v>77</v>
      </c>
      <c r="U369" s="88" t="s">
        <v>77</v>
      </c>
      <c r="V369" s="88" t="s">
        <v>77</v>
      </c>
      <c r="W369" s="89" t="s">
        <v>77</v>
      </c>
      <c r="X369" s="89" t="s">
        <v>77</v>
      </c>
    </row>
    <row r="370" spans="14:24" ht="15.5" x14ac:dyDescent="0.35">
      <c r="N370" s="85">
        <v>47756</v>
      </c>
      <c r="O370" s="86" t="s">
        <v>77</v>
      </c>
      <c r="P370" s="86" t="s">
        <v>77</v>
      </c>
      <c r="Q370" s="86" t="s">
        <v>77</v>
      </c>
      <c r="R370" s="86" t="s">
        <v>77</v>
      </c>
      <c r="S370" s="87" t="s">
        <v>77</v>
      </c>
      <c r="T370" s="87" t="s">
        <v>77</v>
      </c>
      <c r="U370" s="88" t="s">
        <v>77</v>
      </c>
      <c r="V370" s="88" t="s">
        <v>77</v>
      </c>
      <c r="W370" s="89" t="s">
        <v>77</v>
      </c>
      <c r="X370" s="89" t="s">
        <v>77</v>
      </c>
    </row>
    <row r="371" spans="14:24" ht="15.5" x14ac:dyDescent="0.35">
      <c r="N371" s="85">
        <v>47787</v>
      </c>
      <c r="O371" s="86" t="s">
        <v>77</v>
      </c>
      <c r="P371" s="86" t="s">
        <v>77</v>
      </c>
      <c r="Q371" s="86" t="s">
        <v>77</v>
      </c>
      <c r="R371" s="86" t="s">
        <v>77</v>
      </c>
      <c r="S371" s="87" t="s">
        <v>77</v>
      </c>
      <c r="T371" s="87" t="s">
        <v>77</v>
      </c>
      <c r="U371" s="88" t="s">
        <v>77</v>
      </c>
      <c r="V371" s="88" t="s">
        <v>77</v>
      </c>
      <c r="W371" s="89" t="s">
        <v>77</v>
      </c>
      <c r="X371" s="89" t="s">
        <v>77</v>
      </c>
    </row>
    <row r="372" spans="14:24" ht="15.5" x14ac:dyDescent="0.35">
      <c r="N372" s="85">
        <v>47817</v>
      </c>
      <c r="O372" s="86" t="s">
        <v>77</v>
      </c>
      <c r="P372" s="86" t="s">
        <v>77</v>
      </c>
      <c r="Q372" s="86" t="s">
        <v>77</v>
      </c>
      <c r="R372" s="86" t="s">
        <v>77</v>
      </c>
      <c r="S372" s="87" t="s">
        <v>77</v>
      </c>
      <c r="T372" s="87" t="s">
        <v>77</v>
      </c>
      <c r="U372" s="88" t="s">
        <v>77</v>
      </c>
      <c r="V372" s="88" t="s">
        <v>77</v>
      </c>
      <c r="W372" s="89" t="s">
        <v>77</v>
      </c>
      <c r="X372" s="89" t="s">
        <v>77</v>
      </c>
    </row>
    <row r="373" spans="14:24" ht="15.5" x14ac:dyDescent="0.35">
      <c r="N373" s="85">
        <v>47848</v>
      </c>
      <c r="O373" s="86" t="s">
        <v>77</v>
      </c>
      <c r="P373" s="86" t="s">
        <v>77</v>
      </c>
      <c r="Q373" s="86" t="s">
        <v>77</v>
      </c>
      <c r="R373" s="86" t="s">
        <v>77</v>
      </c>
      <c r="S373" s="87" t="s">
        <v>77</v>
      </c>
      <c r="T373" s="87" t="s">
        <v>77</v>
      </c>
      <c r="U373" s="88" t="s">
        <v>77</v>
      </c>
      <c r="V373" s="88" t="s">
        <v>77</v>
      </c>
      <c r="W373" s="89" t="s">
        <v>77</v>
      </c>
      <c r="X373" s="89" t="s">
        <v>77</v>
      </c>
    </row>
    <row r="374" spans="14:24" ht="15.5" x14ac:dyDescent="0.35">
      <c r="N374" s="85">
        <v>47879</v>
      </c>
      <c r="O374" s="86" t="s">
        <v>77</v>
      </c>
      <c r="P374" s="86" t="s">
        <v>77</v>
      </c>
      <c r="Q374" s="86" t="s">
        <v>77</v>
      </c>
      <c r="R374" s="86" t="s">
        <v>77</v>
      </c>
      <c r="S374" s="87" t="s">
        <v>77</v>
      </c>
      <c r="T374" s="87" t="s">
        <v>77</v>
      </c>
      <c r="U374" s="88" t="s">
        <v>77</v>
      </c>
      <c r="V374" s="88" t="s">
        <v>77</v>
      </c>
      <c r="W374" s="89" t="s">
        <v>77</v>
      </c>
      <c r="X374" s="89" t="s">
        <v>77</v>
      </c>
    </row>
    <row r="375" spans="14:24" ht="15.5" x14ac:dyDescent="0.35">
      <c r="N375" s="85">
        <v>47907</v>
      </c>
      <c r="O375" s="86" t="s">
        <v>77</v>
      </c>
      <c r="P375" s="86" t="s">
        <v>77</v>
      </c>
      <c r="Q375" s="86" t="s">
        <v>77</v>
      </c>
      <c r="R375" s="86" t="s">
        <v>77</v>
      </c>
      <c r="S375" s="87" t="s">
        <v>77</v>
      </c>
      <c r="T375" s="87" t="s">
        <v>77</v>
      </c>
      <c r="U375" s="88" t="s">
        <v>77</v>
      </c>
      <c r="V375" s="88" t="s">
        <v>77</v>
      </c>
      <c r="W375" s="89" t="s">
        <v>77</v>
      </c>
      <c r="X375" s="89" t="s">
        <v>77</v>
      </c>
    </row>
    <row r="376" spans="14:24" ht="15.5" x14ac:dyDescent="0.35">
      <c r="N376" s="85">
        <v>47938</v>
      </c>
      <c r="O376" s="86" t="s">
        <v>77</v>
      </c>
      <c r="P376" s="86" t="s">
        <v>77</v>
      </c>
      <c r="Q376" s="86" t="s">
        <v>77</v>
      </c>
      <c r="R376" s="86" t="s">
        <v>77</v>
      </c>
      <c r="S376" s="87" t="s">
        <v>77</v>
      </c>
      <c r="T376" s="87" t="s">
        <v>77</v>
      </c>
      <c r="U376" s="88" t="s">
        <v>77</v>
      </c>
      <c r="V376" s="88" t="s">
        <v>77</v>
      </c>
      <c r="W376" s="89" t="s">
        <v>77</v>
      </c>
      <c r="X376" s="89" t="s">
        <v>77</v>
      </c>
    </row>
    <row r="377" spans="14:24" ht="15.5" x14ac:dyDescent="0.35">
      <c r="N377" s="85">
        <v>47968</v>
      </c>
      <c r="O377" s="86" t="s">
        <v>77</v>
      </c>
      <c r="P377" s="86" t="s">
        <v>77</v>
      </c>
      <c r="Q377" s="86" t="s">
        <v>77</v>
      </c>
      <c r="R377" s="86" t="s">
        <v>77</v>
      </c>
      <c r="S377" s="87" t="s">
        <v>77</v>
      </c>
      <c r="T377" s="87" t="s">
        <v>77</v>
      </c>
      <c r="U377" s="88" t="s">
        <v>77</v>
      </c>
      <c r="V377" s="88" t="s">
        <v>77</v>
      </c>
      <c r="W377" s="89" t="s">
        <v>77</v>
      </c>
      <c r="X377" s="89" t="s">
        <v>77</v>
      </c>
    </row>
    <row r="378" spans="14:24" ht="15.5" x14ac:dyDescent="0.35">
      <c r="N378" s="85">
        <v>47999</v>
      </c>
      <c r="O378" s="86" t="s">
        <v>77</v>
      </c>
      <c r="P378" s="86" t="s">
        <v>77</v>
      </c>
      <c r="Q378" s="86" t="s">
        <v>77</v>
      </c>
      <c r="R378" s="86" t="s">
        <v>77</v>
      </c>
      <c r="S378" s="87" t="s">
        <v>77</v>
      </c>
      <c r="T378" s="87" t="s">
        <v>77</v>
      </c>
      <c r="U378" s="88" t="s">
        <v>77</v>
      </c>
      <c r="V378" s="88" t="s">
        <v>77</v>
      </c>
      <c r="W378" s="89" t="s">
        <v>77</v>
      </c>
      <c r="X378" s="89" t="s">
        <v>77</v>
      </c>
    </row>
    <row r="379" spans="14:24" ht="15.5" x14ac:dyDescent="0.35">
      <c r="N379" s="85">
        <v>48029</v>
      </c>
      <c r="O379" s="86" t="s">
        <v>77</v>
      </c>
      <c r="P379" s="86" t="s">
        <v>77</v>
      </c>
      <c r="Q379" s="86" t="s">
        <v>77</v>
      </c>
      <c r="R379" s="86" t="s">
        <v>77</v>
      </c>
      <c r="S379" s="87" t="s">
        <v>77</v>
      </c>
      <c r="T379" s="87" t="s">
        <v>77</v>
      </c>
      <c r="U379" s="88" t="s">
        <v>77</v>
      </c>
      <c r="V379" s="88" t="s">
        <v>77</v>
      </c>
      <c r="W379" s="89" t="s">
        <v>77</v>
      </c>
      <c r="X379" s="89" t="s">
        <v>77</v>
      </c>
    </row>
    <row r="380" spans="14:24" ht="15.5" x14ac:dyDescent="0.35">
      <c r="N380" s="85">
        <v>48060</v>
      </c>
      <c r="O380" s="86" t="s">
        <v>77</v>
      </c>
      <c r="P380" s="86" t="s">
        <v>77</v>
      </c>
      <c r="Q380" s="86" t="s">
        <v>77</v>
      </c>
      <c r="R380" s="86" t="s">
        <v>77</v>
      </c>
      <c r="S380" s="87" t="s">
        <v>77</v>
      </c>
      <c r="T380" s="87" t="s">
        <v>77</v>
      </c>
      <c r="U380" s="88" t="s">
        <v>77</v>
      </c>
      <c r="V380" s="88" t="s">
        <v>77</v>
      </c>
      <c r="W380" s="89" t="s">
        <v>77</v>
      </c>
      <c r="X380" s="89" t="s">
        <v>77</v>
      </c>
    </row>
    <row r="381" spans="14:24" ht="15.5" x14ac:dyDescent="0.35">
      <c r="N381" s="85">
        <v>48091</v>
      </c>
      <c r="O381" s="86" t="s">
        <v>77</v>
      </c>
      <c r="P381" s="86" t="s">
        <v>77</v>
      </c>
      <c r="Q381" s="86" t="s">
        <v>77</v>
      </c>
      <c r="R381" s="86" t="s">
        <v>77</v>
      </c>
      <c r="S381" s="87" t="s">
        <v>77</v>
      </c>
      <c r="T381" s="87" t="s">
        <v>77</v>
      </c>
      <c r="U381" s="88" t="s">
        <v>77</v>
      </c>
      <c r="V381" s="88" t="s">
        <v>77</v>
      </c>
      <c r="W381" s="89" t="s">
        <v>77</v>
      </c>
      <c r="X381" s="89" t="s">
        <v>77</v>
      </c>
    </row>
    <row r="382" spans="14:24" ht="15.5" x14ac:dyDescent="0.35">
      <c r="N382" s="85">
        <v>48121</v>
      </c>
      <c r="O382" s="86" t="s">
        <v>77</v>
      </c>
      <c r="P382" s="86" t="s">
        <v>77</v>
      </c>
      <c r="Q382" s="86" t="s">
        <v>77</v>
      </c>
      <c r="R382" s="86" t="s">
        <v>77</v>
      </c>
      <c r="S382" s="87" t="s">
        <v>77</v>
      </c>
      <c r="T382" s="87" t="s">
        <v>77</v>
      </c>
      <c r="U382" s="88" t="s">
        <v>77</v>
      </c>
      <c r="V382" s="88" t="s">
        <v>77</v>
      </c>
      <c r="W382" s="89" t="s">
        <v>77</v>
      </c>
      <c r="X382" s="89" t="s">
        <v>77</v>
      </c>
    </row>
    <row r="383" spans="14:24" ht="15.5" x14ac:dyDescent="0.35">
      <c r="N383" s="85">
        <v>48152</v>
      </c>
      <c r="O383" s="86" t="s">
        <v>77</v>
      </c>
      <c r="P383" s="86" t="s">
        <v>77</v>
      </c>
      <c r="Q383" s="86" t="s">
        <v>77</v>
      </c>
      <c r="R383" s="86" t="s">
        <v>77</v>
      </c>
      <c r="S383" s="87" t="s">
        <v>77</v>
      </c>
      <c r="T383" s="87" t="s">
        <v>77</v>
      </c>
      <c r="U383" s="88" t="s">
        <v>77</v>
      </c>
      <c r="V383" s="88" t="s">
        <v>77</v>
      </c>
      <c r="W383" s="89" t="s">
        <v>77</v>
      </c>
      <c r="X383" s="89" t="s">
        <v>77</v>
      </c>
    </row>
    <row r="384" spans="14:24" ht="15.5" x14ac:dyDescent="0.35">
      <c r="N384" s="85">
        <v>48182</v>
      </c>
      <c r="O384" s="86" t="s">
        <v>77</v>
      </c>
      <c r="P384" s="86" t="s">
        <v>77</v>
      </c>
      <c r="Q384" s="86" t="s">
        <v>77</v>
      </c>
      <c r="R384" s="86" t="s">
        <v>77</v>
      </c>
      <c r="S384" s="87" t="s">
        <v>77</v>
      </c>
      <c r="T384" s="87" t="s">
        <v>77</v>
      </c>
      <c r="U384" s="88" t="s">
        <v>77</v>
      </c>
      <c r="V384" s="88" t="s">
        <v>77</v>
      </c>
      <c r="W384" s="89" t="s">
        <v>77</v>
      </c>
      <c r="X384" s="89" t="s">
        <v>77</v>
      </c>
    </row>
    <row r="385" spans="14:24" ht="15.5" x14ac:dyDescent="0.35">
      <c r="N385" s="85">
        <v>48213</v>
      </c>
      <c r="O385" s="86" t="s">
        <v>77</v>
      </c>
      <c r="P385" s="86" t="s">
        <v>77</v>
      </c>
      <c r="Q385" s="86" t="s">
        <v>77</v>
      </c>
      <c r="R385" s="86" t="s">
        <v>77</v>
      </c>
      <c r="S385" s="87" t="s">
        <v>77</v>
      </c>
      <c r="T385" s="87" t="s">
        <v>77</v>
      </c>
      <c r="U385" s="88" t="s">
        <v>77</v>
      </c>
      <c r="V385" s="88" t="s">
        <v>77</v>
      </c>
      <c r="W385" s="89" t="s">
        <v>77</v>
      </c>
      <c r="X385" s="89" t="s">
        <v>77</v>
      </c>
    </row>
    <row r="386" spans="14:24" ht="15.5" x14ac:dyDescent="0.35">
      <c r="N386" s="85">
        <v>48244</v>
      </c>
      <c r="O386" s="86" t="s">
        <v>77</v>
      </c>
      <c r="P386" s="86" t="s">
        <v>77</v>
      </c>
      <c r="Q386" s="86" t="s">
        <v>77</v>
      </c>
      <c r="R386" s="86" t="s">
        <v>77</v>
      </c>
      <c r="S386" s="87" t="s">
        <v>77</v>
      </c>
      <c r="T386" s="87" t="s">
        <v>77</v>
      </c>
      <c r="U386" s="88" t="s">
        <v>77</v>
      </c>
      <c r="V386" s="88" t="s">
        <v>77</v>
      </c>
      <c r="W386" s="89" t="s">
        <v>77</v>
      </c>
      <c r="X386" s="89" t="s">
        <v>77</v>
      </c>
    </row>
    <row r="387" spans="14:24" ht="15.5" x14ac:dyDescent="0.35">
      <c r="N387" s="85">
        <v>48273</v>
      </c>
      <c r="O387" s="86" t="s">
        <v>77</v>
      </c>
      <c r="P387" s="86" t="s">
        <v>77</v>
      </c>
      <c r="Q387" s="86" t="s">
        <v>77</v>
      </c>
      <c r="R387" s="86" t="s">
        <v>77</v>
      </c>
      <c r="S387" s="87" t="s">
        <v>77</v>
      </c>
      <c r="T387" s="87" t="s">
        <v>77</v>
      </c>
      <c r="U387" s="88" t="s">
        <v>77</v>
      </c>
      <c r="V387" s="88" t="s">
        <v>77</v>
      </c>
      <c r="W387" s="89" t="s">
        <v>77</v>
      </c>
      <c r="X387" s="89" t="s">
        <v>77</v>
      </c>
    </row>
    <row r="388" spans="14:24" ht="15.5" x14ac:dyDescent="0.35">
      <c r="N388" s="85">
        <v>48304</v>
      </c>
      <c r="O388" s="86" t="s">
        <v>77</v>
      </c>
      <c r="P388" s="86" t="s">
        <v>77</v>
      </c>
      <c r="Q388" s="86" t="s">
        <v>77</v>
      </c>
      <c r="R388" s="86" t="s">
        <v>77</v>
      </c>
      <c r="S388" s="87" t="s">
        <v>77</v>
      </c>
      <c r="T388" s="87" t="s">
        <v>77</v>
      </c>
      <c r="U388" s="88" t="s">
        <v>77</v>
      </c>
      <c r="V388" s="88" t="s">
        <v>77</v>
      </c>
      <c r="W388" s="89" t="s">
        <v>77</v>
      </c>
      <c r="X388" s="89" t="s">
        <v>77</v>
      </c>
    </row>
    <row r="389" spans="14:24" ht="15.5" x14ac:dyDescent="0.35">
      <c r="N389" s="85">
        <v>48334</v>
      </c>
      <c r="O389" s="86" t="s">
        <v>77</v>
      </c>
      <c r="P389" s="86" t="s">
        <v>77</v>
      </c>
      <c r="Q389" s="86" t="s">
        <v>77</v>
      </c>
      <c r="R389" s="86" t="s">
        <v>77</v>
      </c>
      <c r="S389" s="87" t="s">
        <v>77</v>
      </c>
      <c r="T389" s="87" t="s">
        <v>77</v>
      </c>
      <c r="U389" s="88" t="s">
        <v>77</v>
      </c>
      <c r="V389" s="88" t="s">
        <v>77</v>
      </c>
      <c r="W389" s="89" t="s">
        <v>77</v>
      </c>
      <c r="X389" s="89" t="s">
        <v>77</v>
      </c>
    </row>
    <row r="390" spans="14:24" ht="15.5" x14ac:dyDescent="0.35">
      <c r="N390" s="85">
        <v>48365</v>
      </c>
      <c r="O390" s="86" t="s">
        <v>77</v>
      </c>
      <c r="P390" s="86" t="s">
        <v>77</v>
      </c>
      <c r="Q390" s="86" t="s">
        <v>77</v>
      </c>
      <c r="R390" s="86" t="s">
        <v>77</v>
      </c>
      <c r="S390" s="87" t="s">
        <v>77</v>
      </c>
      <c r="T390" s="87" t="s">
        <v>77</v>
      </c>
      <c r="U390" s="88" t="s">
        <v>77</v>
      </c>
      <c r="V390" s="88" t="s">
        <v>77</v>
      </c>
      <c r="W390" s="89" t="s">
        <v>77</v>
      </c>
      <c r="X390" s="89" t="s">
        <v>77</v>
      </c>
    </row>
    <row r="391" spans="14:24" ht="15.5" x14ac:dyDescent="0.35">
      <c r="N391" s="85">
        <v>48395</v>
      </c>
      <c r="O391" s="86" t="s">
        <v>77</v>
      </c>
      <c r="P391" s="86" t="s">
        <v>77</v>
      </c>
      <c r="Q391" s="86" t="s">
        <v>77</v>
      </c>
      <c r="R391" s="86" t="s">
        <v>77</v>
      </c>
      <c r="S391" s="87" t="s">
        <v>77</v>
      </c>
      <c r="T391" s="87" t="s">
        <v>77</v>
      </c>
      <c r="U391" s="88" t="s">
        <v>77</v>
      </c>
      <c r="V391" s="88" t="s">
        <v>77</v>
      </c>
      <c r="W391" s="89" t="s">
        <v>77</v>
      </c>
      <c r="X391" s="89" t="s">
        <v>77</v>
      </c>
    </row>
    <row r="392" spans="14:24" ht="15.5" x14ac:dyDescent="0.35">
      <c r="N392" s="85">
        <v>48426</v>
      </c>
      <c r="O392" s="86" t="s">
        <v>77</v>
      </c>
      <c r="P392" s="86" t="s">
        <v>77</v>
      </c>
      <c r="Q392" s="86" t="s">
        <v>77</v>
      </c>
      <c r="R392" s="86" t="s">
        <v>77</v>
      </c>
      <c r="S392" s="87" t="s">
        <v>77</v>
      </c>
      <c r="T392" s="87" t="s">
        <v>77</v>
      </c>
      <c r="U392" s="88" t="s">
        <v>77</v>
      </c>
      <c r="V392" s="88" t="s">
        <v>77</v>
      </c>
      <c r="W392" s="89" t="s">
        <v>77</v>
      </c>
      <c r="X392" s="89" t="s">
        <v>77</v>
      </c>
    </row>
    <row r="393" spans="14:24" ht="15.5" x14ac:dyDescent="0.35">
      <c r="N393" s="85">
        <v>48457</v>
      </c>
      <c r="O393" s="86" t="s">
        <v>77</v>
      </c>
      <c r="P393" s="86" t="s">
        <v>77</v>
      </c>
      <c r="Q393" s="86" t="s">
        <v>77</v>
      </c>
      <c r="R393" s="86" t="s">
        <v>77</v>
      </c>
      <c r="S393" s="87" t="s">
        <v>77</v>
      </c>
      <c r="T393" s="87" t="s">
        <v>77</v>
      </c>
      <c r="U393" s="88" t="s">
        <v>77</v>
      </c>
      <c r="V393" s="88" t="s">
        <v>77</v>
      </c>
      <c r="W393" s="89" t="s">
        <v>77</v>
      </c>
      <c r="X393" s="89" t="s">
        <v>77</v>
      </c>
    </row>
    <row r="394" spans="14:24" ht="15.5" x14ac:dyDescent="0.35">
      <c r="N394" s="85">
        <v>48487</v>
      </c>
      <c r="O394" s="86" t="s">
        <v>77</v>
      </c>
      <c r="P394" s="86" t="s">
        <v>77</v>
      </c>
      <c r="Q394" s="86" t="s">
        <v>77</v>
      </c>
      <c r="R394" s="86" t="s">
        <v>77</v>
      </c>
      <c r="S394" s="87" t="s">
        <v>77</v>
      </c>
      <c r="T394" s="87" t="s">
        <v>77</v>
      </c>
      <c r="U394" s="88" t="s">
        <v>77</v>
      </c>
      <c r="V394" s="88" t="s">
        <v>77</v>
      </c>
      <c r="W394" s="89" t="s">
        <v>77</v>
      </c>
      <c r="X394" s="89" t="s">
        <v>77</v>
      </c>
    </row>
    <row r="395" spans="14:24" ht="15.5" x14ac:dyDescent="0.35">
      <c r="N395" s="85">
        <v>48518</v>
      </c>
      <c r="O395" s="86" t="s">
        <v>77</v>
      </c>
      <c r="P395" s="86" t="s">
        <v>77</v>
      </c>
      <c r="Q395" s="86" t="s">
        <v>77</v>
      </c>
      <c r="R395" s="86" t="s">
        <v>77</v>
      </c>
      <c r="S395" s="87" t="s">
        <v>77</v>
      </c>
      <c r="T395" s="87" t="s">
        <v>77</v>
      </c>
      <c r="U395" s="88" t="s">
        <v>77</v>
      </c>
      <c r="V395" s="88" t="s">
        <v>77</v>
      </c>
      <c r="W395" s="89" t="s">
        <v>77</v>
      </c>
      <c r="X395" s="89" t="s">
        <v>77</v>
      </c>
    </row>
    <row r="396" spans="14:24" ht="15.5" x14ac:dyDescent="0.35">
      <c r="N396" s="85">
        <v>48548</v>
      </c>
      <c r="O396" s="86" t="s">
        <v>77</v>
      </c>
      <c r="P396" s="86" t="s">
        <v>77</v>
      </c>
      <c r="Q396" s="86" t="s">
        <v>77</v>
      </c>
      <c r="R396" s="86" t="s">
        <v>77</v>
      </c>
      <c r="S396" s="87" t="s">
        <v>77</v>
      </c>
      <c r="T396" s="87" t="s">
        <v>77</v>
      </c>
      <c r="U396" s="88" t="s">
        <v>77</v>
      </c>
      <c r="V396" s="88" t="s">
        <v>77</v>
      </c>
      <c r="W396" s="89" t="s">
        <v>77</v>
      </c>
      <c r="X396" s="89" t="s">
        <v>77</v>
      </c>
    </row>
    <row r="397" spans="14:24" ht="15.5" x14ac:dyDescent="0.35">
      <c r="N397" s="85">
        <v>48579</v>
      </c>
      <c r="O397" s="86" t="s">
        <v>77</v>
      </c>
      <c r="P397" s="86" t="s">
        <v>77</v>
      </c>
      <c r="Q397" s="86" t="s">
        <v>77</v>
      </c>
      <c r="R397" s="86" t="s">
        <v>77</v>
      </c>
      <c r="S397" s="87" t="s">
        <v>77</v>
      </c>
      <c r="T397" s="87" t="s">
        <v>77</v>
      </c>
      <c r="U397" s="88" t="s">
        <v>77</v>
      </c>
      <c r="V397" s="88" t="s">
        <v>77</v>
      </c>
      <c r="W397" s="89" t="s">
        <v>77</v>
      </c>
      <c r="X397" s="89" t="s">
        <v>77</v>
      </c>
    </row>
    <row r="398" spans="14:24" ht="15.5" x14ac:dyDescent="0.35">
      <c r="N398" s="85">
        <v>48610</v>
      </c>
      <c r="O398" s="86" t="s">
        <v>77</v>
      </c>
      <c r="P398" s="86" t="s">
        <v>77</v>
      </c>
      <c r="Q398" s="86" t="s">
        <v>77</v>
      </c>
      <c r="R398" s="86" t="s">
        <v>77</v>
      </c>
      <c r="S398" s="87" t="s">
        <v>77</v>
      </c>
      <c r="T398" s="87" t="s">
        <v>77</v>
      </c>
      <c r="U398" s="88" t="s">
        <v>77</v>
      </c>
      <c r="V398" s="88" t="s">
        <v>77</v>
      </c>
      <c r="W398" s="89" t="s">
        <v>77</v>
      </c>
      <c r="X398" s="89" t="s">
        <v>77</v>
      </c>
    </row>
    <row r="399" spans="14:24" ht="15.5" x14ac:dyDescent="0.35">
      <c r="N399" s="85">
        <v>48638</v>
      </c>
      <c r="O399" s="86" t="s">
        <v>77</v>
      </c>
      <c r="P399" s="86" t="s">
        <v>77</v>
      </c>
      <c r="Q399" s="86" t="s">
        <v>77</v>
      </c>
      <c r="R399" s="86" t="s">
        <v>77</v>
      </c>
      <c r="S399" s="87" t="s">
        <v>77</v>
      </c>
      <c r="T399" s="87" t="s">
        <v>77</v>
      </c>
      <c r="U399" s="88" t="s">
        <v>77</v>
      </c>
      <c r="V399" s="88" t="s">
        <v>77</v>
      </c>
      <c r="W399" s="89" t="s">
        <v>77</v>
      </c>
      <c r="X399" s="89" t="s">
        <v>77</v>
      </c>
    </row>
    <row r="400" spans="14:24" ht="15.5" x14ac:dyDescent="0.35">
      <c r="N400" s="85">
        <v>48669</v>
      </c>
      <c r="O400" s="86" t="s">
        <v>77</v>
      </c>
      <c r="P400" s="86" t="s">
        <v>77</v>
      </c>
      <c r="Q400" s="86" t="s">
        <v>77</v>
      </c>
      <c r="R400" s="86" t="s">
        <v>77</v>
      </c>
      <c r="S400" s="87" t="s">
        <v>77</v>
      </c>
      <c r="T400" s="87" t="s">
        <v>77</v>
      </c>
      <c r="U400" s="88" t="s">
        <v>77</v>
      </c>
      <c r="V400" s="88" t="s">
        <v>77</v>
      </c>
      <c r="W400" s="89" t="s">
        <v>77</v>
      </c>
      <c r="X400" s="89" t="s">
        <v>77</v>
      </c>
    </row>
    <row r="401" spans="14:24" ht="15.5" x14ac:dyDescent="0.35">
      <c r="N401" s="85">
        <v>48699</v>
      </c>
      <c r="O401" s="86" t="s">
        <v>77</v>
      </c>
      <c r="P401" s="86" t="s">
        <v>77</v>
      </c>
      <c r="Q401" s="86" t="s">
        <v>77</v>
      </c>
      <c r="R401" s="86" t="s">
        <v>77</v>
      </c>
      <c r="S401" s="87" t="s">
        <v>77</v>
      </c>
      <c r="T401" s="87" t="s">
        <v>77</v>
      </c>
      <c r="U401" s="88" t="s">
        <v>77</v>
      </c>
      <c r="V401" s="88" t="s">
        <v>77</v>
      </c>
      <c r="W401" s="89" t="s">
        <v>77</v>
      </c>
      <c r="X401" s="89" t="s">
        <v>77</v>
      </c>
    </row>
    <row r="402" spans="14:24" ht="15.5" x14ac:dyDescent="0.35">
      <c r="N402" s="85">
        <v>48730</v>
      </c>
      <c r="O402" s="86" t="s">
        <v>77</v>
      </c>
      <c r="P402" s="86" t="s">
        <v>77</v>
      </c>
      <c r="Q402" s="86" t="s">
        <v>77</v>
      </c>
      <c r="R402" s="86" t="s">
        <v>77</v>
      </c>
      <c r="S402" s="87" t="s">
        <v>77</v>
      </c>
      <c r="T402" s="87" t="s">
        <v>77</v>
      </c>
      <c r="U402" s="88" t="s">
        <v>77</v>
      </c>
      <c r="V402" s="88" t="s">
        <v>77</v>
      </c>
      <c r="W402" s="89" t="s">
        <v>77</v>
      </c>
      <c r="X402" s="89" t="s">
        <v>77</v>
      </c>
    </row>
    <row r="403" spans="14:24" ht="15.5" x14ac:dyDescent="0.35">
      <c r="N403" s="85">
        <v>48760</v>
      </c>
      <c r="O403" s="86" t="s">
        <v>77</v>
      </c>
      <c r="P403" s="86" t="s">
        <v>77</v>
      </c>
      <c r="Q403" s="86" t="s">
        <v>77</v>
      </c>
      <c r="R403" s="86" t="s">
        <v>77</v>
      </c>
      <c r="S403" s="87" t="s">
        <v>77</v>
      </c>
      <c r="T403" s="87" t="s">
        <v>77</v>
      </c>
      <c r="U403" s="88" t="s">
        <v>77</v>
      </c>
      <c r="V403" s="88" t="s">
        <v>77</v>
      </c>
      <c r="W403" s="89" t="s">
        <v>77</v>
      </c>
      <c r="X403" s="89" t="s">
        <v>77</v>
      </c>
    </row>
    <row r="404" spans="14:24" ht="15.5" x14ac:dyDescent="0.35">
      <c r="N404" s="85">
        <v>48791</v>
      </c>
      <c r="O404" s="86" t="s">
        <v>77</v>
      </c>
      <c r="P404" s="86" t="s">
        <v>77</v>
      </c>
      <c r="Q404" s="86" t="s">
        <v>77</v>
      </c>
      <c r="R404" s="86" t="s">
        <v>77</v>
      </c>
      <c r="S404" s="87" t="s">
        <v>77</v>
      </c>
      <c r="T404" s="87" t="s">
        <v>77</v>
      </c>
      <c r="U404" s="88" t="s">
        <v>77</v>
      </c>
      <c r="V404" s="88" t="s">
        <v>77</v>
      </c>
      <c r="W404" s="89" t="s">
        <v>77</v>
      </c>
      <c r="X404" s="89" t="s">
        <v>77</v>
      </c>
    </row>
    <row r="405" spans="14:24" ht="15.5" x14ac:dyDescent="0.35">
      <c r="N405" s="85">
        <v>48822</v>
      </c>
      <c r="O405" s="86" t="s">
        <v>77</v>
      </c>
      <c r="P405" s="86" t="s">
        <v>77</v>
      </c>
      <c r="Q405" s="86" t="s">
        <v>77</v>
      </c>
      <c r="R405" s="86" t="s">
        <v>77</v>
      </c>
      <c r="S405" s="87" t="s">
        <v>77</v>
      </c>
      <c r="T405" s="87" t="s">
        <v>77</v>
      </c>
      <c r="U405" s="88" t="s">
        <v>77</v>
      </c>
      <c r="V405" s="88" t="s">
        <v>77</v>
      </c>
      <c r="W405" s="89" t="s">
        <v>77</v>
      </c>
      <c r="X405" s="89" t="s">
        <v>77</v>
      </c>
    </row>
    <row r="406" spans="14:24" ht="15.5" x14ac:dyDescent="0.35">
      <c r="N406" s="85">
        <v>48852</v>
      </c>
      <c r="O406" s="86" t="s">
        <v>77</v>
      </c>
      <c r="P406" s="86" t="s">
        <v>77</v>
      </c>
      <c r="Q406" s="86" t="s">
        <v>77</v>
      </c>
      <c r="R406" s="86" t="s">
        <v>77</v>
      </c>
      <c r="S406" s="87" t="s">
        <v>77</v>
      </c>
      <c r="T406" s="87" t="s">
        <v>77</v>
      </c>
      <c r="U406" s="88" t="s">
        <v>77</v>
      </c>
      <c r="V406" s="88" t="s">
        <v>77</v>
      </c>
      <c r="W406" s="89" t="s">
        <v>77</v>
      </c>
      <c r="X406" s="89" t="s">
        <v>77</v>
      </c>
    </row>
    <row r="407" spans="14:24" ht="15.5" x14ac:dyDescent="0.35">
      <c r="N407" s="85">
        <v>48883</v>
      </c>
      <c r="O407" s="86" t="s">
        <v>77</v>
      </c>
      <c r="P407" s="86" t="s">
        <v>77</v>
      </c>
      <c r="Q407" s="86" t="s">
        <v>77</v>
      </c>
      <c r="R407" s="86" t="s">
        <v>77</v>
      </c>
      <c r="S407" s="87" t="s">
        <v>77</v>
      </c>
      <c r="T407" s="87" t="s">
        <v>77</v>
      </c>
      <c r="U407" s="88" t="s">
        <v>77</v>
      </c>
      <c r="V407" s="88" t="s">
        <v>77</v>
      </c>
      <c r="W407" s="89" t="s">
        <v>77</v>
      </c>
      <c r="X407" s="89" t="s">
        <v>77</v>
      </c>
    </row>
    <row r="408" spans="14:24" ht="15.5" x14ac:dyDescent="0.35">
      <c r="N408" s="85">
        <v>48913</v>
      </c>
      <c r="O408" s="86" t="s">
        <v>77</v>
      </c>
      <c r="P408" s="86" t="s">
        <v>77</v>
      </c>
      <c r="Q408" s="86" t="s">
        <v>77</v>
      </c>
      <c r="R408" s="86" t="s">
        <v>77</v>
      </c>
      <c r="S408" s="87" t="s">
        <v>77</v>
      </c>
      <c r="T408" s="87" t="s">
        <v>77</v>
      </c>
      <c r="U408" s="88" t="s">
        <v>77</v>
      </c>
      <c r="V408" s="88" t="s">
        <v>77</v>
      </c>
      <c r="W408" s="89" t="s">
        <v>77</v>
      </c>
      <c r="X408" s="89" t="s">
        <v>77</v>
      </c>
    </row>
    <row r="409" spans="14:24" ht="15.5" x14ac:dyDescent="0.35">
      <c r="N409" s="85">
        <v>48944</v>
      </c>
      <c r="O409" s="86" t="s">
        <v>77</v>
      </c>
      <c r="P409" s="86" t="s">
        <v>77</v>
      </c>
      <c r="Q409" s="86" t="s">
        <v>77</v>
      </c>
      <c r="R409" s="86" t="s">
        <v>77</v>
      </c>
      <c r="S409" s="87" t="s">
        <v>77</v>
      </c>
      <c r="T409" s="87" t="s">
        <v>77</v>
      </c>
      <c r="U409" s="88" t="s">
        <v>77</v>
      </c>
      <c r="V409" s="88" t="s">
        <v>77</v>
      </c>
      <c r="W409" s="89" t="s">
        <v>77</v>
      </c>
      <c r="X409" s="89" t="s">
        <v>77</v>
      </c>
    </row>
    <row r="410" spans="14:24" ht="15.5" x14ac:dyDescent="0.35">
      <c r="N410" s="85">
        <v>48975</v>
      </c>
      <c r="O410" s="86" t="s">
        <v>77</v>
      </c>
      <c r="P410" s="86" t="s">
        <v>77</v>
      </c>
      <c r="Q410" s="86" t="s">
        <v>77</v>
      </c>
      <c r="R410" s="86" t="s">
        <v>77</v>
      </c>
      <c r="S410" s="87" t="s">
        <v>77</v>
      </c>
      <c r="T410" s="87" t="s">
        <v>77</v>
      </c>
      <c r="U410" s="88" t="s">
        <v>77</v>
      </c>
      <c r="V410" s="88" t="s">
        <v>77</v>
      </c>
      <c r="W410" s="89" t="s">
        <v>77</v>
      </c>
      <c r="X410" s="89" t="s">
        <v>77</v>
      </c>
    </row>
    <row r="411" spans="14:24" ht="15.5" x14ac:dyDescent="0.35">
      <c r="N411" s="85">
        <v>49003</v>
      </c>
      <c r="O411" s="86" t="s">
        <v>77</v>
      </c>
      <c r="P411" s="86" t="s">
        <v>77</v>
      </c>
      <c r="Q411" s="86" t="s">
        <v>77</v>
      </c>
      <c r="R411" s="86" t="s">
        <v>77</v>
      </c>
      <c r="S411" s="87" t="s">
        <v>77</v>
      </c>
      <c r="T411" s="87" t="s">
        <v>77</v>
      </c>
      <c r="U411" s="88" t="s">
        <v>77</v>
      </c>
      <c r="V411" s="88" t="s">
        <v>77</v>
      </c>
      <c r="W411" s="89" t="s">
        <v>77</v>
      </c>
      <c r="X411" s="89" t="s">
        <v>77</v>
      </c>
    </row>
    <row r="412" spans="14:24" ht="15.5" x14ac:dyDescent="0.35">
      <c r="N412" s="85">
        <v>49034</v>
      </c>
      <c r="O412" s="86" t="s">
        <v>77</v>
      </c>
      <c r="P412" s="86" t="s">
        <v>77</v>
      </c>
      <c r="Q412" s="86" t="s">
        <v>77</v>
      </c>
      <c r="R412" s="86" t="s">
        <v>77</v>
      </c>
      <c r="S412" s="87" t="s">
        <v>77</v>
      </c>
      <c r="T412" s="87" t="s">
        <v>77</v>
      </c>
      <c r="U412" s="88" t="s">
        <v>77</v>
      </c>
      <c r="V412" s="88" t="s">
        <v>77</v>
      </c>
      <c r="W412" s="89" t="s">
        <v>77</v>
      </c>
      <c r="X412" s="89" t="s">
        <v>77</v>
      </c>
    </row>
    <row r="413" spans="14:24" ht="15.5" x14ac:dyDescent="0.35">
      <c r="N413" s="85">
        <v>49064</v>
      </c>
      <c r="O413" s="86" t="s">
        <v>77</v>
      </c>
      <c r="P413" s="86" t="s">
        <v>77</v>
      </c>
      <c r="Q413" s="86" t="s">
        <v>77</v>
      </c>
      <c r="R413" s="86" t="s">
        <v>77</v>
      </c>
      <c r="S413" s="87" t="s">
        <v>77</v>
      </c>
      <c r="T413" s="87" t="s">
        <v>77</v>
      </c>
      <c r="U413" s="88" t="s">
        <v>77</v>
      </c>
      <c r="V413" s="88" t="s">
        <v>77</v>
      </c>
      <c r="W413" s="89" t="s">
        <v>77</v>
      </c>
      <c r="X413" s="89" t="s">
        <v>77</v>
      </c>
    </row>
    <row r="414" spans="14:24" ht="15.5" x14ac:dyDescent="0.35">
      <c r="N414" s="85">
        <v>49095</v>
      </c>
      <c r="O414" s="86" t="s">
        <v>77</v>
      </c>
      <c r="P414" s="86" t="s">
        <v>77</v>
      </c>
      <c r="Q414" s="86" t="s">
        <v>77</v>
      </c>
      <c r="R414" s="86" t="s">
        <v>77</v>
      </c>
      <c r="S414" s="87" t="s">
        <v>77</v>
      </c>
      <c r="T414" s="87" t="s">
        <v>77</v>
      </c>
      <c r="U414" s="88" t="s">
        <v>77</v>
      </c>
      <c r="V414" s="88" t="s">
        <v>77</v>
      </c>
      <c r="W414" s="89" t="s">
        <v>77</v>
      </c>
      <c r="X414" s="89" t="s">
        <v>77</v>
      </c>
    </row>
    <row r="415" spans="14:24" ht="15.5" x14ac:dyDescent="0.35">
      <c r="N415" s="85">
        <v>49125</v>
      </c>
      <c r="O415" s="86" t="s">
        <v>77</v>
      </c>
      <c r="P415" s="86" t="s">
        <v>77</v>
      </c>
      <c r="Q415" s="86" t="s">
        <v>77</v>
      </c>
      <c r="R415" s="86" t="s">
        <v>77</v>
      </c>
      <c r="S415" s="87" t="s">
        <v>77</v>
      </c>
      <c r="T415" s="87" t="s">
        <v>77</v>
      </c>
      <c r="U415" s="88" t="s">
        <v>77</v>
      </c>
      <c r="V415" s="88" t="s">
        <v>77</v>
      </c>
      <c r="W415" s="89" t="s">
        <v>77</v>
      </c>
      <c r="X415" s="89" t="s">
        <v>77</v>
      </c>
    </row>
    <row r="416" spans="14:24" ht="15.5" x14ac:dyDescent="0.35">
      <c r="N416" s="85">
        <v>49156</v>
      </c>
      <c r="O416" s="86" t="s">
        <v>77</v>
      </c>
      <c r="P416" s="86" t="s">
        <v>77</v>
      </c>
      <c r="Q416" s="86" t="s">
        <v>77</v>
      </c>
      <c r="R416" s="86" t="s">
        <v>77</v>
      </c>
      <c r="S416" s="87" t="s">
        <v>77</v>
      </c>
      <c r="T416" s="87" t="s">
        <v>77</v>
      </c>
      <c r="U416" s="88" t="s">
        <v>77</v>
      </c>
      <c r="V416" s="88" t="s">
        <v>77</v>
      </c>
      <c r="W416" s="89" t="s">
        <v>77</v>
      </c>
      <c r="X416" s="89" t="s">
        <v>77</v>
      </c>
    </row>
    <row r="417" spans="14:24" ht="15.5" x14ac:dyDescent="0.35">
      <c r="N417" s="85">
        <v>49187</v>
      </c>
      <c r="O417" s="86" t="s">
        <v>77</v>
      </c>
      <c r="P417" s="86" t="s">
        <v>77</v>
      </c>
      <c r="Q417" s="86" t="s">
        <v>77</v>
      </c>
      <c r="R417" s="86" t="s">
        <v>77</v>
      </c>
      <c r="S417" s="87" t="s">
        <v>77</v>
      </c>
      <c r="T417" s="87" t="s">
        <v>77</v>
      </c>
      <c r="U417" s="88" t="s">
        <v>77</v>
      </c>
      <c r="V417" s="88" t="s">
        <v>77</v>
      </c>
      <c r="W417" s="89" t="s">
        <v>77</v>
      </c>
      <c r="X417" s="89" t="s">
        <v>77</v>
      </c>
    </row>
    <row r="418" spans="14:24" ht="15.5" x14ac:dyDescent="0.35">
      <c r="N418" s="85">
        <v>49217</v>
      </c>
      <c r="O418" s="86" t="s">
        <v>77</v>
      </c>
      <c r="P418" s="86" t="s">
        <v>77</v>
      </c>
      <c r="Q418" s="86" t="s">
        <v>77</v>
      </c>
      <c r="R418" s="86" t="s">
        <v>77</v>
      </c>
      <c r="S418" s="87" t="s">
        <v>77</v>
      </c>
      <c r="T418" s="87" t="s">
        <v>77</v>
      </c>
      <c r="U418" s="88" t="s">
        <v>77</v>
      </c>
      <c r="V418" s="88" t="s">
        <v>77</v>
      </c>
      <c r="W418" s="89" t="s">
        <v>77</v>
      </c>
      <c r="X418" s="89" t="s">
        <v>77</v>
      </c>
    </row>
    <row r="419" spans="14:24" ht="15.5" x14ac:dyDescent="0.35">
      <c r="N419" s="85">
        <v>49248</v>
      </c>
      <c r="O419" s="86" t="s">
        <v>77</v>
      </c>
      <c r="P419" s="86" t="s">
        <v>77</v>
      </c>
      <c r="Q419" s="86" t="s">
        <v>77</v>
      </c>
      <c r="R419" s="86" t="s">
        <v>77</v>
      </c>
      <c r="S419" s="87" t="s">
        <v>77</v>
      </c>
      <c r="T419" s="87" t="s">
        <v>77</v>
      </c>
      <c r="U419" s="88" t="s">
        <v>77</v>
      </c>
      <c r="V419" s="88" t="s">
        <v>77</v>
      </c>
      <c r="W419" s="89" t="s">
        <v>77</v>
      </c>
      <c r="X419" s="89" t="s">
        <v>77</v>
      </c>
    </row>
    <row r="420" spans="14:24" ht="15.5" x14ac:dyDescent="0.35">
      <c r="N420" s="85">
        <v>49278</v>
      </c>
      <c r="O420" s="86" t="s">
        <v>77</v>
      </c>
      <c r="P420" s="86" t="s">
        <v>77</v>
      </c>
      <c r="Q420" s="86" t="s">
        <v>77</v>
      </c>
      <c r="R420" s="86" t="s">
        <v>77</v>
      </c>
      <c r="S420" s="87" t="s">
        <v>77</v>
      </c>
      <c r="T420" s="87" t="s">
        <v>77</v>
      </c>
      <c r="U420" s="88" t="s">
        <v>77</v>
      </c>
      <c r="V420" s="88" t="s">
        <v>77</v>
      </c>
      <c r="W420" s="89" t="s">
        <v>77</v>
      </c>
      <c r="X420" s="89" t="s">
        <v>77</v>
      </c>
    </row>
    <row r="421" spans="14:24" ht="15.5" x14ac:dyDescent="0.35">
      <c r="N421" s="85">
        <v>49309</v>
      </c>
      <c r="O421" s="86" t="s">
        <v>77</v>
      </c>
      <c r="P421" s="86" t="s">
        <v>77</v>
      </c>
      <c r="Q421" s="86" t="s">
        <v>77</v>
      </c>
      <c r="R421" s="86" t="s">
        <v>77</v>
      </c>
      <c r="S421" s="87" t="s">
        <v>77</v>
      </c>
      <c r="T421" s="87" t="s">
        <v>77</v>
      </c>
      <c r="U421" s="88" t="s">
        <v>77</v>
      </c>
      <c r="V421" s="88" t="s">
        <v>77</v>
      </c>
      <c r="W421" s="89" t="s">
        <v>77</v>
      </c>
      <c r="X421" s="89" t="s">
        <v>77</v>
      </c>
    </row>
    <row r="422" spans="14:24" ht="15.5" x14ac:dyDescent="0.35">
      <c r="N422" s="85">
        <v>49340</v>
      </c>
      <c r="O422" s="86" t="s">
        <v>77</v>
      </c>
      <c r="P422" s="86" t="s">
        <v>77</v>
      </c>
      <c r="Q422" s="86" t="s">
        <v>77</v>
      </c>
      <c r="R422" s="86" t="s">
        <v>77</v>
      </c>
      <c r="S422" s="87" t="s">
        <v>77</v>
      </c>
      <c r="T422" s="87" t="s">
        <v>77</v>
      </c>
      <c r="U422" s="88" t="s">
        <v>77</v>
      </c>
      <c r="V422" s="88" t="s">
        <v>77</v>
      </c>
      <c r="W422" s="89" t="s">
        <v>77</v>
      </c>
      <c r="X422" s="89" t="s">
        <v>77</v>
      </c>
    </row>
    <row r="423" spans="14:24" ht="15.5" x14ac:dyDescent="0.35">
      <c r="N423" s="85">
        <v>49368</v>
      </c>
      <c r="O423" s="86" t="s">
        <v>77</v>
      </c>
      <c r="P423" s="86" t="s">
        <v>77</v>
      </c>
      <c r="Q423" s="86" t="s">
        <v>77</v>
      </c>
      <c r="R423" s="86" t="s">
        <v>77</v>
      </c>
      <c r="S423" s="87" t="s">
        <v>77</v>
      </c>
      <c r="T423" s="87" t="s">
        <v>77</v>
      </c>
      <c r="U423" s="88" t="s">
        <v>77</v>
      </c>
      <c r="V423" s="88" t="s">
        <v>77</v>
      </c>
      <c r="W423" s="89" t="s">
        <v>77</v>
      </c>
      <c r="X423" s="89" t="s">
        <v>77</v>
      </c>
    </row>
    <row r="424" spans="14:24" ht="15.5" x14ac:dyDescent="0.35">
      <c r="N424" s="85">
        <v>49399</v>
      </c>
      <c r="O424" s="86" t="s">
        <v>77</v>
      </c>
      <c r="P424" s="86" t="s">
        <v>77</v>
      </c>
      <c r="Q424" s="86" t="s">
        <v>77</v>
      </c>
      <c r="R424" s="86" t="s">
        <v>77</v>
      </c>
      <c r="S424" s="87" t="s">
        <v>77</v>
      </c>
      <c r="T424" s="87" t="s">
        <v>77</v>
      </c>
      <c r="U424" s="88" t="s">
        <v>77</v>
      </c>
      <c r="V424" s="88" t="s">
        <v>77</v>
      </c>
      <c r="W424" s="89" t="s">
        <v>77</v>
      </c>
      <c r="X424" s="89" t="s">
        <v>77</v>
      </c>
    </row>
    <row r="425" spans="14:24" ht="15.5" x14ac:dyDescent="0.35">
      <c r="N425" s="85">
        <v>49429</v>
      </c>
      <c r="O425" s="86" t="s">
        <v>77</v>
      </c>
      <c r="P425" s="86" t="s">
        <v>77</v>
      </c>
      <c r="Q425" s="86" t="s">
        <v>77</v>
      </c>
      <c r="R425" s="86" t="s">
        <v>77</v>
      </c>
      <c r="S425" s="87" t="s">
        <v>77</v>
      </c>
      <c r="T425" s="87" t="s">
        <v>77</v>
      </c>
      <c r="U425" s="88" t="s">
        <v>77</v>
      </c>
      <c r="V425" s="88" t="s">
        <v>77</v>
      </c>
      <c r="W425" s="89" t="s">
        <v>77</v>
      </c>
      <c r="X425" s="89" t="s">
        <v>77</v>
      </c>
    </row>
    <row r="426" spans="14:24" ht="15.5" x14ac:dyDescent="0.35">
      <c r="N426" s="85">
        <v>49460</v>
      </c>
      <c r="O426" s="86" t="s">
        <v>77</v>
      </c>
      <c r="P426" s="86" t="s">
        <v>77</v>
      </c>
      <c r="Q426" s="86" t="s">
        <v>77</v>
      </c>
      <c r="R426" s="86" t="s">
        <v>77</v>
      </c>
      <c r="S426" s="87" t="s">
        <v>77</v>
      </c>
      <c r="T426" s="87" t="s">
        <v>77</v>
      </c>
      <c r="U426" s="88" t="s">
        <v>77</v>
      </c>
      <c r="V426" s="88" t="s">
        <v>77</v>
      </c>
      <c r="W426" s="89" t="s">
        <v>77</v>
      </c>
      <c r="X426" s="89" t="s">
        <v>77</v>
      </c>
    </row>
    <row r="427" spans="14:24" ht="15.5" x14ac:dyDescent="0.35">
      <c r="N427" s="85">
        <v>49490</v>
      </c>
      <c r="O427" s="86" t="s">
        <v>77</v>
      </c>
      <c r="P427" s="86" t="s">
        <v>77</v>
      </c>
      <c r="Q427" s="86" t="s">
        <v>77</v>
      </c>
      <c r="R427" s="86" t="s">
        <v>77</v>
      </c>
      <c r="S427" s="87" t="s">
        <v>77</v>
      </c>
      <c r="T427" s="87" t="s">
        <v>77</v>
      </c>
      <c r="U427" s="88" t="s">
        <v>77</v>
      </c>
      <c r="V427" s="88" t="s">
        <v>77</v>
      </c>
      <c r="W427" s="89" t="s">
        <v>77</v>
      </c>
      <c r="X427" s="89" t="s">
        <v>77</v>
      </c>
    </row>
    <row r="428" spans="14:24" ht="15.5" x14ac:dyDescent="0.35">
      <c r="N428" s="85">
        <v>49521</v>
      </c>
      <c r="O428" s="86" t="s">
        <v>77</v>
      </c>
      <c r="P428" s="86" t="s">
        <v>77</v>
      </c>
      <c r="Q428" s="86" t="s">
        <v>77</v>
      </c>
      <c r="R428" s="86" t="s">
        <v>77</v>
      </c>
      <c r="S428" s="87" t="s">
        <v>77</v>
      </c>
      <c r="T428" s="87" t="s">
        <v>77</v>
      </c>
      <c r="U428" s="88" t="s">
        <v>77</v>
      </c>
      <c r="V428" s="88" t="s">
        <v>77</v>
      </c>
      <c r="W428" s="89" t="s">
        <v>77</v>
      </c>
      <c r="X428" s="89" t="s">
        <v>77</v>
      </c>
    </row>
    <row r="429" spans="14:24" ht="15.5" x14ac:dyDescent="0.35">
      <c r="N429" s="85">
        <v>49552</v>
      </c>
      <c r="O429" s="86" t="s">
        <v>77</v>
      </c>
      <c r="P429" s="86" t="s">
        <v>77</v>
      </c>
      <c r="Q429" s="86" t="s">
        <v>77</v>
      </c>
      <c r="R429" s="86" t="s">
        <v>77</v>
      </c>
      <c r="S429" s="87" t="s">
        <v>77</v>
      </c>
      <c r="T429" s="87" t="s">
        <v>77</v>
      </c>
      <c r="U429" s="88" t="s">
        <v>77</v>
      </c>
      <c r="V429" s="88" t="s">
        <v>77</v>
      </c>
      <c r="W429" s="89" t="s">
        <v>77</v>
      </c>
      <c r="X429" s="89" t="s">
        <v>77</v>
      </c>
    </row>
    <row r="430" spans="14:24" ht="15.5" x14ac:dyDescent="0.35">
      <c r="N430" s="85">
        <v>49582</v>
      </c>
      <c r="O430" s="86" t="s">
        <v>77</v>
      </c>
      <c r="P430" s="86" t="s">
        <v>77</v>
      </c>
      <c r="Q430" s="86" t="s">
        <v>77</v>
      </c>
      <c r="R430" s="86" t="s">
        <v>77</v>
      </c>
      <c r="S430" s="87" t="s">
        <v>77</v>
      </c>
      <c r="T430" s="87" t="s">
        <v>77</v>
      </c>
      <c r="U430" s="88" t="s">
        <v>77</v>
      </c>
      <c r="V430" s="88" t="s">
        <v>77</v>
      </c>
      <c r="W430" s="89" t="s">
        <v>77</v>
      </c>
      <c r="X430" s="89" t="s">
        <v>77</v>
      </c>
    </row>
    <row r="431" spans="14:24" ht="15.5" x14ac:dyDescent="0.35">
      <c r="N431" s="85">
        <v>49613</v>
      </c>
      <c r="O431" s="86" t="s">
        <v>77</v>
      </c>
      <c r="P431" s="86" t="s">
        <v>77</v>
      </c>
      <c r="Q431" s="86" t="s">
        <v>77</v>
      </c>
      <c r="R431" s="86" t="s">
        <v>77</v>
      </c>
      <c r="S431" s="87" t="s">
        <v>77</v>
      </c>
      <c r="T431" s="87" t="s">
        <v>77</v>
      </c>
      <c r="U431" s="88" t="s">
        <v>77</v>
      </c>
      <c r="V431" s="88" t="s">
        <v>77</v>
      </c>
      <c r="W431" s="89" t="s">
        <v>77</v>
      </c>
      <c r="X431" s="89" t="s">
        <v>77</v>
      </c>
    </row>
    <row r="432" spans="14:24" ht="15.5" x14ac:dyDescent="0.35">
      <c r="N432" s="85">
        <v>49643</v>
      </c>
      <c r="O432" s="86" t="s">
        <v>77</v>
      </c>
      <c r="P432" s="86" t="s">
        <v>77</v>
      </c>
      <c r="Q432" s="86" t="s">
        <v>77</v>
      </c>
      <c r="R432" s="86" t="s">
        <v>77</v>
      </c>
      <c r="S432" s="87" t="s">
        <v>77</v>
      </c>
      <c r="T432" s="87" t="s">
        <v>77</v>
      </c>
      <c r="U432" s="88" t="s">
        <v>77</v>
      </c>
      <c r="V432" s="88" t="s">
        <v>77</v>
      </c>
      <c r="W432" s="89" t="s">
        <v>77</v>
      </c>
      <c r="X432" s="89" t="s">
        <v>77</v>
      </c>
    </row>
    <row r="433" spans="14:24" ht="15.5" x14ac:dyDescent="0.35">
      <c r="N433" s="85">
        <v>49674</v>
      </c>
      <c r="O433" s="86" t="s">
        <v>77</v>
      </c>
      <c r="P433" s="86" t="s">
        <v>77</v>
      </c>
      <c r="Q433" s="86" t="s">
        <v>77</v>
      </c>
      <c r="R433" s="86" t="s">
        <v>77</v>
      </c>
      <c r="S433" s="87" t="s">
        <v>77</v>
      </c>
      <c r="T433" s="87" t="s">
        <v>77</v>
      </c>
      <c r="U433" s="88" t="s">
        <v>77</v>
      </c>
      <c r="V433" s="88" t="s">
        <v>77</v>
      </c>
      <c r="W433" s="89" t="s">
        <v>77</v>
      </c>
      <c r="X433" s="89" t="s">
        <v>77</v>
      </c>
    </row>
    <row r="434" spans="14:24" ht="15.5" x14ac:dyDescent="0.35">
      <c r="N434" s="85">
        <v>49705</v>
      </c>
      <c r="O434" s="86" t="s">
        <v>77</v>
      </c>
      <c r="P434" s="86" t="s">
        <v>77</v>
      </c>
      <c r="Q434" s="86" t="s">
        <v>77</v>
      </c>
      <c r="R434" s="86" t="s">
        <v>77</v>
      </c>
      <c r="S434" s="87" t="s">
        <v>77</v>
      </c>
      <c r="T434" s="87" t="s">
        <v>77</v>
      </c>
      <c r="U434" s="88" t="s">
        <v>77</v>
      </c>
      <c r="V434" s="88" t="s">
        <v>77</v>
      </c>
      <c r="W434" s="89" t="s">
        <v>77</v>
      </c>
      <c r="X434" s="89" t="s">
        <v>77</v>
      </c>
    </row>
    <row r="435" spans="14:24" ht="15.5" x14ac:dyDescent="0.35">
      <c r="N435" s="85">
        <v>49734</v>
      </c>
      <c r="O435" s="86" t="s">
        <v>77</v>
      </c>
      <c r="P435" s="86" t="s">
        <v>77</v>
      </c>
      <c r="Q435" s="86" t="s">
        <v>77</v>
      </c>
      <c r="R435" s="86" t="s">
        <v>77</v>
      </c>
      <c r="S435" s="87" t="s">
        <v>77</v>
      </c>
      <c r="T435" s="87" t="s">
        <v>77</v>
      </c>
      <c r="U435" s="88" t="s">
        <v>77</v>
      </c>
      <c r="V435" s="88" t="s">
        <v>77</v>
      </c>
      <c r="W435" s="89" t="s">
        <v>77</v>
      </c>
      <c r="X435" s="89" t="s">
        <v>77</v>
      </c>
    </row>
    <row r="436" spans="14:24" ht="15.5" x14ac:dyDescent="0.35">
      <c r="N436" s="85">
        <v>49765</v>
      </c>
      <c r="O436" s="86" t="s">
        <v>77</v>
      </c>
      <c r="P436" s="86" t="s">
        <v>77</v>
      </c>
      <c r="Q436" s="86" t="s">
        <v>77</v>
      </c>
      <c r="R436" s="86" t="s">
        <v>77</v>
      </c>
      <c r="S436" s="87" t="s">
        <v>77</v>
      </c>
      <c r="T436" s="87" t="s">
        <v>77</v>
      </c>
      <c r="U436" s="88" t="s">
        <v>77</v>
      </c>
      <c r="V436" s="88" t="s">
        <v>77</v>
      </c>
      <c r="W436" s="89" t="s">
        <v>77</v>
      </c>
      <c r="X436" s="89" t="s">
        <v>77</v>
      </c>
    </row>
    <row r="437" spans="14:24" ht="15.5" x14ac:dyDescent="0.35">
      <c r="N437" s="85">
        <v>49795</v>
      </c>
      <c r="O437" s="86" t="s">
        <v>77</v>
      </c>
      <c r="P437" s="86" t="s">
        <v>77</v>
      </c>
      <c r="Q437" s="86" t="s">
        <v>77</v>
      </c>
      <c r="R437" s="86" t="s">
        <v>77</v>
      </c>
      <c r="S437" s="87" t="s">
        <v>77</v>
      </c>
      <c r="T437" s="87" t="s">
        <v>77</v>
      </c>
      <c r="U437" s="88" t="s">
        <v>77</v>
      </c>
      <c r="V437" s="88" t="s">
        <v>77</v>
      </c>
      <c r="W437" s="89" t="s">
        <v>77</v>
      </c>
      <c r="X437" s="89" t="s">
        <v>77</v>
      </c>
    </row>
    <row r="438" spans="14:24" ht="15.5" x14ac:dyDescent="0.35">
      <c r="N438" s="85">
        <v>49826</v>
      </c>
      <c r="O438" s="86" t="s">
        <v>77</v>
      </c>
      <c r="P438" s="86" t="s">
        <v>77</v>
      </c>
      <c r="Q438" s="86" t="s">
        <v>77</v>
      </c>
      <c r="R438" s="86" t="s">
        <v>77</v>
      </c>
      <c r="S438" s="87" t="s">
        <v>77</v>
      </c>
      <c r="T438" s="87" t="s">
        <v>77</v>
      </c>
      <c r="U438" s="88" t="s">
        <v>77</v>
      </c>
      <c r="V438" s="88" t="s">
        <v>77</v>
      </c>
      <c r="W438" s="89" t="s">
        <v>77</v>
      </c>
      <c r="X438" s="89" t="s">
        <v>77</v>
      </c>
    </row>
    <row r="439" spans="14:24" ht="15.5" x14ac:dyDescent="0.35">
      <c r="N439" s="85">
        <v>49856</v>
      </c>
      <c r="O439" s="86" t="s">
        <v>77</v>
      </c>
      <c r="P439" s="86" t="s">
        <v>77</v>
      </c>
      <c r="Q439" s="86" t="s">
        <v>77</v>
      </c>
      <c r="R439" s="86" t="s">
        <v>77</v>
      </c>
      <c r="S439" s="87" t="s">
        <v>77</v>
      </c>
      <c r="T439" s="87" t="s">
        <v>77</v>
      </c>
      <c r="U439" s="88" t="s">
        <v>77</v>
      </c>
      <c r="V439" s="88" t="s">
        <v>77</v>
      </c>
      <c r="W439" s="89" t="s">
        <v>77</v>
      </c>
      <c r="X439" s="89" t="s">
        <v>77</v>
      </c>
    </row>
    <row r="440" spans="14:24" ht="15.5" x14ac:dyDescent="0.35">
      <c r="N440" s="85">
        <v>49887</v>
      </c>
      <c r="O440" s="86" t="s">
        <v>77</v>
      </c>
      <c r="P440" s="86" t="s">
        <v>77</v>
      </c>
      <c r="Q440" s="86" t="s">
        <v>77</v>
      </c>
      <c r="R440" s="86" t="s">
        <v>77</v>
      </c>
      <c r="S440" s="87" t="s">
        <v>77</v>
      </c>
      <c r="T440" s="87" t="s">
        <v>77</v>
      </c>
      <c r="U440" s="88" t="s">
        <v>77</v>
      </c>
      <c r="V440" s="88" t="s">
        <v>77</v>
      </c>
      <c r="W440" s="89" t="s">
        <v>77</v>
      </c>
      <c r="X440" s="89" t="s">
        <v>77</v>
      </c>
    </row>
    <row r="441" spans="14:24" ht="15.5" x14ac:dyDescent="0.35">
      <c r="N441" s="85">
        <v>49918</v>
      </c>
      <c r="O441" s="86" t="s">
        <v>77</v>
      </c>
      <c r="P441" s="86" t="s">
        <v>77</v>
      </c>
      <c r="Q441" s="86" t="s">
        <v>77</v>
      </c>
      <c r="R441" s="86" t="s">
        <v>77</v>
      </c>
      <c r="S441" s="87" t="s">
        <v>77</v>
      </c>
      <c r="T441" s="87" t="s">
        <v>77</v>
      </c>
      <c r="U441" s="88" t="s">
        <v>77</v>
      </c>
      <c r="V441" s="88" t="s">
        <v>77</v>
      </c>
      <c r="W441" s="89" t="s">
        <v>77</v>
      </c>
      <c r="X441" s="89" t="s">
        <v>77</v>
      </c>
    </row>
    <row r="442" spans="14:24" ht="15.5" x14ac:dyDescent="0.35">
      <c r="N442" s="85">
        <v>49948</v>
      </c>
      <c r="O442" s="86" t="s">
        <v>77</v>
      </c>
      <c r="P442" s="86" t="s">
        <v>77</v>
      </c>
      <c r="Q442" s="86" t="s">
        <v>77</v>
      </c>
      <c r="R442" s="86" t="s">
        <v>77</v>
      </c>
      <c r="S442" s="87" t="s">
        <v>77</v>
      </c>
      <c r="T442" s="87" t="s">
        <v>77</v>
      </c>
      <c r="U442" s="88" t="s">
        <v>77</v>
      </c>
      <c r="V442" s="88" t="s">
        <v>77</v>
      </c>
      <c r="W442" s="89" t="s">
        <v>77</v>
      </c>
      <c r="X442" s="89" t="s">
        <v>77</v>
      </c>
    </row>
    <row r="443" spans="14:24" ht="15.5" x14ac:dyDescent="0.35">
      <c r="N443" s="85">
        <v>49979</v>
      </c>
      <c r="O443" s="86" t="s">
        <v>77</v>
      </c>
      <c r="P443" s="86" t="s">
        <v>77</v>
      </c>
      <c r="Q443" s="86" t="s">
        <v>77</v>
      </c>
      <c r="R443" s="86" t="s">
        <v>77</v>
      </c>
      <c r="S443" s="87" t="s">
        <v>77</v>
      </c>
      <c r="T443" s="87" t="s">
        <v>77</v>
      </c>
      <c r="U443" s="88" t="s">
        <v>77</v>
      </c>
      <c r="V443" s="88" t="s">
        <v>77</v>
      </c>
      <c r="W443" s="89" t="s">
        <v>77</v>
      </c>
      <c r="X443" s="89" t="s">
        <v>77</v>
      </c>
    </row>
    <row r="444" spans="14:24" ht="15.5" x14ac:dyDescent="0.35">
      <c r="N444" s="85">
        <v>50009</v>
      </c>
      <c r="O444" s="86" t="s">
        <v>77</v>
      </c>
      <c r="P444" s="86" t="s">
        <v>77</v>
      </c>
      <c r="Q444" s="86" t="s">
        <v>77</v>
      </c>
      <c r="R444" s="86" t="s">
        <v>77</v>
      </c>
      <c r="S444" s="87" t="s">
        <v>77</v>
      </c>
      <c r="T444" s="87" t="s">
        <v>77</v>
      </c>
      <c r="U444" s="88" t="s">
        <v>77</v>
      </c>
      <c r="V444" s="88" t="s">
        <v>77</v>
      </c>
      <c r="W444" s="89" t="s">
        <v>77</v>
      </c>
      <c r="X444" s="89" t="s">
        <v>77</v>
      </c>
    </row>
    <row r="445" spans="14:24" ht="15.5" x14ac:dyDescent="0.35">
      <c r="N445" s="85">
        <v>50040</v>
      </c>
      <c r="O445" s="86" t="s">
        <v>77</v>
      </c>
      <c r="P445" s="86" t="s">
        <v>77</v>
      </c>
      <c r="Q445" s="86" t="s">
        <v>77</v>
      </c>
      <c r="R445" s="86" t="s">
        <v>77</v>
      </c>
      <c r="S445" s="87" t="s">
        <v>77</v>
      </c>
      <c r="T445" s="87" t="s">
        <v>77</v>
      </c>
      <c r="U445" s="88" t="s">
        <v>77</v>
      </c>
      <c r="V445" s="88" t="s">
        <v>77</v>
      </c>
      <c r="W445" s="89" t="s">
        <v>77</v>
      </c>
      <c r="X445" s="89" t="s">
        <v>77</v>
      </c>
    </row>
    <row r="446" spans="14:24" ht="15.5" x14ac:dyDescent="0.35">
      <c r="N446" s="85">
        <v>50071</v>
      </c>
      <c r="O446" s="86" t="s">
        <v>77</v>
      </c>
      <c r="P446" s="86" t="s">
        <v>77</v>
      </c>
      <c r="Q446" s="86" t="s">
        <v>77</v>
      </c>
      <c r="R446" s="86" t="s">
        <v>77</v>
      </c>
      <c r="S446" s="87" t="s">
        <v>77</v>
      </c>
      <c r="T446" s="87" t="s">
        <v>77</v>
      </c>
      <c r="U446" s="88" t="s">
        <v>77</v>
      </c>
      <c r="V446" s="88" t="s">
        <v>77</v>
      </c>
      <c r="W446" s="89" t="s">
        <v>77</v>
      </c>
      <c r="X446" s="89" t="s">
        <v>77</v>
      </c>
    </row>
    <row r="447" spans="14:24" ht="15.5" x14ac:dyDescent="0.35">
      <c r="N447" s="85">
        <v>50099</v>
      </c>
      <c r="O447" s="86" t="s">
        <v>77</v>
      </c>
      <c r="P447" s="86" t="s">
        <v>77</v>
      </c>
      <c r="Q447" s="86" t="s">
        <v>77</v>
      </c>
      <c r="R447" s="86" t="s">
        <v>77</v>
      </c>
      <c r="S447" s="87" t="s">
        <v>77</v>
      </c>
      <c r="T447" s="87" t="s">
        <v>77</v>
      </c>
      <c r="U447" s="88" t="s">
        <v>77</v>
      </c>
      <c r="V447" s="88" t="s">
        <v>77</v>
      </c>
      <c r="W447" s="89" t="s">
        <v>77</v>
      </c>
      <c r="X447" s="89" t="s">
        <v>77</v>
      </c>
    </row>
    <row r="448" spans="14:24" ht="15.5" x14ac:dyDescent="0.35">
      <c r="N448" s="85">
        <v>50130</v>
      </c>
      <c r="O448" s="86" t="s">
        <v>77</v>
      </c>
      <c r="P448" s="86" t="s">
        <v>77</v>
      </c>
      <c r="Q448" s="86" t="s">
        <v>77</v>
      </c>
      <c r="R448" s="86" t="s">
        <v>77</v>
      </c>
      <c r="S448" s="87" t="s">
        <v>77</v>
      </c>
      <c r="T448" s="87" t="s">
        <v>77</v>
      </c>
      <c r="U448" s="88" t="s">
        <v>77</v>
      </c>
      <c r="V448" s="88" t="s">
        <v>77</v>
      </c>
      <c r="W448" s="89" t="s">
        <v>77</v>
      </c>
      <c r="X448" s="89" t="s">
        <v>77</v>
      </c>
    </row>
    <row r="449" spans="14:24" ht="15.5" x14ac:dyDescent="0.35">
      <c r="N449" s="85">
        <v>50160</v>
      </c>
      <c r="O449" s="86" t="s">
        <v>77</v>
      </c>
      <c r="P449" s="86" t="s">
        <v>77</v>
      </c>
      <c r="Q449" s="86" t="s">
        <v>77</v>
      </c>
      <c r="R449" s="86" t="s">
        <v>77</v>
      </c>
      <c r="S449" s="87" t="s">
        <v>77</v>
      </c>
      <c r="T449" s="87" t="s">
        <v>77</v>
      </c>
      <c r="U449" s="88" t="s">
        <v>77</v>
      </c>
      <c r="V449" s="88" t="s">
        <v>77</v>
      </c>
      <c r="W449" s="89" t="s">
        <v>77</v>
      </c>
      <c r="X449" s="89" t="s">
        <v>77</v>
      </c>
    </row>
    <row r="450" spans="14:24" ht="15.5" x14ac:dyDescent="0.35">
      <c r="N450" s="85">
        <v>50191</v>
      </c>
      <c r="O450" s="86" t="s">
        <v>77</v>
      </c>
      <c r="P450" s="86" t="s">
        <v>77</v>
      </c>
      <c r="Q450" s="86" t="s">
        <v>77</v>
      </c>
      <c r="R450" s="86" t="s">
        <v>77</v>
      </c>
      <c r="S450" s="87" t="s">
        <v>77</v>
      </c>
      <c r="T450" s="87" t="s">
        <v>77</v>
      </c>
      <c r="U450" s="88" t="s">
        <v>77</v>
      </c>
      <c r="V450" s="88" t="s">
        <v>77</v>
      </c>
      <c r="W450" s="89" t="s">
        <v>77</v>
      </c>
      <c r="X450" s="89" t="s">
        <v>77</v>
      </c>
    </row>
    <row r="451" spans="14:24" ht="15.5" x14ac:dyDescent="0.35">
      <c r="N451" s="85">
        <v>50221</v>
      </c>
      <c r="O451" s="86" t="s">
        <v>77</v>
      </c>
      <c r="P451" s="86" t="s">
        <v>77</v>
      </c>
      <c r="Q451" s="86" t="s">
        <v>77</v>
      </c>
      <c r="R451" s="86" t="s">
        <v>77</v>
      </c>
      <c r="S451" s="87" t="s">
        <v>77</v>
      </c>
      <c r="T451" s="87" t="s">
        <v>77</v>
      </c>
      <c r="U451" s="88" t="s">
        <v>77</v>
      </c>
      <c r="V451" s="88" t="s">
        <v>77</v>
      </c>
      <c r="W451" s="89" t="s">
        <v>77</v>
      </c>
      <c r="X451" s="89" t="s">
        <v>77</v>
      </c>
    </row>
    <row r="452" spans="14:24" ht="15.5" x14ac:dyDescent="0.35">
      <c r="N452" s="85">
        <v>50252</v>
      </c>
      <c r="O452" s="86" t="s">
        <v>77</v>
      </c>
      <c r="P452" s="86" t="s">
        <v>77</v>
      </c>
      <c r="Q452" s="86" t="s">
        <v>77</v>
      </c>
      <c r="R452" s="86" t="s">
        <v>77</v>
      </c>
      <c r="S452" s="87" t="s">
        <v>77</v>
      </c>
      <c r="T452" s="87" t="s">
        <v>77</v>
      </c>
      <c r="U452" s="88" t="s">
        <v>77</v>
      </c>
      <c r="V452" s="88" t="s">
        <v>77</v>
      </c>
      <c r="W452" s="89" t="s">
        <v>77</v>
      </c>
      <c r="X452" s="89" t="s">
        <v>77</v>
      </c>
    </row>
    <row r="453" spans="14:24" ht="15.5" x14ac:dyDescent="0.35">
      <c r="N453" s="85">
        <v>50283</v>
      </c>
      <c r="O453" s="86" t="s">
        <v>77</v>
      </c>
      <c r="P453" s="86" t="s">
        <v>77</v>
      </c>
      <c r="Q453" s="86" t="s">
        <v>77</v>
      </c>
      <c r="R453" s="86" t="s">
        <v>77</v>
      </c>
      <c r="S453" s="87" t="s">
        <v>77</v>
      </c>
      <c r="T453" s="87" t="s">
        <v>77</v>
      </c>
      <c r="U453" s="88" t="s">
        <v>77</v>
      </c>
      <c r="V453" s="88" t="s">
        <v>77</v>
      </c>
      <c r="W453" s="89" t="s">
        <v>77</v>
      </c>
      <c r="X453" s="89" t="s">
        <v>77</v>
      </c>
    </row>
    <row r="454" spans="14:24" ht="15.5" x14ac:dyDescent="0.35">
      <c r="N454" s="85">
        <v>50313</v>
      </c>
      <c r="O454" s="86" t="s">
        <v>77</v>
      </c>
      <c r="P454" s="86" t="s">
        <v>77</v>
      </c>
      <c r="Q454" s="86" t="s">
        <v>77</v>
      </c>
      <c r="R454" s="86" t="s">
        <v>77</v>
      </c>
      <c r="S454" s="87" t="s">
        <v>77</v>
      </c>
      <c r="T454" s="87" t="s">
        <v>77</v>
      </c>
      <c r="U454" s="88" t="s">
        <v>77</v>
      </c>
      <c r="V454" s="88" t="s">
        <v>77</v>
      </c>
      <c r="W454" s="89" t="s">
        <v>77</v>
      </c>
      <c r="X454" s="89" t="s">
        <v>77</v>
      </c>
    </row>
    <row r="455" spans="14:24" ht="15.5" x14ac:dyDescent="0.35">
      <c r="N455" s="85">
        <v>50344</v>
      </c>
      <c r="O455" s="86" t="s">
        <v>77</v>
      </c>
      <c r="P455" s="86" t="s">
        <v>77</v>
      </c>
      <c r="Q455" s="86" t="s">
        <v>77</v>
      </c>
      <c r="R455" s="86" t="s">
        <v>77</v>
      </c>
      <c r="S455" s="87" t="s">
        <v>77</v>
      </c>
      <c r="T455" s="87" t="s">
        <v>77</v>
      </c>
      <c r="U455" s="88" t="s">
        <v>77</v>
      </c>
      <c r="V455" s="88" t="s">
        <v>77</v>
      </c>
      <c r="W455" s="89" t="s">
        <v>77</v>
      </c>
      <c r="X455" s="89" t="s">
        <v>77</v>
      </c>
    </row>
    <row r="456" spans="14:24" ht="15.5" x14ac:dyDescent="0.35">
      <c r="N456" s="85">
        <v>50374</v>
      </c>
      <c r="O456" s="86" t="s">
        <v>77</v>
      </c>
      <c r="P456" s="86" t="s">
        <v>77</v>
      </c>
      <c r="Q456" s="86" t="s">
        <v>77</v>
      </c>
      <c r="R456" s="86" t="s">
        <v>77</v>
      </c>
      <c r="S456" s="87" t="s">
        <v>77</v>
      </c>
      <c r="T456" s="87" t="s">
        <v>77</v>
      </c>
      <c r="U456" s="88" t="s">
        <v>77</v>
      </c>
      <c r="V456" s="88" t="s">
        <v>77</v>
      </c>
      <c r="W456" s="89" t="s">
        <v>77</v>
      </c>
      <c r="X456" s="89" t="s">
        <v>77</v>
      </c>
    </row>
    <row r="457" spans="14:24" ht="15.5" x14ac:dyDescent="0.35">
      <c r="N457" s="85">
        <v>50405</v>
      </c>
      <c r="O457" s="86" t="s">
        <v>77</v>
      </c>
      <c r="P457" s="86" t="s">
        <v>77</v>
      </c>
      <c r="Q457" s="86" t="s">
        <v>77</v>
      </c>
      <c r="R457" s="86" t="s">
        <v>77</v>
      </c>
      <c r="S457" s="87" t="s">
        <v>77</v>
      </c>
      <c r="T457" s="87" t="s">
        <v>77</v>
      </c>
      <c r="U457" s="88" t="s">
        <v>77</v>
      </c>
      <c r="V457" s="88" t="s">
        <v>77</v>
      </c>
      <c r="W457" s="89" t="s">
        <v>77</v>
      </c>
      <c r="X457" s="89" t="s">
        <v>77</v>
      </c>
    </row>
    <row r="458" spans="14:24" ht="15.5" x14ac:dyDescent="0.35">
      <c r="N458" s="85">
        <v>50436</v>
      </c>
      <c r="O458" s="86" t="s">
        <v>77</v>
      </c>
      <c r="P458" s="86" t="s">
        <v>77</v>
      </c>
      <c r="Q458" s="86" t="s">
        <v>77</v>
      </c>
      <c r="R458" s="86" t="s">
        <v>77</v>
      </c>
      <c r="S458" s="87" t="s">
        <v>77</v>
      </c>
      <c r="T458" s="87" t="s">
        <v>77</v>
      </c>
      <c r="U458" s="88" t="s">
        <v>77</v>
      </c>
      <c r="V458" s="88" t="s">
        <v>77</v>
      </c>
      <c r="W458" s="89" t="s">
        <v>77</v>
      </c>
      <c r="X458" s="89" t="s">
        <v>77</v>
      </c>
    </row>
    <row r="459" spans="14:24" ht="15.5" x14ac:dyDescent="0.35">
      <c r="N459" s="85">
        <v>50464</v>
      </c>
      <c r="O459" s="86" t="s">
        <v>77</v>
      </c>
      <c r="P459" s="86" t="s">
        <v>77</v>
      </c>
      <c r="Q459" s="86" t="s">
        <v>77</v>
      </c>
      <c r="R459" s="86" t="s">
        <v>77</v>
      </c>
      <c r="S459" s="87" t="s">
        <v>77</v>
      </c>
      <c r="T459" s="87" t="s">
        <v>77</v>
      </c>
      <c r="U459" s="88" t="s">
        <v>77</v>
      </c>
      <c r="V459" s="88" t="s">
        <v>77</v>
      </c>
      <c r="W459" s="89" t="s">
        <v>77</v>
      </c>
      <c r="X459" s="89" t="s">
        <v>77</v>
      </c>
    </row>
    <row r="460" spans="14:24" ht="15.5" x14ac:dyDescent="0.35">
      <c r="N460" s="85">
        <v>50495</v>
      </c>
      <c r="O460" s="86" t="s">
        <v>77</v>
      </c>
      <c r="P460" s="86" t="s">
        <v>77</v>
      </c>
      <c r="Q460" s="86" t="s">
        <v>77</v>
      </c>
      <c r="R460" s="86" t="s">
        <v>77</v>
      </c>
      <c r="S460" s="87" t="s">
        <v>77</v>
      </c>
      <c r="T460" s="87" t="s">
        <v>77</v>
      </c>
      <c r="U460" s="88" t="s">
        <v>77</v>
      </c>
      <c r="V460" s="88" t="s">
        <v>77</v>
      </c>
      <c r="W460" s="89" t="s">
        <v>77</v>
      </c>
      <c r="X460" s="89" t="s">
        <v>77</v>
      </c>
    </row>
    <row r="461" spans="14:24" ht="15.5" x14ac:dyDescent="0.35">
      <c r="N461" s="85">
        <v>50525</v>
      </c>
      <c r="O461" s="86" t="s">
        <v>77</v>
      </c>
      <c r="P461" s="86" t="s">
        <v>77</v>
      </c>
      <c r="Q461" s="86" t="s">
        <v>77</v>
      </c>
      <c r="R461" s="86" t="s">
        <v>77</v>
      </c>
      <c r="S461" s="87" t="s">
        <v>77</v>
      </c>
      <c r="T461" s="87" t="s">
        <v>77</v>
      </c>
      <c r="U461" s="88" t="s">
        <v>77</v>
      </c>
      <c r="V461" s="88" t="s">
        <v>77</v>
      </c>
      <c r="W461" s="89" t="s">
        <v>77</v>
      </c>
      <c r="X461" s="89" t="s">
        <v>77</v>
      </c>
    </row>
    <row r="462" spans="14:24" ht="15.5" x14ac:dyDescent="0.35">
      <c r="N462" s="85">
        <v>50556</v>
      </c>
      <c r="O462" s="86" t="s">
        <v>77</v>
      </c>
      <c r="P462" s="86" t="s">
        <v>77</v>
      </c>
      <c r="Q462" s="86" t="s">
        <v>77</v>
      </c>
      <c r="R462" s="86" t="s">
        <v>77</v>
      </c>
      <c r="S462" s="87" t="s">
        <v>77</v>
      </c>
      <c r="T462" s="87" t="s">
        <v>77</v>
      </c>
      <c r="U462" s="88" t="s">
        <v>77</v>
      </c>
      <c r="V462" s="88" t="s">
        <v>77</v>
      </c>
      <c r="W462" s="89" t="s">
        <v>77</v>
      </c>
      <c r="X462" s="89" t="s">
        <v>77</v>
      </c>
    </row>
    <row r="463" spans="14:24" ht="15.5" x14ac:dyDescent="0.35">
      <c r="N463" s="85">
        <v>50586</v>
      </c>
      <c r="O463" s="86" t="s">
        <v>77</v>
      </c>
      <c r="P463" s="86" t="s">
        <v>77</v>
      </c>
      <c r="Q463" s="86" t="s">
        <v>77</v>
      </c>
      <c r="R463" s="86" t="s">
        <v>77</v>
      </c>
      <c r="S463" s="87" t="s">
        <v>77</v>
      </c>
      <c r="T463" s="87" t="s">
        <v>77</v>
      </c>
      <c r="U463" s="88" t="s">
        <v>77</v>
      </c>
      <c r="V463" s="88" t="s">
        <v>77</v>
      </c>
      <c r="W463" s="89" t="s">
        <v>77</v>
      </c>
      <c r="X463" s="89" t="s">
        <v>77</v>
      </c>
    </row>
    <row r="464" spans="14:24" ht="15.5" x14ac:dyDescent="0.35">
      <c r="N464" s="85">
        <v>50617</v>
      </c>
      <c r="O464" s="86" t="s">
        <v>77</v>
      </c>
      <c r="P464" s="86" t="s">
        <v>77</v>
      </c>
      <c r="Q464" s="86" t="s">
        <v>77</v>
      </c>
      <c r="R464" s="86" t="s">
        <v>77</v>
      </c>
      <c r="S464" s="87" t="s">
        <v>77</v>
      </c>
      <c r="T464" s="87" t="s">
        <v>77</v>
      </c>
      <c r="U464" s="88" t="s">
        <v>77</v>
      </c>
      <c r="V464" s="88" t="s">
        <v>77</v>
      </c>
      <c r="W464" s="89" t="s">
        <v>77</v>
      </c>
      <c r="X464" s="89" t="s">
        <v>77</v>
      </c>
    </row>
    <row r="465" spans="14:24" ht="15.5" x14ac:dyDescent="0.35">
      <c r="N465" s="85">
        <v>50648</v>
      </c>
      <c r="O465" s="86" t="s">
        <v>77</v>
      </c>
      <c r="P465" s="86" t="s">
        <v>77</v>
      </c>
      <c r="Q465" s="86" t="s">
        <v>77</v>
      </c>
      <c r="R465" s="86" t="s">
        <v>77</v>
      </c>
      <c r="S465" s="87" t="s">
        <v>77</v>
      </c>
      <c r="T465" s="87" t="s">
        <v>77</v>
      </c>
      <c r="U465" s="88" t="s">
        <v>77</v>
      </c>
      <c r="V465" s="88" t="s">
        <v>77</v>
      </c>
      <c r="W465" s="89" t="s">
        <v>77</v>
      </c>
      <c r="X465" s="89" t="s">
        <v>77</v>
      </c>
    </row>
    <row r="466" spans="14:24" ht="15.5" x14ac:dyDescent="0.35">
      <c r="N466" s="85">
        <v>50678</v>
      </c>
      <c r="O466" s="86" t="s">
        <v>77</v>
      </c>
      <c r="P466" s="86" t="s">
        <v>77</v>
      </c>
      <c r="Q466" s="86" t="s">
        <v>77</v>
      </c>
      <c r="R466" s="86" t="s">
        <v>77</v>
      </c>
      <c r="S466" s="87" t="s">
        <v>77</v>
      </c>
      <c r="T466" s="87" t="s">
        <v>77</v>
      </c>
      <c r="U466" s="88" t="s">
        <v>77</v>
      </c>
      <c r="V466" s="88" t="s">
        <v>77</v>
      </c>
      <c r="W466" s="89" t="s">
        <v>77</v>
      </c>
      <c r="X466" s="89" t="s">
        <v>77</v>
      </c>
    </row>
    <row r="467" spans="14:24" ht="15.5" x14ac:dyDescent="0.35">
      <c r="N467" s="85">
        <v>50709</v>
      </c>
      <c r="O467" s="86" t="s">
        <v>77</v>
      </c>
      <c r="P467" s="86" t="s">
        <v>77</v>
      </c>
      <c r="Q467" s="86" t="s">
        <v>77</v>
      </c>
      <c r="R467" s="86" t="s">
        <v>77</v>
      </c>
      <c r="S467" s="87" t="s">
        <v>77</v>
      </c>
      <c r="T467" s="87" t="s">
        <v>77</v>
      </c>
      <c r="U467" s="88" t="s">
        <v>77</v>
      </c>
      <c r="V467" s="88" t="s">
        <v>77</v>
      </c>
      <c r="W467" s="89" t="s">
        <v>77</v>
      </c>
      <c r="X467" s="89" t="s">
        <v>77</v>
      </c>
    </row>
    <row r="468" spans="14:24" ht="15.5" x14ac:dyDescent="0.35">
      <c r="N468" s="85">
        <v>50739</v>
      </c>
      <c r="O468" s="86" t="s">
        <v>77</v>
      </c>
      <c r="P468" s="86" t="s">
        <v>77</v>
      </c>
      <c r="Q468" s="86" t="s">
        <v>77</v>
      </c>
      <c r="R468" s="86" t="s">
        <v>77</v>
      </c>
      <c r="S468" s="87" t="s">
        <v>77</v>
      </c>
      <c r="T468" s="87" t="s">
        <v>77</v>
      </c>
      <c r="U468" s="88" t="s">
        <v>77</v>
      </c>
      <c r="V468" s="88" t="s">
        <v>77</v>
      </c>
      <c r="W468" s="89" t="s">
        <v>77</v>
      </c>
      <c r="X468" s="89" t="s">
        <v>77</v>
      </c>
    </row>
    <row r="469" spans="14:24" ht="15.5" x14ac:dyDescent="0.35">
      <c r="N469" s="85">
        <v>50770</v>
      </c>
      <c r="O469" s="86" t="s">
        <v>77</v>
      </c>
      <c r="P469" s="86" t="s">
        <v>77</v>
      </c>
      <c r="Q469" s="86" t="s">
        <v>77</v>
      </c>
      <c r="R469" s="86" t="s">
        <v>77</v>
      </c>
      <c r="S469" s="87" t="s">
        <v>77</v>
      </c>
      <c r="T469" s="87" t="s">
        <v>77</v>
      </c>
      <c r="U469" s="88" t="s">
        <v>77</v>
      </c>
      <c r="V469" s="88" t="s">
        <v>77</v>
      </c>
      <c r="W469" s="89" t="s">
        <v>77</v>
      </c>
      <c r="X469" s="89" t="s">
        <v>77</v>
      </c>
    </row>
    <row r="470" spans="14:24" ht="15.5" x14ac:dyDescent="0.35">
      <c r="N470" s="85">
        <v>50801</v>
      </c>
      <c r="O470" s="86" t="s">
        <v>77</v>
      </c>
      <c r="P470" s="86" t="s">
        <v>77</v>
      </c>
      <c r="Q470" s="86" t="s">
        <v>77</v>
      </c>
      <c r="R470" s="86" t="s">
        <v>77</v>
      </c>
      <c r="S470" s="87" t="s">
        <v>77</v>
      </c>
      <c r="T470" s="87" t="s">
        <v>77</v>
      </c>
      <c r="U470" s="88" t="s">
        <v>77</v>
      </c>
      <c r="V470" s="88" t="s">
        <v>77</v>
      </c>
      <c r="W470" s="89" t="s">
        <v>77</v>
      </c>
      <c r="X470" s="89" t="s">
        <v>77</v>
      </c>
    </row>
    <row r="471" spans="14:24" ht="15.5" x14ac:dyDescent="0.35">
      <c r="N471" s="85">
        <v>50829</v>
      </c>
      <c r="O471" s="86" t="s">
        <v>77</v>
      </c>
      <c r="P471" s="86" t="s">
        <v>77</v>
      </c>
      <c r="Q471" s="86" t="s">
        <v>77</v>
      </c>
      <c r="R471" s="86" t="s">
        <v>77</v>
      </c>
      <c r="S471" s="87" t="s">
        <v>77</v>
      </c>
      <c r="T471" s="87" t="s">
        <v>77</v>
      </c>
      <c r="U471" s="88" t="s">
        <v>77</v>
      </c>
      <c r="V471" s="88" t="s">
        <v>77</v>
      </c>
      <c r="W471" s="89" t="s">
        <v>77</v>
      </c>
      <c r="X471" s="89" t="s">
        <v>77</v>
      </c>
    </row>
    <row r="472" spans="14:24" ht="15.5" x14ac:dyDescent="0.35">
      <c r="N472" s="85">
        <v>50860</v>
      </c>
      <c r="O472" s="86" t="s">
        <v>77</v>
      </c>
      <c r="P472" s="86" t="s">
        <v>77</v>
      </c>
      <c r="Q472" s="86" t="s">
        <v>77</v>
      </c>
      <c r="R472" s="86" t="s">
        <v>77</v>
      </c>
      <c r="S472" s="87" t="s">
        <v>77</v>
      </c>
      <c r="T472" s="87" t="s">
        <v>77</v>
      </c>
      <c r="U472" s="88" t="s">
        <v>77</v>
      </c>
      <c r="V472" s="88" t="s">
        <v>77</v>
      </c>
      <c r="W472" s="89" t="s">
        <v>77</v>
      </c>
      <c r="X472" s="89" t="s">
        <v>77</v>
      </c>
    </row>
    <row r="473" spans="14:24" ht="15.5" x14ac:dyDescent="0.35">
      <c r="N473" s="85">
        <v>50890</v>
      </c>
      <c r="O473" s="86" t="s">
        <v>77</v>
      </c>
      <c r="P473" s="86" t="s">
        <v>77</v>
      </c>
      <c r="Q473" s="86" t="s">
        <v>77</v>
      </c>
      <c r="R473" s="86" t="s">
        <v>77</v>
      </c>
      <c r="S473" s="87" t="s">
        <v>77</v>
      </c>
      <c r="T473" s="87" t="s">
        <v>77</v>
      </c>
      <c r="U473" s="88" t="s">
        <v>77</v>
      </c>
      <c r="V473" s="88" t="s">
        <v>77</v>
      </c>
      <c r="W473" s="89" t="s">
        <v>77</v>
      </c>
      <c r="X473" s="89" t="s">
        <v>77</v>
      </c>
    </row>
    <row r="474" spans="14:24" ht="15.5" x14ac:dyDescent="0.35">
      <c r="N474" s="85">
        <v>50921</v>
      </c>
      <c r="O474" s="86" t="s">
        <v>77</v>
      </c>
      <c r="P474" s="86" t="s">
        <v>77</v>
      </c>
      <c r="Q474" s="86" t="s">
        <v>77</v>
      </c>
      <c r="R474" s="86" t="s">
        <v>77</v>
      </c>
      <c r="S474" s="87" t="s">
        <v>77</v>
      </c>
      <c r="T474" s="87" t="s">
        <v>77</v>
      </c>
      <c r="U474" s="88" t="s">
        <v>77</v>
      </c>
      <c r="V474" s="88" t="s">
        <v>77</v>
      </c>
      <c r="W474" s="89" t="s">
        <v>77</v>
      </c>
      <c r="X474" s="89" t="s">
        <v>77</v>
      </c>
    </row>
    <row r="475" spans="14:24" ht="15.5" x14ac:dyDescent="0.35">
      <c r="N475" s="85">
        <v>50951</v>
      </c>
      <c r="O475" s="86" t="s">
        <v>77</v>
      </c>
      <c r="P475" s="86" t="s">
        <v>77</v>
      </c>
      <c r="Q475" s="86" t="s">
        <v>77</v>
      </c>
      <c r="R475" s="86" t="s">
        <v>77</v>
      </c>
      <c r="S475" s="87" t="s">
        <v>77</v>
      </c>
      <c r="T475" s="87" t="s">
        <v>77</v>
      </c>
      <c r="U475" s="88" t="s">
        <v>77</v>
      </c>
      <c r="V475" s="88" t="s">
        <v>77</v>
      </c>
      <c r="W475" s="89" t="s">
        <v>77</v>
      </c>
      <c r="X475" s="89" t="s">
        <v>77</v>
      </c>
    </row>
    <row r="476" spans="14:24" ht="15.5" x14ac:dyDescent="0.35">
      <c r="N476" s="85">
        <v>50982</v>
      </c>
      <c r="O476" s="86" t="s">
        <v>77</v>
      </c>
      <c r="P476" s="86" t="s">
        <v>77</v>
      </c>
      <c r="Q476" s="86" t="s">
        <v>77</v>
      </c>
      <c r="R476" s="86" t="s">
        <v>77</v>
      </c>
      <c r="S476" s="87" t="s">
        <v>77</v>
      </c>
      <c r="T476" s="87" t="s">
        <v>77</v>
      </c>
      <c r="U476" s="88" t="s">
        <v>77</v>
      </c>
      <c r="V476" s="88" t="s">
        <v>77</v>
      </c>
      <c r="W476" s="89" t="s">
        <v>77</v>
      </c>
      <c r="X476" s="89" t="s">
        <v>77</v>
      </c>
    </row>
    <row r="477" spans="14:24" ht="15.5" x14ac:dyDescent="0.35">
      <c r="N477" s="85">
        <v>51013</v>
      </c>
      <c r="O477" s="86" t="s">
        <v>77</v>
      </c>
      <c r="P477" s="86" t="s">
        <v>77</v>
      </c>
      <c r="Q477" s="86" t="s">
        <v>77</v>
      </c>
      <c r="R477" s="86" t="s">
        <v>77</v>
      </c>
      <c r="S477" s="87" t="s">
        <v>77</v>
      </c>
      <c r="T477" s="87" t="s">
        <v>77</v>
      </c>
      <c r="U477" s="88" t="s">
        <v>77</v>
      </c>
      <c r="V477" s="88" t="s">
        <v>77</v>
      </c>
      <c r="W477" s="89" t="s">
        <v>77</v>
      </c>
      <c r="X477" s="89" t="s">
        <v>77</v>
      </c>
    </row>
    <row r="478" spans="14:24" ht="15.5" x14ac:dyDescent="0.35">
      <c r="N478" s="85">
        <v>51043</v>
      </c>
      <c r="O478" s="86" t="s">
        <v>77</v>
      </c>
      <c r="P478" s="86" t="s">
        <v>77</v>
      </c>
      <c r="Q478" s="86" t="s">
        <v>77</v>
      </c>
      <c r="R478" s="86" t="s">
        <v>77</v>
      </c>
      <c r="S478" s="87" t="s">
        <v>77</v>
      </c>
      <c r="T478" s="87" t="s">
        <v>77</v>
      </c>
      <c r="U478" s="88" t="s">
        <v>77</v>
      </c>
      <c r="V478" s="88" t="s">
        <v>77</v>
      </c>
      <c r="W478" s="89" t="s">
        <v>77</v>
      </c>
      <c r="X478" s="89" t="s">
        <v>77</v>
      </c>
    </row>
    <row r="479" spans="14:24" ht="15.5" x14ac:dyDescent="0.35">
      <c r="N479" s="85">
        <v>51074</v>
      </c>
      <c r="O479" s="86" t="s">
        <v>77</v>
      </c>
      <c r="P479" s="86" t="s">
        <v>77</v>
      </c>
      <c r="Q479" s="86" t="s">
        <v>77</v>
      </c>
      <c r="R479" s="86" t="s">
        <v>77</v>
      </c>
      <c r="S479" s="87" t="s">
        <v>77</v>
      </c>
      <c r="T479" s="87" t="s">
        <v>77</v>
      </c>
      <c r="U479" s="88" t="s">
        <v>77</v>
      </c>
      <c r="V479" s="88" t="s">
        <v>77</v>
      </c>
      <c r="W479" s="89" t="s">
        <v>77</v>
      </c>
      <c r="X479" s="89" t="s">
        <v>77</v>
      </c>
    </row>
    <row r="480" spans="14:24" ht="15.5" x14ac:dyDescent="0.35">
      <c r="N480" s="85">
        <v>51104</v>
      </c>
      <c r="O480" s="86" t="s">
        <v>77</v>
      </c>
      <c r="P480" s="86" t="s">
        <v>77</v>
      </c>
      <c r="Q480" s="86" t="s">
        <v>77</v>
      </c>
      <c r="R480" s="86" t="s">
        <v>77</v>
      </c>
      <c r="S480" s="87" t="s">
        <v>77</v>
      </c>
      <c r="T480" s="87" t="s">
        <v>77</v>
      </c>
      <c r="U480" s="88" t="s">
        <v>77</v>
      </c>
      <c r="V480" s="88" t="s">
        <v>77</v>
      </c>
      <c r="W480" s="89" t="s">
        <v>77</v>
      </c>
      <c r="X480" s="89" t="s">
        <v>77</v>
      </c>
    </row>
    <row r="481" spans="14:24" ht="15.5" x14ac:dyDescent="0.35">
      <c r="N481" s="85">
        <v>51135</v>
      </c>
      <c r="O481" s="86" t="s">
        <v>77</v>
      </c>
      <c r="P481" s="86" t="s">
        <v>77</v>
      </c>
      <c r="Q481" s="86" t="s">
        <v>77</v>
      </c>
      <c r="R481" s="86" t="s">
        <v>77</v>
      </c>
      <c r="S481" s="87" t="s">
        <v>77</v>
      </c>
      <c r="T481" s="87" t="s">
        <v>77</v>
      </c>
      <c r="U481" s="88" t="s">
        <v>77</v>
      </c>
      <c r="V481" s="88" t="s">
        <v>77</v>
      </c>
      <c r="W481" s="89" t="s">
        <v>77</v>
      </c>
      <c r="X481" s="89" t="s">
        <v>77</v>
      </c>
    </row>
    <row r="482" spans="14:24" ht="15.5" x14ac:dyDescent="0.35">
      <c r="N482" s="85">
        <v>51166</v>
      </c>
      <c r="O482" s="86" t="s">
        <v>77</v>
      </c>
      <c r="P482" s="86" t="s">
        <v>77</v>
      </c>
      <c r="Q482" s="86" t="s">
        <v>77</v>
      </c>
      <c r="R482" s="86" t="s">
        <v>77</v>
      </c>
      <c r="S482" s="87" t="s">
        <v>77</v>
      </c>
      <c r="T482" s="87" t="s">
        <v>77</v>
      </c>
      <c r="U482" s="88" t="s">
        <v>77</v>
      </c>
      <c r="V482" s="88" t="s">
        <v>77</v>
      </c>
      <c r="W482" s="89" t="s">
        <v>77</v>
      </c>
      <c r="X482" s="89" t="s">
        <v>77</v>
      </c>
    </row>
    <row r="483" spans="14:24" ht="15.5" x14ac:dyDescent="0.35">
      <c r="N483" s="85">
        <v>51195</v>
      </c>
      <c r="O483" s="86" t="s">
        <v>77</v>
      </c>
      <c r="P483" s="86" t="s">
        <v>77</v>
      </c>
      <c r="Q483" s="86" t="s">
        <v>77</v>
      </c>
      <c r="R483" s="86" t="s">
        <v>77</v>
      </c>
      <c r="S483" s="87" t="s">
        <v>77</v>
      </c>
      <c r="T483" s="87" t="s">
        <v>77</v>
      </c>
      <c r="U483" s="88" t="s">
        <v>77</v>
      </c>
      <c r="V483" s="88" t="s">
        <v>77</v>
      </c>
      <c r="W483" s="89" t="s">
        <v>77</v>
      </c>
      <c r="X483" s="89" t="s">
        <v>77</v>
      </c>
    </row>
    <row r="484" spans="14:24" ht="15.5" x14ac:dyDescent="0.35">
      <c r="N484" s="85">
        <v>51226</v>
      </c>
      <c r="O484" s="86" t="s">
        <v>77</v>
      </c>
      <c r="P484" s="86" t="s">
        <v>77</v>
      </c>
      <c r="Q484" s="86" t="s">
        <v>77</v>
      </c>
      <c r="R484" s="86" t="s">
        <v>77</v>
      </c>
      <c r="S484" s="87" t="s">
        <v>77</v>
      </c>
      <c r="T484" s="87" t="s">
        <v>77</v>
      </c>
      <c r="U484" s="88" t="s">
        <v>77</v>
      </c>
      <c r="V484" s="88" t="s">
        <v>77</v>
      </c>
      <c r="W484" s="89" t="s">
        <v>77</v>
      </c>
      <c r="X484" s="89" t="s">
        <v>77</v>
      </c>
    </row>
    <row r="485" spans="14:24" ht="15.5" x14ac:dyDescent="0.35">
      <c r="N485" s="85">
        <v>51256</v>
      </c>
      <c r="O485" s="86" t="s">
        <v>77</v>
      </c>
      <c r="P485" s="86" t="s">
        <v>77</v>
      </c>
      <c r="Q485" s="86" t="s">
        <v>77</v>
      </c>
      <c r="R485" s="86" t="s">
        <v>77</v>
      </c>
      <c r="S485" s="87" t="s">
        <v>77</v>
      </c>
      <c r="T485" s="87" t="s">
        <v>77</v>
      </c>
      <c r="U485" s="88" t="s">
        <v>77</v>
      </c>
      <c r="V485" s="88" t="s">
        <v>77</v>
      </c>
      <c r="W485" s="89" t="s">
        <v>77</v>
      </c>
      <c r="X485" s="89" t="s">
        <v>77</v>
      </c>
    </row>
    <row r="486" spans="14:24" ht="15.5" x14ac:dyDescent="0.35">
      <c r="N486" s="85">
        <v>51287</v>
      </c>
      <c r="O486" s="86" t="s">
        <v>77</v>
      </c>
      <c r="P486" s="86" t="s">
        <v>77</v>
      </c>
      <c r="Q486" s="86" t="s">
        <v>77</v>
      </c>
      <c r="R486" s="86" t="s">
        <v>77</v>
      </c>
      <c r="S486" s="87" t="s">
        <v>77</v>
      </c>
      <c r="T486" s="87" t="s">
        <v>77</v>
      </c>
      <c r="U486" s="88" t="s">
        <v>77</v>
      </c>
      <c r="V486" s="88" t="s">
        <v>77</v>
      </c>
      <c r="W486" s="89" t="s">
        <v>77</v>
      </c>
      <c r="X486" s="89" t="s">
        <v>77</v>
      </c>
    </row>
    <row r="487" spans="14:24" ht="15.5" x14ac:dyDescent="0.35">
      <c r="N487" s="85">
        <v>51317</v>
      </c>
      <c r="O487" s="86" t="s">
        <v>77</v>
      </c>
      <c r="P487" s="86" t="s">
        <v>77</v>
      </c>
      <c r="Q487" s="86" t="s">
        <v>77</v>
      </c>
      <c r="R487" s="86" t="s">
        <v>77</v>
      </c>
      <c r="S487" s="87" t="s">
        <v>77</v>
      </c>
      <c r="T487" s="87" t="s">
        <v>77</v>
      </c>
      <c r="U487" s="88" t="s">
        <v>77</v>
      </c>
      <c r="V487" s="88" t="s">
        <v>77</v>
      </c>
      <c r="W487" s="89" t="s">
        <v>77</v>
      </c>
      <c r="X487" s="89" t="s">
        <v>77</v>
      </c>
    </row>
    <row r="488" spans="14:24" ht="15.5" x14ac:dyDescent="0.35">
      <c r="N488" s="85">
        <v>51348</v>
      </c>
      <c r="O488" s="86" t="s">
        <v>77</v>
      </c>
      <c r="P488" s="86" t="s">
        <v>77</v>
      </c>
      <c r="Q488" s="86" t="s">
        <v>77</v>
      </c>
      <c r="R488" s="86" t="s">
        <v>77</v>
      </c>
      <c r="S488" s="87" t="s">
        <v>77</v>
      </c>
      <c r="T488" s="87" t="s">
        <v>77</v>
      </c>
      <c r="U488" s="88" t="s">
        <v>77</v>
      </c>
      <c r="V488" s="88" t="s">
        <v>77</v>
      </c>
      <c r="W488" s="89" t="s">
        <v>77</v>
      </c>
      <c r="X488" s="89" t="s">
        <v>77</v>
      </c>
    </row>
    <row r="489" spans="14:24" ht="15.5" x14ac:dyDescent="0.35">
      <c r="N489" s="85">
        <v>51379</v>
      </c>
      <c r="O489" s="86" t="s">
        <v>77</v>
      </c>
      <c r="P489" s="86" t="s">
        <v>77</v>
      </c>
      <c r="Q489" s="86" t="s">
        <v>77</v>
      </c>
      <c r="R489" s="86" t="s">
        <v>77</v>
      </c>
      <c r="S489" s="87" t="s">
        <v>77</v>
      </c>
      <c r="T489" s="87" t="s">
        <v>77</v>
      </c>
      <c r="U489" s="88" t="s">
        <v>77</v>
      </c>
      <c r="V489" s="88" t="s">
        <v>77</v>
      </c>
      <c r="W489" s="89" t="s">
        <v>77</v>
      </c>
      <c r="X489" s="89" t="s">
        <v>77</v>
      </c>
    </row>
    <row r="490" spans="14:24" ht="15.5" x14ac:dyDescent="0.35">
      <c r="N490" s="85">
        <v>51409</v>
      </c>
      <c r="O490" s="86" t="s">
        <v>77</v>
      </c>
      <c r="P490" s="86" t="s">
        <v>77</v>
      </c>
      <c r="Q490" s="86" t="s">
        <v>77</v>
      </c>
      <c r="R490" s="86" t="s">
        <v>77</v>
      </c>
      <c r="S490" s="87" t="s">
        <v>77</v>
      </c>
      <c r="T490" s="87" t="s">
        <v>77</v>
      </c>
      <c r="U490" s="88" t="s">
        <v>77</v>
      </c>
      <c r="V490" s="88" t="s">
        <v>77</v>
      </c>
      <c r="W490" s="89" t="s">
        <v>77</v>
      </c>
      <c r="X490" s="89" t="s">
        <v>77</v>
      </c>
    </row>
    <row r="491" spans="14:24" ht="15.5" x14ac:dyDescent="0.35">
      <c r="N491" s="85">
        <v>51440</v>
      </c>
      <c r="O491" s="86" t="s">
        <v>77</v>
      </c>
      <c r="P491" s="86" t="s">
        <v>77</v>
      </c>
      <c r="Q491" s="86" t="s">
        <v>77</v>
      </c>
      <c r="R491" s="86" t="s">
        <v>77</v>
      </c>
      <c r="S491" s="87" t="s">
        <v>77</v>
      </c>
      <c r="T491" s="87" t="s">
        <v>77</v>
      </c>
      <c r="U491" s="88" t="s">
        <v>77</v>
      </c>
      <c r="V491" s="88" t="s">
        <v>77</v>
      </c>
      <c r="W491" s="89" t="s">
        <v>77</v>
      </c>
      <c r="X491" s="89" t="s">
        <v>77</v>
      </c>
    </row>
    <row r="492" spans="14:24" ht="15.5" x14ac:dyDescent="0.35">
      <c r="N492" s="85">
        <v>51470</v>
      </c>
      <c r="O492" s="86" t="s">
        <v>77</v>
      </c>
      <c r="P492" s="86" t="s">
        <v>77</v>
      </c>
      <c r="Q492" s="86" t="s">
        <v>77</v>
      </c>
      <c r="R492" s="86" t="s">
        <v>77</v>
      </c>
      <c r="S492" s="87" t="s">
        <v>77</v>
      </c>
      <c r="T492" s="87" t="s">
        <v>77</v>
      </c>
      <c r="U492" s="88" t="s">
        <v>77</v>
      </c>
      <c r="V492" s="88" t="s">
        <v>77</v>
      </c>
      <c r="W492" s="89" t="s">
        <v>77</v>
      </c>
      <c r="X492" s="89" t="s">
        <v>77</v>
      </c>
    </row>
    <row r="493" spans="14:24" ht="15.5" x14ac:dyDescent="0.35">
      <c r="N493" s="85">
        <v>51501</v>
      </c>
      <c r="O493" s="86" t="s">
        <v>77</v>
      </c>
      <c r="P493" s="86" t="s">
        <v>77</v>
      </c>
      <c r="Q493" s="86" t="s">
        <v>77</v>
      </c>
      <c r="R493" s="86" t="s">
        <v>77</v>
      </c>
      <c r="S493" s="87" t="s">
        <v>77</v>
      </c>
      <c r="T493" s="87" t="s">
        <v>77</v>
      </c>
      <c r="U493" s="88" t="s">
        <v>77</v>
      </c>
      <c r="V493" s="88" t="s">
        <v>77</v>
      </c>
      <c r="W493" s="89" t="s">
        <v>77</v>
      </c>
      <c r="X493" s="89" t="s">
        <v>77</v>
      </c>
    </row>
    <row r="494" spans="14:24" ht="15.5" x14ac:dyDescent="0.35">
      <c r="N494" s="85">
        <v>51532</v>
      </c>
      <c r="O494" s="86" t="s">
        <v>77</v>
      </c>
      <c r="P494" s="86" t="s">
        <v>77</v>
      </c>
      <c r="Q494" s="86" t="s">
        <v>77</v>
      </c>
      <c r="R494" s="86" t="s">
        <v>77</v>
      </c>
      <c r="S494" s="87" t="s">
        <v>77</v>
      </c>
      <c r="T494" s="87" t="s">
        <v>77</v>
      </c>
      <c r="U494" s="88" t="s">
        <v>77</v>
      </c>
      <c r="V494" s="88" t="s">
        <v>77</v>
      </c>
      <c r="W494" s="89" t="s">
        <v>77</v>
      </c>
      <c r="X494" s="89" t="s">
        <v>77</v>
      </c>
    </row>
    <row r="495" spans="14:24" ht="15.5" x14ac:dyDescent="0.35">
      <c r="N495" s="85">
        <v>51560</v>
      </c>
      <c r="O495" s="86" t="s">
        <v>77</v>
      </c>
      <c r="P495" s="86" t="s">
        <v>77</v>
      </c>
      <c r="Q495" s="86" t="s">
        <v>77</v>
      </c>
      <c r="R495" s="86" t="s">
        <v>77</v>
      </c>
      <c r="S495" s="87" t="s">
        <v>77</v>
      </c>
      <c r="T495" s="87" t="s">
        <v>77</v>
      </c>
      <c r="U495" s="88" t="s">
        <v>77</v>
      </c>
      <c r="V495" s="88" t="s">
        <v>77</v>
      </c>
      <c r="W495" s="89" t="s">
        <v>77</v>
      </c>
      <c r="X495" s="89" t="s">
        <v>77</v>
      </c>
    </row>
    <row r="496" spans="14:24" ht="15.5" x14ac:dyDescent="0.35">
      <c r="N496" s="85">
        <v>51591</v>
      </c>
      <c r="O496" s="86" t="s">
        <v>77</v>
      </c>
      <c r="P496" s="86" t="s">
        <v>77</v>
      </c>
      <c r="Q496" s="86" t="s">
        <v>77</v>
      </c>
      <c r="R496" s="86" t="s">
        <v>77</v>
      </c>
      <c r="S496" s="87" t="s">
        <v>77</v>
      </c>
      <c r="T496" s="87" t="s">
        <v>77</v>
      </c>
      <c r="U496" s="88" t="s">
        <v>77</v>
      </c>
      <c r="V496" s="88" t="s">
        <v>77</v>
      </c>
      <c r="W496" s="89" t="s">
        <v>77</v>
      </c>
      <c r="X496" s="89" t="s">
        <v>77</v>
      </c>
    </row>
    <row r="497" spans="14:24" ht="15.5" x14ac:dyDescent="0.35">
      <c r="N497" s="85">
        <v>51621</v>
      </c>
      <c r="O497" s="86" t="s">
        <v>77</v>
      </c>
      <c r="P497" s="86" t="s">
        <v>77</v>
      </c>
      <c r="Q497" s="86" t="s">
        <v>77</v>
      </c>
      <c r="R497" s="86" t="s">
        <v>77</v>
      </c>
      <c r="S497" s="87" t="s">
        <v>77</v>
      </c>
      <c r="T497" s="87" t="s">
        <v>77</v>
      </c>
      <c r="U497" s="88" t="s">
        <v>77</v>
      </c>
      <c r="V497" s="88" t="s">
        <v>77</v>
      </c>
      <c r="W497" s="89" t="s">
        <v>77</v>
      </c>
      <c r="X497" s="89" t="s">
        <v>77</v>
      </c>
    </row>
    <row r="498" spans="14:24" ht="15.5" x14ac:dyDescent="0.35">
      <c r="N498" s="85">
        <v>51652</v>
      </c>
      <c r="O498" s="86" t="s">
        <v>77</v>
      </c>
      <c r="P498" s="86" t="s">
        <v>77</v>
      </c>
      <c r="Q498" s="86" t="s">
        <v>77</v>
      </c>
      <c r="R498" s="86" t="s">
        <v>77</v>
      </c>
      <c r="S498" s="87" t="s">
        <v>77</v>
      </c>
      <c r="T498" s="87" t="s">
        <v>77</v>
      </c>
      <c r="U498" s="88" t="s">
        <v>77</v>
      </c>
      <c r="V498" s="88" t="s">
        <v>77</v>
      </c>
      <c r="W498" s="89" t="s">
        <v>77</v>
      </c>
      <c r="X498" s="89" t="s">
        <v>77</v>
      </c>
    </row>
    <row r="499" spans="14:24" ht="15.5" x14ac:dyDescent="0.35">
      <c r="N499" s="85">
        <v>51682</v>
      </c>
      <c r="O499" s="86" t="s">
        <v>77</v>
      </c>
      <c r="P499" s="86" t="s">
        <v>77</v>
      </c>
      <c r="Q499" s="86" t="s">
        <v>77</v>
      </c>
      <c r="R499" s="86" t="s">
        <v>77</v>
      </c>
      <c r="S499" s="87" t="s">
        <v>77</v>
      </c>
      <c r="T499" s="87" t="s">
        <v>77</v>
      </c>
      <c r="U499" s="88" t="s">
        <v>77</v>
      </c>
      <c r="V499" s="88" t="s">
        <v>77</v>
      </c>
      <c r="W499" s="89" t="s">
        <v>77</v>
      </c>
      <c r="X499" s="89" t="s">
        <v>77</v>
      </c>
    </row>
    <row r="500" spans="14:24" ht="15.5" x14ac:dyDescent="0.35">
      <c r="N500" s="85">
        <v>51713</v>
      </c>
      <c r="O500" s="86" t="s">
        <v>77</v>
      </c>
      <c r="P500" s="86" t="s">
        <v>77</v>
      </c>
      <c r="Q500" s="86" t="s">
        <v>77</v>
      </c>
      <c r="R500" s="86" t="s">
        <v>77</v>
      </c>
      <c r="S500" s="87" t="s">
        <v>77</v>
      </c>
      <c r="T500" s="87" t="s">
        <v>77</v>
      </c>
      <c r="U500" s="88" t="s">
        <v>77</v>
      </c>
      <c r="V500" s="88" t="s">
        <v>77</v>
      </c>
      <c r="W500" s="89" t="s">
        <v>77</v>
      </c>
      <c r="X500" s="89" t="s">
        <v>77</v>
      </c>
    </row>
    <row r="501" spans="14:24" ht="15.5" x14ac:dyDescent="0.35">
      <c r="N501" s="85">
        <v>51744</v>
      </c>
      <c r="O501" s="86" t="s">
        <v>77</v>
      </c>
      <c r="P501" s="86" t="s">
        <v>77</v>
      </c>
      <c r="Q501" s="86" t="s">
        <v>77</v>
      </c>
      <c r="R501" s="86" t="s">
        <v>77</v>
      </c>
      <c r="S501" s="87" t="s">
        <v>77</v>
      </c>
      <c r="T501" s="87" t="s">
        <v>77</v>
      </c>
      <c r="U501" s="88" t="s">
        <v>77</v>
      </c>
      <c r="V501" s="88" t="s">
        <v>77</v>
      </c>
      <c r="W501" s="89" t="s">
        <v>77</v>
      </c>
      <c r="X501" s="89" t="s">
        <v>77</v>
      </c>
    </row>
    <row r="502" spans="14:24" ht="15.5" x14ac:dyDescent="0.35">
      <c r="N502" s="85">
        <v>51774</v>
      </c>
      <c r="O502" s="86" t="s">
        <v>77</v>
      </c>
      <c r="P502" s="86" t="s">
        <v>77</v>
      </c>
      <c r="Q502" s="86" t="s">
        <v>77</v>
      </c>
      <c r="R502" s="86" t="s">
        <v>77</v>
      </c>
      <c r="S502" s="87" t="s">
        <v>77</v>
      </c>
      <c r="T502" s="87" t="s">
        <v>77</v>
      </c>
      <c r="U502" s="88" t="s">
        <v>77</v>
      </c>
      <c r="V502" s="88" t="s">
        <v>77</v>
      </c>
      <c r="W502" s="89" t="s">
        <v>77</v>
      </c>
      <c r="X502" s="89" t="s">
        <v>77</v>
      </c>
    </row>
    <row r="503" spans="14:24" ht="15.5" x14ac:dyDescent="0.35">
      <c r="N503" s="85">
        <v>51805</v>
      </c>
      <c r="O503" s="86" t="s">
        <v>77</v>
      </c>
      <c r="P503" s="86" t="s">
        <v>77</v>
      </c>
      <c r="Q503" s="86" t="s">
        <v>77</v>
      </c>
      <c r="R503" s="86" t="s">
        <v>77</v>
      </c>
      <c r="S503" s="87" t="s">
        <v>77</v>
      </c>
      <c r="T503" s="87" t="s">
        <v>77</v>
      </c>
      <c r="U503" s="88" t="s">
        <v>77</v>
      </c>
      <c r="V503" s="88" t="s">
        <v>77</v>
      </c>
      <c r="W503" s="89" t="s">
        <v>77</v>
      </c>
      <c r="X503" s="89" t="s">
        <v>77</v>
      </c>
    </row>
    <row r="504" spans="14:24" ht="15.5" x14ac:dyDescent="0.35">
      <c r="N504" s="85">
        <v>51835</v>
      </c>
      <c r="O504" s="86" t="s">
        <v>77</v>
      </c>
      <c r="P504" s="86" t="s">
        <v>77</v>
      </c>
      <c r="Q504" s="86" t="s">
        <v>77</v>
      </c>
      <c r="R504" s="86" t="s">
        <v>77</v>
      </c>
      <c r="S504" s="87" t="s">
        <v>77</v>
      </c>
      <c r="T504" s="87" t="s">
        <v>77</v>
      </c>
      <c r="U504" s="88" t="s">
        <v>77</v>
      </c>
      <c r="V504" s="88" t="s">
        <v>77</v>
      </c>
      <c r="W504" s="89" t="s">
        <v>77</v>
      </c>
      <c r="X504" s="89" t="s">
        <v>77</v>
      </c>
    </row>
    <row r="505" spans="14:24" ht="15.5" x14ac:dyDescent="0.35">
      <c r="N505" s="85">
        <v>51866</v>
      </c>
      <c r="O505" s="86" t="s">
        <v>77</v>
      </c>
      <c r="P505" s="86" t="s">
        <v>77</v>
      </c>
      <c r="Q505" s="86" t="s">
        <v>77</v>
      </c>
      <c r="R505" s="86" t="s">
        <v>77</v>
      </c>
      <c r="S505" s="87" t="s">
        <v>77</v>
      </c>
      <c r="T505" s="87" t="s">
        <v>77</v>
      </c>
      <c r="U505" s="88" t="s">
        <v>77</v>
      </c>
      <c r="V505" s="88" t="s">
        <v>77</v>
      </c>
      <c r="W505" s="89" t="s">
        <v>77</v>
      </c>
      <c r="X505" s="89" t="s">
        <v>77</v>
      </c>
    </row>
    <row r="506" spans="14:24" ht="15.5" x14ac:dyDescent="0.35">
      <c r="N506" s="85">
        <v>51897</v>
      </c>
      <c r="O506" s="86" t="s">
        <v>77</v>
      </c>
      <c r="P506" s="86" t="s">
        <v>77</v>
      </c>
      <c r="Q506" s="86" t="s">
        <v>77</v>
      </c>
      <c r="R506" s="86" t="s">
        <v>77</v>
      </c>
      <c r="S506" s="87" t="s">
        <v>77</v>
      </c>
      <c r="T506" s="87" t="s">
        <v>77</v>
      </c>
      <c r="U506" s="88" t="s">
        <v>77</v>
      </c>
      <c r="V506" s="88" t="s">
        <v>77</v>
      </c>
      <c r="W506" s="89" t="s">
        <v>77</v>
      </c>
      <c r="X506" s="89" t="s">
        <v>77</v>
      </c>
    </row>
    <row r="507" spans="14:24" ht="15.5" x14ac:dyDescent="0.35">
      <c r="N507" s="85">
        <v>51925</v>
      </c>
      <c r="O507" s="86" t="s">
        <v>77</v>
      </c>
      <c r="P507" s="86" t="s">
        <v>77</v>
      </c>
      <c r="Q507" s="86" t="s">
        <v>77</v>
      </c>
      <c r="R507" s="86" t="s">
        <v>77</v>
      </c>
      <c r="S507" s="87" t="s">
        <v>77</v>
      </c>
      <c r="T507" s="87" t="s">
        <v>77</v>
      </c>
      <c r="U507" s="88" t="s">
        <v>77</v>
      </c>
      <c r="V507" s="88" t="s">
        <v>77</v>
      </c>
      <c r="W507" s="89" t="s">
        <v>77</v>
      </c>
      <c r="X507" s="89" t="s">
        <v>77</v>
      </c>
    </row>
    <row r="508" spans="14:24" ht="15.5" x14ac:dyDescent="0.35">
      <c r="N508" s="85">
        <v>51956</v>
      </c>
      <c r="O508" s="86" t="s">
        <v>77</v>
      </c>
      <c r="P508" s="86" t="s">
        <v>77</v>
      </c>
      <c r="Q508" s="86" t="s">
        <v>77</v>
      </c>
      <c r="R508" s="86" t="s">
        <v>77</v>
      </c>
      <c r="S508" s="87" t="s">
        <v>77</v>
      </c>
      <c r="T508" s="87" t="s">
        <v>77</v>
      </c>
      <c r="U508" s="88" t="s">
        <v>77</v>
      </c>
      <c r="V508" s="88" t="s">
        <v>77</v>
      </c>
      <c r="W508" s="89" t="s">
        <v>77</v>
      </c>
      <c r="X508" s="89" t="s">
        <v>77</v>
      </c>
    </row>
    <row r="509" spans="14:24" ht="15.5" x14ac:dyDescent="0.35">
      <c r="N509" s="85">
        <v>51986</v>
      </c>
      <c r="O509" s="86" t="s">
        <v>77</v>
      </c>
      <c r="P509" s="86" t="s">
        <v>77</v>
      </c>
      <c r="Q509" s="86" t="s">
        <v>77</v>
      </c>
      <c r="R509" s="86" t="s">
        <v>77</v>
      </c>
      <c r="S509" s="87" t="s">
        <v>77</v>
      </c>
      <c r="T509" s="87" t="s">
        <v>77</v>
      </c>
      <c r="U509" s="88" t="s">
        <v>77</v>
      </c>
      <c r="V509" s="88" t="s">
        <v>77</v>
      </c>
      <c r="W509" s="89" t="s">
        <v>77</v>
      </c>
      <c r="X509" s="89" t="s">
        <v>77</v>
      </c>
    </row>
    <row r="510" spans="14:24" ht="15.5" x14ac:dyDescent="0.35">
      <c r="N510" s="85">
        <v>52017</v>
      </c>
      <c r="O510" s="86" t="s">
        <v>77</v>
      </c>
      <c r="P510" s="86" t="s">
        <v>77</v>
      </c>
      <c r="Q510" s="86" t="s">
        <v>77</v>
      </c>
      <c r="R510" s="86" t="s">
        <v>77</v>
      </c>
      <c r="S510" s="87" t="s">
        <v>77</v>
      </c>
      <c r="T510" s="87" t="s">
        <v>77</v>
      </c>
      <c r="U510" s="88" t="s">
        <v>77</v>
      </c>
      <c r="V510" s="88" t="s">
        <v>77</v>
      </c>
      <c r="W510" s="89" t="s">
        <v>77</v>
      </c>
      <c r="X510" s="89" t="s">
        <v>77</v>
      </c>
    </row>
    <row r="511" spans="14:24" ht="15.5" x14ac:dyDescent="0.35">
      <c r="N511" s="85">
        <v>52047</v>
      </c>
      <c r="O511" s="86" t="s">
        <v>77</v>
      </c>
      <c r="P511" s="86" t="s">
        <v>77</v>
      </c>
      <c r="Q511" s="86" t="s">
        <v>77</v>
      </c>
      <c r="R511" s="86" t="s">
        <v>77</v>
      </c>
      <c r="S511" s="87" t="s">
        <v>77</v>
      </c>
      <c r="T511" s="87" t="s">
        <v>77</v>
      </c>
      <c r="U511" s="88" t="s">
        <v>77</v>
      </c>
      <c r="V511" s="88" t="s">
        <v>77</v>
      </c>
      <c r="W511" s="89" t="s">
        <v>77</v>
      </c>
      <c r="X511" s="89" t="s">
        <v>77</v>
      </c>
    </row>
    <row r="512" spans="14:24" ht="15.5" x14ac:dyDescent="0.35">
      <c r="N512" s="85">
        <v>52078</v>
      </c>
      <c r="O512" s="86" t="s">
        <v>77</v>
      </c>
      <c r="P512" s="86" t="s">
        <v>77</v>
      </c>
      <c r="Q512" s="86" t="s">
        <v>77</v>
      </c>
      <c r="R512" s="86" t="s">
        <v>77</v>
      </c>
      <c r="S512" s="87" t="s">
        <v>77</v>
      </c>
      <c r="T512" s="87" t="s">
        <v>77</v>
      </c>
      <c r="U512" s="88" t="s">
        <v>77</v>
      </c>
      <c r="V512" s="88" t="s">
        <v>77</v>
      </c>
      <c r="W512" s="89" t="s">
        <v>77</v>
      </c>
      <c r="X512" s="89" t="s">
        <v>77</v>
      </c>
    </row>
    <row r="513" spans="14:24" ht="15.5" x14ac:dyDescent="0.35">
      <c r="N513" s="85">
        <v>52109</v>
      </c>
      <c r="O513" s="86" t="s">
        <v>77</v>
      </c>
      <c r="P513" s="86" t="s">
        <v>77</v>
      </c>
      <c r="Q513" s="86" t="s">
        <v>77</v>
      </c>
      <c r="R513" s="86" t="s">
        <v>77</v>
      </c>
      <c r="S513" s="87" t="s">
        <v>77</v>
      </c>
      <c r="T513" s="87" t="s">
        <v>77</v>
      </c>
      <c r="U513" s="88" t="s">
        <v>77</v>
      </c>
      <c r="V513" s="88" t="s">
        <v>77</v>
      </c>
      <c r="W513" s="89" t="s">
        <v>77</v>
      </c>
      <c r="X513" s="89" t="s">
        <v>77</v>
      </c>
    </row>
    <row r="514" spans="14:24" ht="15.5" x14ac:dyDescent="0.35">
      <c r="N514" s="85">
        <v>52139</v>
      </c>
      <c r="O514" s="86" t="s">
        <v>77</v>
      </c>
      <c r="P514" s="86" t="s">
        <v>77</v>
      </c>
      <c r="Q514" s="86" t="s">
        <v>77</v>
      </c>
      <c r="R514" s="86" t="s">
        <v>77</v>
      </c>
      <c r="S514" s="87" t="s">
        <v>77</v>
      </c>
      <c r="T514" s="87" t="s">
        <v>77</v>
      </c>
      <c r="U514" s="88" t="s">
        <v>77</v>
      </c>
      <c r="V514" s="88" t="s">
        <v>77</v>
      </c>
      <c r="W514" s="89" t="s">
        <v>77</v>
      </c>
      <c r="X514" s="89" t="s">
        <v>77</v>
      </c>
    </row>
    <row r="515" spans="14:24" ht="15.5" x14ac:dyDescent="0.35">
      <c r="N515" s="85">
        <v>52170</v>
      </c>
      <c r="O515" s="86" t="s">
        <v>77</v>
      </c>
      <c r="P515" s="86" t="s">
        <v>77</v>
      </c>
      <c r="Q515" s="86" t="s">
        <v>77</v>
      </c>
      <c r="R515" s="86" t="s">
        <v>77</v>
      </c>
      <c r="S515" s="87" t="s">
        <v>77</v>
      </c>
      <c r="T515" s="87" t="s">
        <v>77</v>
      </c>
      <c r="U515" s="88" t="s">
        <v>77</v>
      </c>
      <c r="V515" s="88" t="s">
        <v>77</v>
      </c>
      <c r="W515" s="89" t="s">
        <v>77</v>
      </c>
      <c r="X515" s="89" t="s">
        <v>77</v>
      </c>
    </row>
    <row r="516" spans="14:24" ht="15.5" x14ac:dyDescent="0.35">
      <c r="N516" s="85">
        <v>52200</v>
      </c>
      <c r="O516" s="86" t="s">
        <v>77</v>
      </c>
      <c r="P516" s="86" t="s">
        <v>77</v>
      </c>
      <c r="Q516" s="86" t="s">
        <v>77</v>
      </c>
      <c r="R516" s="86" t="s">
        <v>77</v>
      </c>
      <c r="S516" s="87" t="s">
        <v>77</v>
      </c>
      <c r="T516" s="87" t="s">
        <v>77</v>
      </c>
      <c r="U516" s="88" t="s">
        <v>77</v>
      </c>
      <c r="V516" s="88" t="s">
        <v>77</v>
      </c>
      <c r="W516" s="89" t="s">
        <v>77</v>
      </c>
      <c r="X516" s="89" t="s">
        <v>77</v>
      </c>
    </row>
    <row r="517" spans="14:24" ht="15.5" x14ac:dyDescent="0.35">
      <c r="N517" s="85">
        <v>52231</v>
      </c>
      <c r="O517" s="86" t="s">
        <v>77</v>
      </c>
      <c r="P517" s="86" t="s">
        <v>77</v>
      </c>
      <c r="Q517" s="86" t="s">
        <v>77</v>
      </c>
      <c r="R517" s="86" t="s">
        <v>77</v>
      </c>
      <c r="S517" s="87" t="s">
        <v>77</v>
      </c>
      <c r="T517" s="87" t="s">
        <v>77</v>
      </c>
      <c r="U517" s="88" t="s">
        <v>77</v>
      </c>
      <c r="V517" s="88" t="s">
        <v>77</v>
      </c>
      <c r="W517" s="89" t="s">
        <v>77</v>
      </c>
      <c r="X517" s="89" t="s">
        <v>77</v>
      </c>
    </row>
    <row r="518" spans="14:24" ht="15.5" x14ac:dyDescent="0.35">
      <c r="N518" s="85">
        <v>52262</v>
      </c>
      <c r="O518" s="86" t="s">
        <v>77</v>
      </c>
      <c r="P518" s="86" t="s">
        <v>77</v>
      </c>
      <c r="Q518" s="86" t="s">
        <v>77</v>
      </c>
      <c r="R518" s="86" t="s">
        <v>77</v>
      </c>
      <c r="S518" s="87" t="s">
        <v>77</v>
      </c>
      <c r="T518" s="87" t="s">
        <v>77</v>
      </c>
      <c r="U518" s="88" t="s">
        <v>77</v>
      </c>
      <c r="V518" s="88" t="s">
        <v>77</v>
      </c>
      <c r="W518" s="89" t="s">
        <v>77</v>
      </c>
      <c r="X518" s="89" t="s">
        <v>77</v>
      </c>
    </row>
    <row r="519" spans="14:24" ht="15.5" x14ac:dyDescent="0.35">
      <c r="N519" s="85">
        <v>52290</v>
      </c>
      <c r="O519" s="86" t="s">
        <v>77</v>
      </c>
      <c r="P519" s="86" t="s">
        <v>77</v>
      </c>
      <c r="Q519" s="86" t="s">
        <v>77</v>
      </c>
      <c r="R519" s="86" t="s">
        <v>77</v>
      </c>
      <c r="S519" s="87" t="s">
        <v>77</v>
      </c>
      <c r="T519" s="87" t="s">
        <v>77</v>
      </c>
      <c r="U519" s="88" t="s">
        <v>77</v>
      </c>
      <c r="V519" s="88" t="s">
        <v>77</v>
      </c>
      <c r="W519" s="89" t="s">
        <v>77</v>
      </c>
      <c r="X519" s="89" t="s">
        <v>77</v>
      </c>
    </row>
    <row r="520" spans="14:24" ht="15.5" x14ac:dyDescent="0.35">
      <c r="N520" s="85">
        <v>52321</v>
      </c>
      <c r="O520" s="86" t="s">
        <v>77</v>
      </c>
      <c r="P520" s="86" t="s">
        <v>77</v>
      </c>
      <c r="Q520" s="86" t="s">
        <v>77</v>
      </c>
      <c r="R520" s="86" t="s">
        <v>77</v>
      </c>
      <c r="S520" s="87" t="s">
        <v>77</v>
      </c>
      <c r="T520" s="87" t="s">
        <v>77</v>
      </c>
      <c r="U520" s="88" t="s">
        <v>77</v>
      </c>
      <c r="V520" s="88" t="s">
        <v>77</v>
      </c>
      <c r="W520" s="89" t="s">
        <v>77</v>
      </c>
      <c r="X520" s="89" t="s">
        <v>77</v>
      </c>
    </row>
    <row r="521" spans="14:24" ht="15.5" x14ac:dyDescent="0.35">
      <c r="N521" s="85">
        <v>52351</v>
      </c>
      <c r="O521" s="86" t="s">
        <v>77</v>
      </c>
      <c r="P521" s="86" t="s">
        <v>77</v>
      </c>
      <c r="Q521" s="86" t="s">
        <v>77</v>
      </c>
      <c r="R521" s="86" t="s">
        <v>77</v>
      </c>
      <c r="S521" s="87" t="s">
        <v>77</v>
      </c>
      <c r="T521" s="87" t="s">
        <v>77</v>
      </c>
      <c r="U521" s="88" t="s">
        <v>77</v>
      </c>
      <c r="V521" s="88" t="s">
        <v>77</v>
      </c>
      <c r="W521" s="89" t="s">
        <v>77</v>
      </c>
      <c r="X521" s="89" t="s">
        <v>77</v>
      </c>
    </row>
    <row r="522" spans="14:24" ht="15.5" x14ac:dyDescent="0.35">
      <c r="N522" s="85">
        <v>52382</v>
      </c>
      <c r="O522" s="86" t="s">
        <v>77</v>
      </c>
      <c r="P522" s="86" t="s">
        <v>77</v>
      </c>
      <c r="Q522" s="86" t="s">
        <v>77</v>
      </c>
      <c r="R522" s="86" t="s">
        <v>77</v>
      </c>
      <c r="S522" s="87" t="s">
        <v>77</v>
      </c>
      <c r="T522" s="87" t="s">
        <v>77</v>
      </c>
      <c r="U522" s="88" t="s">
        <v>77</v>
      </c>
      <c r="V522" s="88" t="s">
        <v>77</v>
      </c>
      <c r="W522" s="89" t="s">
        <v>77</v>
      </c>
      <c r="X522" s="89" t="s">
        <v>77</v>
      </c>
    </row>
    <row r="523" spans="14:24" ht="15.5" x14ac:dyDescent="0.35">
      <c r="N523" s="85">
        <v>52412</v>
      </c>
      <c r="O523" s="86" t="s">
        <v>77</v>
      </c>
      <c r="P523" s="86" t="s">
        <v>77</v>
      </c>
      <c r="Q523" s="86" t="s">
        <v>77</v>
      </c>
      <c r="R523" s="86" t="s">
        <v>77</v>
      </c>
      <c r="S523" s="87" t="s">
        <v>77</v>
      </c>
      <c r="T523" s="87" t="s">
        <v>77</v>
      </c>
      <c r="U523" s="88" t="s">
        <v>77</v>
      </c>
      <c r="V523" s="88" t="s">
        <v>77</v>
      </c>
      <c r="W523" s="89" t="s">
        <v>77</v>
      </c>
      <c r="X523" s="89" t="s">
        <v>77</v>
      </c>
    </row>
    <row r="524" spans="14:24" ht="15.5" x14ac:dyDescent="0.35">
      <c r="N524" s="85">
        <v>52443</v>
      </c>
      <c r="O524" s="86" t="s">
        <v>77</v>
      </c>
      <c r="P524" s="86" t="s">
        <v>77</v>
      </c>
      <c r="Q524" s="86" t="s">
        <v>77</v>
      </c>
      <c r="R524" s="86" t="s">
        <v>77</v>
      </c>
      <c r="S524" s="87" t="s">
        <v>77</v>
      </c>
      <c r="T524" s="87" t="s">
        <v>77</v>
      </c>
      <c r="U524" s="88" t="s">
        <v>77</v>
      </c>
      <c r="V524" s="88" t="s">
        <v>77</v>
      </c>
      <c r="W524" s="89" t="s">
        <v>77</v>
      </c>
      <c r="X524" s="89" t="s">
        <v>77</v>
      </c>
    </row>
    <row r="525" spans="14:24" ht="15.5" x14ac:dyDescent="0.35">
      <c r="N525" s="85">
        <v>52474</v>
      </c>
      <c r="O525" s="86" t="s">
        <v>77</v>
      </c>
      <c r="P525" s="86" t="s">
        <v>77</v>
      </c>
      <c r="Q525" s="86" t="s">
        <v>77</v>
      </c>
      <c r="R525" s="86" t="s">
        <v>77</v>
      </c>
      <c r="S525" s="87" t="s">
        <v>77</v>
      </c>
      <c r="T525" s="87" t="s">
        <v>77</v>
      </c>
      <c r="U525" s="88" t="s">
        <v>77</v>
      </c>
      <c r="V525" s="88" t="s">
        <v>77</v>
      </c>
      <c r="W525" s="89" t="s">
        <v>77</v>
      </c>
      <c r="X525" s="89" t="s">
        <v>77</v>
      </c>
    </row>
    <row r="526" spans="14:24" ht="15.5" x14ac:dyDescent="0.35">
      <c r="N526" s="85">
        <v>52504</v>
      </c>
      <c r="O526" s="86" t="s">
        <v>77</v>
      </c>
      <c r="P526" s="86" t="s">
        <v>77</v>
      </c>
      <c r="Q526" s="86" t="s">
        <v>77</v>
      </c>
      <c r="R526" s="86" t="s">
        <v>77</v>
      </c>
      <c r="S526" s="87" t="s">
        <v>77</v>
      </c>
      <c r="T526" s="87" t="s">
        <v>77</v>
      </c>
      <c r="U526" s="88" t="s">
        <v>77</v>
      </c>
      <c r="V526" s="88" t="s">
        <v>77</v>
      </c>
      <c r="W526" s="89" t="s">
        <v>77</v>
      </c>
      <c r="X526" s="89" t="s">
        <v>77</v>
      </c>
    </row>
    <row r="527" spans="14:24" ht="15.5" x14ac:dyDescent="0.35">
      <c r="N527" s="85">
        <v>52535</v>
      </c>
      <c r="O527" s="86" t="s">
        <v>77</v>
      </c>
      <c r="P527" s="86" t="s">
        <v>77</v>
      </c>
      <c r="Q527" s="86" t="s">
        <v>77</v>
      </c>
      <c r="R527" s="86" t="s">
        <v>77</v>
      </c>
      <c r="S527" s="87" t="s">
        <v>77</v>
      </c>
      <c r="T527" s="87" t="s">
        <v>77</v>
      </c>
      <c r="U527" s="88" t="s">
        <v>77</v>
      </c>
      <c r="V527" s="88" t="s">
        <v>77</v>
      </c>
      <c r="W527" s="89" t="s">
        <v>77</v>
      </c>
      <c r="X527" s="89" t="s">
        <v>77</v>
      </c>
    </row>
    <row r="528" spans="14:24" ht="15.5" x14ac:dyDescent="0.35">
      <c r="N528" s="85">
        <v>52565</v>
      </c>
      <c r="O528" s="86" t="s">
        <v>77</v>
      </c>
      <c r="P528" s="86" t="s">
        <v>77</v>
      </c>
      <c r="Q528" s="86" t="s">
        <v>77</v>
      </c>
      <c r="R528" s="86" t="s">
        <v>77</v>
      </c>
      <c r="S528" s="87" t="s">
        <v>77</v>
      </c>
      <c r="T528" s="87" t="s">
        <v>77</v>
      </c>
      <c r="U528" s="88" t="s">
        <v>77</v>
      </c>
      <c r="V528" s="88" t="s">
        <v>77</v>
      </c>
      <c r="W528" s="89" t="s">
        <v>77</v>
      </c>
      <c r="X528" s="89" t="s">
        <v>77</v>
      </c>
    </row>
    <row r="529" spans="14:24" ht="15.5" x14ac:dyDescent="0.35">
      <c r="N529" s="85">
        <v>52596</v>
      </c>
      <c r="O529" s="86" t="s">
        <v>77</v>
      </c>
      <c r="P529" s="86" t="s">
        <v>77</v>
      </c>
      <c r="Q529" s="86" t="s">
        <v>77</v>
      </c>
      <c r="R529" s="86" t="s">
        <v>77</v>
      </c>
      <c r="S529" s="87" t="s">
        <v>77</v>
      </c>
      <c r="T529" s="87" t="s">
        <v>77</v>
      </c>
      <c r="U529" s="88" t="s">
        <v>77</v>
      </c>
      <c r="V529" s="88" t="s">
        <v>77</v>
      </c>
      <c r="W529" s="89" t="s">
        <v>77</v>
      </c>
      <c r="X529" s="89" t="s">
        <v>77</v>
      </c>
    </row>
    <row r="530" spans="14:24" ht="15.5" x14ac:dyDescent="0.35">
      <c r="N530" s="85">
        <v>52627</v>
      </c>
      <c r="O530" s="86" t="s">
        <v>77</v>
      </c>
      <c r="P530" s="86" t="s">
        <v>77</v>
      </c>
      <c r="Q530" s="86" t="s">
        <v>77</v>
      </c>
      <c r="R530" s="86" t="s">
        <v>77</v>
      </c>
      <c r="S530" s="87" t="s">
        <v>77</v>
      </c>
      <c r="T530" s="87" t="s">
        <v>77</v>
      </c>
      <c r="U530" s="88" t="s">
        <v>77</v>
      </c>
      <c r="V530" s="88" t="s">
        <v>77</v>
      </c>
      <c r="W530" s="89" t="s">
        <v>77</v>
      </c>
      <c r="X530" s="89" t="s">
        <v>77</v>
      </c>
    </row>
    <row r="531" spans="14:24" ht="15.5" x14ac:dyDescent="0.35">
      <c r="N531" s="85">
        <v>52656</v>
      </c>
      <c r="O531" s="86" t="s">
        <v>77</v>
      </c>
      <c r="P531" s="86" t="s">
        <v>77</v>
      </c>
      <c r="Q531" s="86" t="s">
        <v>77</v>
      </c>
      <c r="R531" s="86" t="s">
        <v>77</v>
      </c>
      <c r="S531" s="87" t="s">
        <v>77</v>
      </c>
      <c r="T531" s="87" t="s">
        <v>77</v>
      </c>
      <c r="U531" s="88" t="s">
        <v>77</v>
      </c>
      <c r="V531" s="88" t="s">
        <v>77</v>
      </c>
      <c r="W531" s="89" t="s">
        <v>77</v>
      </c>
      <c r="X531" s="89" t="s">
        <v>77</v>
      </c>
    </row>
    <row r="532" spans="14:24" ht="15.5" x14ac:dyDescent="0.35">
      <c r="N532" s="85">
        <v>52687</v>
      </c>
      <c r="O532" s="86" t="s">
        <v>77</v>
      </c>
      <c r="P532" s="86" t="s">
        <v>77</v>
      </c>
      <c r="Q532" s="86" t="s">
        <v>77</v>
      </c>
      <c r="R532" s="86" t="s">
        <v>77</v>
      </c>
      <c r="S532" s="87" t="s">
        <v>77</v>
      </c>
      <c r="T532" s="87" t="s">
        <v>77</v>
      </c>
      <c r="U532" s="88" t="s">
        <v>77</v>
      </c>
      <c r="V532" s="88" t="s">
        <v>77</v>
      </c>
      <c r="W532" s="89" t="s">
        <v>77</v>
      </c>
      <c r="X532" s="89" t="s">
        <v>77</v>
      </c>
    </row>
    <row r="533" spans="14:24" ht="15.5" x14ac:dyDescent="0.35">
      <c r="N533" s="85">
        <v>52717</v>
      </c>
      <c r="O533" s="86" t="s">
        <v>77</v>
      </c>
      <c r="P533" s="86" t="s">
        <v>77</v>
      </c>
      <c r="Q533" s="86" t="s">
        <v>77</v>
      </c>
      <c r="R533" s="86" t="s">
        <v>77</v>
      </c>
      <c r="S533" s="87" t="s">
        <v>77</v>
      </c>
      <c r="T533" s="87" t="s">
        <v>77</v>
      </c>
      <c r="U533" s="88" t="s">
        <v>77</v>
      </c>
      <c r="V533" s="88" t="s">
        <v>77</v>
      </c>
      <c r="W533" s="89" t="s">
        <v>77</v>
      </c>
      <c r="X533" s="89" t="s">
        <v>77</v>
      </c>
    </row>
    <row r="534" spans="14:24" ht="15.5" x14ac:dyDescent="0.35">
      <c r="N534" s="85">
        <v>52748</v>
      </c>
      <c r="O534" s="86" t="s">
        <v>77</v>
      </c>
      <c r="P534" s="86" t="s">
        <v>77</v>
      </c>
      <c r="Q534" s="86" t="s">
        <v>77</v>
      </c>
      <c r="R534" s="86" t="s">
        <v>77</v>
      </c>
      <c r="S534" s="87" t="s">
        <v>77</v>
      </c>
      <c r="T534" s="87" t="s">
        <v>77</v>
      </c>
      <c r="U534" s="88" t="s">
        <v>77</v>
      </c>
      <c r="V534" s="88" t="s">
        <v>77</v>
      </c>
      <c r="W534" s="89" t="s">
        <v>77</v>
      </c>
      <c r="X534" s="89" t="s">
        <v>77</v>
      </c>
    </row>
    <row r="535" spans="14:24" ht="15.5" x14ac:dyDescent="0.35">
      <c r="N535" s="85">
        <v>52778</v>
      </c>
      <c r="O535" s="86" t="s">
        <v>77</v>
      </c>
      <c r="P535" s="86" t="s">
        <v>77</v>
      </c>
      <c r="Q535" s="86" t="s">
        <v>77</v>
      </c>
      <c r="R535" s="86" t="s">
        <v>77</v>
      </c>
      <c r="S535" s="87" t="s">
        <v>77</v>
      </c>
      <c r="T535" s="87" t="s">
        <v>77</v>
      </c>
      <c r="U535" s="88" t="s">
        <v>77</v>
      </c>
      <c r="V535" s="88" t="s">
        <v>77</v>
      </c>
      <c r="W535" s="89" t="s">
        <v>77</v>
      </c>
      <c r="X535" s="89" t="s">
        <v>77</v>
      </c>
    </row>
    <row r="536" spans="14:24" ht="15.5" x14ac:dyDescent="0.35">
      <c r="N536" s="85">
        <v>52809</v>
      </c>
      <c r="O536" s="86" t="s">
        <v>77</v>
      </c>
      <c r="P536" s="86" t="s">
        <v>77</v>
      </c>
      <c r="Q536" s="86" t="s">
        <v>77</v>
      </c>
      <c r="R536" s="86" t="s">
        <v>77</v>
      </c>
      <c r="S536" s="87" t="s">
        <v>77</v>
      </c>
      <c r="T536" s="87" t="s">
        <v>77</v>
      </c>
      <c r="U536" s="88" t="s">
        <v>77</v>
      </c>
      <c r="V536" s="88" t="s">
        <v>77</v>
      </c>
      <c r="W536" s="89" t="s">
        <v>77</v>
      </c>
      <c r="X536" s="89" t="s">
        <v>77</v>
      </c>
    </row>
    <row r="537" spans="14:24" ht="15.5" x14ac:dyDescent="0.35">
      <c r="N537" s="85">
        <v>52840</v>
      </c>
      <c r="O537" s="86" t="s">
        <v>77</v>
      </c>
      <c r="P537" s="86" t="s">
        <v>77</v>
      </c>
      <c r="Q537" s="86" t="s">
        <v>77</v>
      </c>
      <c r="R537" s="86" t="s">
        <v>77</v>
      </c>
      <c r="S537" s="87" t="s">
        <v>77</v>
      </c>
      <c r="T537" s="87" t="s">
        <v>77</v>
      </c>
      <c r="U537" s="88" t="s">
        <v>77</v>
      </c>
      <c r="V537" s="88" t="s">
        <v>77</v>
      </c>
      <c r="W537" s="89" t="s">
        <v>77</v>
      </c>
      <c r="X537" s="89" t="s">
        <v>77</v>
      </c>
    </row>
    <row r="538" spans="14:24" ht="15.5" x14ac:dyDescent="0.35">
      <c r="N538" s="85">
        <v>52870</v>
      </c>
      <c r="O538" s="86" t="s">
        <v>77</v>
      </c>
      <c r="P538" s="86" t="s">
        <v>77</v>
      </c>
      <c r="Q538" s="86" t="s">
        <v>77</v>
      </c>
      <c r="R538" s="86" t="s">
        <v>77</v>
      </c>
      <c r="S538" s="87" t="s">
        <v>77</v>
      </c>
      <c r="T538" s="87" t="s">
        <v>77</v>
      </c>
      <c r="U538" s="88" t="s">
        <v>77</v>
      </c>
      <c r="V538" s="88" t="s">
        <v>77</v>
      </c>
      <c r="W538" s="89" t="s">
        <v>77</v>
      </c>
      <c r="X538" s="89" t="s">
        <v>77</v>
      </c>
    </row>
    <row r="539" spans="14:24" ht="15.5" x14ac:dyDescent="0.35">
      <c r="N539" s="85">
        <v>52901</v>
      </c>
      <c r="O539" s="86" t="s">
        <v>77</v>
      </c>
      <c r="P539" s="86" t="s">
        <v>77</v>
      </c>
      <c r="Q539" s="86" t="s">
        <v>77</v>
      </c>
      <c r="R539" s="86" t="s">
        <v>77</v>
      </c>
      <c r="S539" s="87" t="s">
        <v>77</v>
      </c>
      <c r="T539" s="87" t="s">
        <v>77</v>
      </c>
      <c r="U539" s="88" t="s">
        <v>77</v>
      </c>
      <c r="V539" s="88" t="s">
        <v>77</v>
      </c>
      <c r="W539" s="89" t="s">
        <v>77</v>
      </c>
      <c r="X539" s="89" t="s">
        <v>77</v>
      </c>
    </row>
    <row r="540" spans="14:24" ht="15.5" x14ac:dyDescent="0.35">
      <c r="N540" s="85">
        <v>52931</v>
      </c>
      <c r="O540" s="86" t="s">
        <v>77</v>
      </c>
      <c r="P540" s="86" t="s">
        <v>77</v>
      </c>
      <c r="Q540" s="86" t="s">
        <v>77</v>
      </c>
      <c r="R540" s="86" t="s">
        <v>77</v>
      </c>
      <c r="S540" s="87" t="s">
        <v>77</v>
      </c>
      <c r="T540" s="87" t="s">
        <v>77</v>
      </c>
      <c r="U540" s="88" t="s">
        <v>77</v>
      </c>
      <c r="V540" s="88" t="s">
        <v>77</v>
      </c>
      <c r="W540" s="89" t="s">
        <v>77</v>
      </c>
      <c r="X540" s="89" t="s">
        <v>77</v>
      </c>
    </row>
    <row r="541" spans="14:24" ht="15.5" x14ac:dyDescent="0.35">
      <c r="N541" s="85">
        <v>52962</v>
      </c>
      <c r="O541" s="86" t="s">
        <v>77</v>
      </c>
      <c r="P541" s="86" t="s">
        <v>77</v>
      </c>
      <c r="Q541" s="86" t="s">
        <v>77</v>
      </c>
      <c r="R541" s="86" t="s">
        <v>77</v>
      </c>
      <c r="S541" s="87" t="s">
        <v>77</v>
      </c>
      <c r="T541" s="87" t="s">
        <v>77</v>
      </c>
      <c r="U541" s="88" t="s">
        <v>77</v>
      </c>
      <c r="V541" s="88" t="s">
        <v>77</v>
      </c>
      <c r="W541" s="89" t="s">
        <v>77</v>
      </c>
      <c r="X541" s="89" t="s">
        <v>77</v>
      </c>
    </row>
    <row r="542" spans="14:24" ht="15.5" x14ac:dyDescent="0.35">
      <c r="N542" s="85">
        <v>52993</v>
      </c>
      <c r="O542" s="86" t="s">
        <v>77</v>
      </c>
      <c r="P542" s="86" t="s">
        <v>77</v>
      </c>
      <c r="Q542" s="86" t="s">
        <v>77</v>
      </c>
      <c r="R542" s="86" t="s">
        <v>77</v>
      </c>
      <c r="S542" s="87" t="s">
        <v>77</v>
      </c>
      <c r="T542" s="87" t="s">
        <v>77</v>
      </c>
      <c r="U542" s="88" t="s">
        <v>77</v>
      </c>
      <c r="V542" s="88" t="s">
        <v>77</v>
      </c>
      <c r="W542" s="89" t="s">
        <v>77</v>
      </c>
      <c r="X542" s="89" t="s">
        <v>77</v>
      </c>
    </row>
    <row r="543" spans="14:24" ht="15.5" x14ac:dyDescent="0.35">
      <c r="N543" s="85">
        <v>53021</v>
      </c>
      <c r="O543" s="86" t="s">
        <v>77</v>
      </c>
      <c r="P543" s="86" t="s">
        <v>77</v>
      </c>
      <c r="Q543" s="86" t="s">
        <v>77</v>
      </c>
      <c r="R543" s="86" t="s">
        <v>77</v>
      </c>
      <c r="S543" s="87" t="s">
        <v>77</v>
      </c>
      <c r="T543" s="87" t="s">
        <v>77</v>
      </c>
      <c r="U543" s="88" t="s">
        <v>77</v>
      </c>
      <c r="V543" s="88" t="s">
        <v>77</v>
      </c>
      <c r="W543" s="89" t="s">
        <v>77</v>
      </c>
      <c r="X543" s="89" t="s">
        <v>77</v>
      </c>
    </row>
    <row r="544" spans="14:24" ht="15.5" x14ac:dyDescent="0.35">
      <c r="N544" s="85">
        <v>53052</v>
      </c>
      <c r="O544" s="86" t="s">
        <v>77</v>
      </c>
      <c r="P544" s="86" t="s">
        <v>77</v>
      </c>
      <c r="Q544" s="86" t="s">
        <v>77</v>
      </c>
      <c r="R544" s="86" t="s">
        <v>77</v>
      </c>
      <c r="S544" s="87" t="s">
        <v>77</v>
      </c>
      <c r="T544" s="87" t="s">
        <v>77</v>
      </c>
      <c r="U544" s="88" t="s">
        <v>77</v>
      </c>
      <c r="V544" s="88" t="s">
        <v>77</v>
      </c>
      <c r="W544" s="89" t="s">
        <v>77</v>
      </c>
      <c r="X544" s="89" t="s">
        <v>77</v>
      </c>
    </row>
    <row r="545" spans="14:24" ht="15.5" x14ac:dyDescent="0.35">
      <c r="N545" s="85">
        <v>53082</v>
      </c>
      <c r="O545" s="86" t="s">
        <v>77</v>
      </c>
      <c r="P545" s="86" t="s">
        <v>77</v>
      </c>
      <c r="Q545" s="86" t="s">
        <v>77</v>
      </c>
      <c r="R545" s="86" t="s">
        <v>77</v>
      </c>
      <c r="S545" s="87" t="s">
        <v>77</v>
      </c>
      <c r="T545" s="87" t="s">
        <v>77</v>
      </c>
      <c r="U545" s="88" t="s">
        <v>77</v>
      </c>
      <c r="V545" s="88" t="s">
        <v>77</v>
      </c>
      <c r="W545" s="89" t="s">
        <v>77</v>
      </c>
      <c r="X545" s="89" t="s">
        <v>77</v>
      </c>
    </row>
    <row r="546" spans="14:24" ht="15.5" x14ac:dyDescent="0.35">
      <c r="N546" s="85">
        <v>53113</v>
      </c>
      <c r="O546" s="86" t="s">
        <v>77</v>
      </c>
      <c r="P546" s="86" t="s">
        <v>77</v>
      </c>
      <c r="Q546" s="86" t="s">
        <v>77</v>
      </c>
      <c r="R546" s="86" t="s">
        <v>77</v>
      </c>
      <c r="S546" s="87" t="s">
        <v>77</v>
      </c>
      <c r="T546" s="87" t="s">
        <v>77</v>
      </c>
      <c r="U546" s="88" t="s">
        <v>77</v>
      </c>
      <c r="V546" s="88" t="s">
        <v>77</v>
      </c>
      <c r="W546" s="89" t="s">
        <v>77</v>
      </c>
      <c r="X546" s="89" t="s">
        <v>77</v>
      </c>
    </row>
    <row r="547" spans="14:24" ht="15.5" x14ac:dyDescent="0.35">
      <c r="N547" s="85">
        <v>53143</v>
      </c>
      <c r="O547" s="86" t="s">
        <v>77</v>
      </c>
      <c r="P547" s="86" t="s">
        <v>77</v>
      </c>
      <c r="Q547" s="86" t="s">
        <v>77</v>
      </c>
      <c r="R547" s="86" t="s">
        <v>77</v>
      </c>
      <c r="S547" s="87" t="s">
        <v>77</v>
      </c>
      <c r="T547" s="87" t="s">
        <v>77</v>
      </c>
      <c r="U547" s="88" t="s">
        <v>77</v>
      </c>
      <c r="V547" s="88" t="s">
        <v>77</v>
      </c>
      <c r="W547" s="89" t="s">
        <v>77</v>
      </c>
      <c r="X547" s="89" t="s">
        <v>77</v>
      </c>
    </row>
    <row r="548" spans="14:24" ht="15.5" x14ac:dyDescent="0.35">
      <c r="N548" s="85">
        <v>53174</v>
      </c>
      <c r="O548" s="86" t="s">
        <v>77</v>
      </c>
      <c r="P548" s="86" t="s">
        <v>77</v>
      </c>
      <c r="Q548" s="86" t="s">
        <v>77</v>
      </c>
      <c r="R548" s="86" t="s">
        <v>77</v>
      </c>
      <c r="S548" s="87" t="s">
        <v>77</v>
      </c>
      <c r="T548" s="87" t="s">
        <v>77</v>
      </c>
      <c r="U548" s="88" t="s">
        <v>77</v>
      </c>
      <c r="V548" s="88" t="s">
        <v>77</v>
      </c>
      <c r="W548" s="89" t="s">
        <v>77</v>
      </c>
      <c r="X548" s="89" t="s">
        <v>77</v>
      </c>
    </row>
    <row r="549" spans="14:24" ht="15.5" x14ac:dyDescent="0.35">
      <c r="N549" s="85">
        <v>53205</v>
      </c>
      <c r="O549" s="86" t="s">
        <v>77</v>
      </c>
      <c r="P549" s="86" t="s">
        <v>77</v>
      </c>
      <c r="Q549" s="86" t="s">
        <v>77</v>
      </c>
      <c r="R549" s="86" t="s">
        <v>77</v>
      </c>
      <c r="S549" s="87" t="s">
        <v>77</v>
      </c>
      <c r="T549" s="87" t="s">
        <v>77</v>
      </c>
      <c r="U549" s="88" t="s">
        <v>77</v>
      </c>
      <c r="V549" s="88" t="s">
        <v>77</v>
      </c>
      <c r="W549" s="89" t="s">
        <v>77</v>
      </c>
      <c r="X549" s="89" t="s">
        <v>77</v>
      </c>
    </row>
    <row r="550" spans="14:24" ht="15.5" x14ac:dyDescent="0.35">
      <c r="N550" s="85">
        <v>53235</v>
      </c>
      <c r="O550" s="86" t="s">
        <v>77</v>
      </c>
      <c r="P550" s="86" t="s">
        <v>77</v>
      </c>
      <c r="Q550" s="86" t="s">
        <v>77</v>
      </c>
      <c r="R550" s="86" t="s">
        <v>77</v>
      </c>
      <c r="S550" s="87" t="s">
        <v>77</v>
      </c>
      <c r="T550" s="87" t="s">
        <v>77</v>
      </c>
      <c r="U550" s="88" t="s">
        <v>77</v>
      </c>
      <c r="V550" s="88" t="s">
        <v>77</v>
      </c>
      <c r="W550" s="89" t="s">
        <v>77</v>
      </c>
      <c r="X550" s="89" t="s">
        <v>77</v>
      </c>
    </row>
    <row r="551" spans="14:24" ht="15.5" x14ac:dyDescent="0.35">
      <c r="N551" s="85">
        <v>53266</v>
      </c>
      <c r="O551" s="86" t="s">
        <v>77</v>
      </c>
      <c r="P551" s="86" t="s">
        <v>77</v>
      </c>
      <c r="Q551" s="86" t="s">
        <v>77</v>
      </c>
      <c r="R551" s="86" t="s">
        <v>77</v>
      </c>
      <c r="S551" s="87" t="s">
        <v>77</v>
      </c>
      <c r="T551" s="87" t="s">
        <v>77</v>
      </c>
      <c r="U551" s="88" t="s">
        <v>77</v>
      </c>
      <c r="V551" s="88" t="s">
        <v>77</v>
      </c>
      <c r="W551" s="89" t="s">
        <v>77</v>
      </c>
      <c r="X551" s="89" t="s">
        <v>77</v>
      </c>
    </row>
    <row r="552" spans="14:24" ht="15.5" x14ac:dyDescent="0.35">
      <c r="N552" s="85">
        <v>53296</v>
      </c>
      <c r="O552" s="86" t="s">
        <v>77</v>
      </c>
      <c r="P552" s="86" t="s">
        <v>77</v>
      </c>
      <c r="Q552" s="86" t="s">
        <v>77</v>
      </c>
      <c r="R552" s="86" t="s">
        <v>77</v>
      </c>
      <c r="S552" s="87" t="s">
        <v>77</v>
      </c>
      <c r="T552" s="87" t="s">
        <v>77</v>
      </c>
      <c r="U552" s="88" t="s">
        <v>77</v>
      </c>
      <c r="V552" s="88" t="s">
        <v>77</v>
      </c>
      <c r="W552" s="89" t="s">
        <v>77</v>
      </c>
      <c r="X552" s="89" t="s">
        <v>77</v>
      </c>
    </row>
    <row r="553" spans="14:24" ht="15.5" x14ac:dyDescent="0.35">
      <c r="N553" s="85">
        <v>53327</v>
      </c>
      <c r="O553" s="86" t="s">
        <v>77</v>
      </c>
      <c r="P553" s="86" t="s">
        <v>77</v>
      </c>
      <c r="Q553" s="86" t="s">
        <v>77</v>
      </c>
      <c r="R553" s="86" t="s">
        <v>77</v>
      </c>
      <c r="S553" s="87" t="s">
        <v>77</v>
      </c>
      <c r="T553" s="87" t="s">
        <v>77</v>
      </c>
      <c r="U553" s="88" t="s">
        <v>77</v>
      </c>
      <c r="V553" s="88" t="s">
        <v>77</v>
      </c>
      <c r="W553" s="89" t="s">
        <v>77</v>
      </c>
      <c r="X553" s="89" t="s">
        <v>77</v>
      </c>
    </row>
    <row r="554" spans="14:24" ht="15.5" x14ac:dyDescent="0.35">
      <c r="N554" s="85">
        <v>53358</v>
      </c>
      <c r="O554" s="86" t="s">
        <v>77</v>
      </c>
      <c r="P554" s="86" t="s">
        <v>77</v>
      </c>
      <c r="Q554" s="86" t="s">
        <v>77</v>
      </c>
      <c r="R554" s="86" t="s">
        <v>77</v>
      </c>
      <c r="S554" s="87" t="s">
        <v>77</v>
      </c>
      <c r="T554" s="87" t="s">
        <v>77</v>
      </c>
      <c r="U554" s="88" t="s">
        <v>77</v>
      </c>
      <c r="V554" s="88" t="s">
        <v>77</v>
      </c>
      <c r="W554" s="89" t="s">
        <v>77</v>
      </c>
      <c r="X554" s="89" t="s">
        <v>77</v>
      </c>
    </row>
    <row r="555" spans="14:24" ht="15.5" x14ac:dyDescent="0.35">
      <c r="N555" s="85">
        <v>53386</v>
      </c>
      <c r="O555" s="86" t="s">
        <v>77</v>
      </c>
      <c r="P555" s="86" t="s">
        <v>77</v>
      </c>
      <c r="Q555" s="86" t="s">
        <v>77</v>
      </c>
      <c r="R555" s="86" t="s">
        <v>77</v>
      </c>
      <c r="S555" s="87" t="s">
        <v>77</v>
      </c>
      <c r="T555" s="87" t="s">
        <v>77</v>
      </c>
      <c r="U555" s="88" t="s">
        <v>77</v>
      </c>
      <c r="V555" s="88" t="s">
        <v>77</v>
      </c>
      <c r="W555" s="89" t="s">
        <v>77</v>
      </c>
      <c r="X555" s="89" t="s">
        <v>77</v>
      </c>
    </row>
    <row r="556" spans="14:24" ht="15.5" x14ac:dyDescent="0.35">
      <c r="N556" s="85">
        <v>53417</v>
      </c>
      <c r="O556" s="86" t="s">
        <v>77</v>
      </c>
      <c r="P556" s="86" t="s">
        <v>77</v>
      </c>
      <c r="Q556" s="86" t="s">
        <v>77</v>
      </c>
      <c r="R556" s="86" t="s">
        <v>77</v>
      </c>
      <c r="S556" s="87" t="s">
        <v>77</v>
      </c>
      <c r="T556" s="87" t="s">
        <v>77</v>
      </c>
      <c r="U556" s="88" t="s">
        <v>77</v>
      </c>
      <c r="V556" s="88" t="s">
        <v>77</v>
      </c>
      <c r="W556" s="89" t="s">
        <v>77</v>
      </c>
      <c r="X556" s="89" t="s">
        <v>77</v>
      </c>
    </row>
    <row r="557" spans="14:24" ht="15.5" x14ac:dyDescent="0.35">
      <c r="N557" s="85">
        <v>53447</v>
      </c>
      <c r="O557" s="86" t="s">
        <v>77</v>
      </c>
      <c r="P557" s="86" t="s">
        <v>77</v>
      </c>
      <c r="Q557" s="86" t="s">
        <v>77</v>
      </c>
      <c r="R557" s="86" t="s">
        <v>77</v>
      </c>
      <c r="S557" s="87" t="s">
        <v>77</v>
      </c>
      <c r="T557" s="87" t="s">
        <v>77</v>
      </c>
      <c r="U557" s="88" t="s">
        <v>77</v>
      </c>
      <c r="V557" s="88" t="s">
        <v>77</v>
      </c>
      <c r="W557" s="89" t="s">
        <v>77</v>
      </c>
      <c r="X557" s="89" t="s">
        <v>77</v>
      </c>
    </row>
    <row r="558" spans="14:24" ht="15.5" x14ac:dyDescent="0.35">
      <c r="N558" s="85">
        <v>53478</v>
      </c>
      <c r="O558" s="86" t="s">
        <v>77</v>
      </c>
      <c r="P558" s="86" t="s">
        <v>77</v>
      </c>
      <c r="Q558" s="86" t="s">
        <v>77</v>
      </c>
      <c r="R558" s="86" t="s">
        <v>77</v>
      </c>
      <c r="S558" s="87" t="s">
        <v>77</v>
      </c>
      <c r="T558" s="87" t="s">
        <v>77</v>
      </c>
      <c r="U558" s="88" t="s">
        <v>77</v>
      </c>
      <c r="V558" s="88" t="s">
        <v>77</v>
      </c>
      <c r="W558" s="89" t="s">
        <v>77</v>
      </c>
      <c r="X558" s="89" t="s">
        <v>77</v>
      </c>
    </row>
    <row r="559" spans="14:24" ht="15.5" x14ac:dyDescent="0.35">
      <c r="N559" s="85">
        <v>53508</v>
      </c>
      <c r="O559" s="86" t="s">
        <v>77</v>
      </c>
      <c r="P559" s="86" t="s">
        <v>77</v>
      </c>
      <c r="Q559" s="86" t="s">
        <v>77</v>
      </c>
      <c r="R559" s="86" t="s">
        <v>77</v>
      </c>
      <c r="S559" s="87" t="s">
        <v>77</v>
      </c>
      <c r="T559" s="87" t="s">
        <v>77</v>
      </c>
      <c r="U559" s="88" t="s">
        <v>77</v>
      </c>
      <c r="V559" s="88" t="s">
        <v>77</v>
      </c>
      <c r="W559" s="89" t="s">
        <v>77</v>
      </c>
      <c r="X559" s="89" t="s">
        <v>77</v>
      </c>
    </row>
    <row r="560" spans="14:24" ht="15.5" x14ac:dyDescent="0.35">
      <c r="N560" s="85">
        <v>53539</v>
      </c>
      <c r="O560" s="86" t="s">
        <v>77</v>
      </c>
      <c r="P560" s="86" t="s">
        <v>77</v>
      </c>
      <c r="Q560" s="86" t="s">
        <v>77</v>
      </c>
      <c r="R560" s="86" t="s">
        <v>77</v>
      </c>
      <c r="S560" s="87" t="s">
        <v>77</v>
      </c>
      <c r="T560" s="87" t="s">
        <v>77</v>
      </c>
      <c r="U560" s="88" t="s">
        <v>77</v>
      </c>
      <c r="V560" s="88" t="s">
        <v>77</v>
      </c>
      <c r="W560" s="89" t="s">
        <v>77</v>
      </c>
      <c r="X560" s="89" t="s">
        <v>77</v>
      </c>
    </row>
    <row r="561" spans="14:24" ht="15.5" x14ac:dyDescent="0.35">
      <c r="N561" s="85">
        <v>53570</v>
      </c>
      <c r="O561" s="86" t="s">
        <v>77</v>
      </c>
      <c r="P561" s="86" t="s">
        <v>77</v>
      </c>
      <c r="Q561" s="86" t="s">
        <v>77</v>
      </c>
      <c r="R561" s="86" t="s">
        <v>77</v>
      </c>
      <c r="S561" s="87" t="s">
        <v>77</v>
      </c>
      <c r="T561" s="87" t="s">
        <v>77</v>
      </c>
      <c r="U561" s="88" t="s">
        <v>77</v>
      </c>
      <c r="V561" s="88" t="s">
        <v>77</v>
      </c>
      <c r="W561" s="89" t="s">
        <v>77</v>
      </c>
      <c r="X561" s="89" t="s">
        <v>77</v>
      </c>
    </row>
    <row r="562" spans="14:24" ht="15.5" x14ac:dyDescent="0.35">
      <c r="N562" s="85">
        <v>53600</v>
      </c>
      <c r="O562" s="86" t="s">
        <v>77</v>
      </c>
      <c r="P562" s="86" t="s">
        <v>77</v>
      </c>
      <c r="Q562" s="86" t="s">
        <v>77</v>
      </c>
      <c r="R562" s="86" t="s">
        <v>77</v>
      </c>
      <c r="S562" s="87" t="s">
        <v>77</v>
      </c>
      <c r="T562" s="87" t="s">
        <v>77</v>
      </c>
      <c r="U562" s="88" t="s">
        <v>77</v>
      </c>
      <c r="V562" s="88" t="s">
        <v>77</v>
      </c>
      <c r="W562" s="89" t="s">
        <v>77</v>
      </c>
      <c r="X562" s="89" t="s">
        <v>77</v>
      </c>
    </row>
    <row r="563" spans="14:24" ht="15.5" x14ac:dyDescent="0.35">
      <c r="N563" s="85">
        <v>53631</v>
      </c>
      <c r="O563" s="86" t="s">
        <v>77</v>
      </c>
      <c r="P563" s="86" t="s">
        <v>77</v>
      </c>
      <c r="Q563" s="86" t="s">
        <v>77</v>
      </c>
      <c r="R563" s="86" t="s">
        <v>77</v>
      </c>
      <c r="S563" s="87" t="s">
        <v>77</v>
      </c>
      <c r="T563" s="87" t="s">
        <v>77</v>
      </c>
      <c r="U563" s="88" t="s">
        <v>77</v>
      </c>
      <c r="V563" s="88" t="s">
        <v>77</v>
      </c>
      <c r="W563" s="89" t="s">
        <v>77</v>
      </c>
      <c r="X563" s="89" t="s">
        <v>77</v>
      </c>
    </row>
    <row r="564" spans="14:24" ht="15.5" x14ac:dyDescent="0.35">
      <c r="N564" s="85">
        <v>53661</v>
      </c>
      <c r="O564" s="86" t="s">
        <v>77</v>
      </c>
      <c r="P564" s="86" t="s">
        <v>77</v>
      </c>
      <c r="Q564" s="86" t="s">
        <v>77</v>
      </c>
      <c r="R564" s="86" t="s">
        <v>77</v>
      </c>
      <c r="S564" s="87" t="s">
        <v>77</v>
      </c>
      <c r="T564" s="87" t="s">
        <v>77</v>
      </c>
      <c r="U564" s="88" t="s">
        <v>77</v>
      </c>
      <c r="V564" s="88" t="s">
        <v>77</v>
      </c>
      <c r="W564" s="89" t="s">
        <v>77</v>
      </c>
      <c r="X564" s="89" t="s">
        <v>77</v>
      </c>
    </row>
    <row r="565" spans="14:24" ht="15.5" x14ac:dyDescent="0.35">
      <c r="N565" s="85">
        <v>53692</v>
      </c>
      <c r="O565" s="86" t="s">
        <v>77</v>
      </c>
      <c r="P565" s="86" t="s">
        <v>77</v>
      </c>
      <c r="Q565" s="86" t="s">
        <v>77</v>
      </c>
      <c r="R565" s="86" t="s">
        <v>77</v>
      </c>
      <c r="S565" s="87" t="s">
        <v>77</v>
      </c>
      <c r="T565" s="87" t="s">
        <v>77</v>
      </c>
      <c r="U565" s="88" t="s">
        <v>77</v>
      </c>
      <c r="V565" s="88" t="s">
        <v>77</v>
      </c>
      <c r="W565" s="89" t="s">
        <v>77</v>
      </c>
      <c r="X565" s="89" t="s">
        <v>77</v>
      </c>
    </row>
    <row r="566" spans="14:24" ht="15.5" x14ac:dyDescent="0.35">
      <c r="N566" s="85">
        <v>53723</v>
      </c>
      <c r="O566" s="86" t="s">
        <v>77</v>
      </c>
      <c r="P566" s="86" t="s">
        <v>77</v>
      </c>
      <c r="Q566" s="86" t="s">
        <v>77</v>
      </c>
      <c r="R566" s="86" t="s">
        <v>77</v>
      </c>
      <c r="S566" s="87" t="s">
        <v>77</v>
      </c>
      <c r="T566" s="87" t="s">
        <v>77</v>
      </c>
      <c r="U566" s="88" t="s">
        <v>77</v>
      </c>
      <c r="V566" s="88" t="s">
        <v>77</v>
      </c>
      <c r="W566" s="89" t="s">
        <v>77</v>
      </c>
      <c r="X566" s="89" t="s">
        <v>77</v>
      </c>
    </row>
    <row r="567" spans="14:24" ht="15.5" x14ac:dyDescent="0.35">
      <c r="N567" s="85">
        <v>53751</v>
      </c>
      <c r="O567" s="86" t="s">
        <v>77</v>
      </c>
      <c r="P567" s="86" t="s">
        <v>77</v>
      </c>
      <c r="Q567" s="86" t="s">
        <v>77</v>
      </c>
      <c r="R567" s="86" t="s">
        <v>77</v>
      </c>
      <c r="S567" s="87" t="s">
        <v>77</v>
      </c>
      <c r="T567" s="87" t="s">
        <v>77</v>
      </c>
      <c r="U567" s="88" t="s">
        <v>77</v>
      </c>
      <c r="V567" s="88" t="s">
        <v>77</v>
      </c>
      <c r="W567" s="89" t="s">
        <v>77</v>
      </c>
      <c r="X567" s="89" t="s">
        <v>77</v>
      </c>
    </row>
    <row r="568" spans="14:24" ht="15.5" x14ac:dyDescent="0.35">
      <c r="N568" s="85">
        <v>53782</v>
      </c>
      <c r="O568" s="86" t="s">
        <v>77</v>
      </c>
      <c r="P568" s="86" t="s">
        <v>77</v>
      </c>
      <c r="Q568" s="86" t="s">
        <v>77</v>
      </c>
      <c r="R568" s="86" t="s">
        <v>77</v>
      </c>
      <c r="S568" s="87" t="s">
        <v>77</v>
      </c>
      <c r="T568" s="87" t="s">
        <v>77</v>
      </c>
      <c r="U568" s="88" t="s">
        <v>77</v>
      </c>
      <c r="V568" s="88" t="s">
        <v>77</v>
      </c>
      <c r="W568" s="89" t="s">
        <v>77</v>
      </c>
      <c r="X568" s="89" t="s">
        <v>77</v>
      </c>
    </row>
    <row r="569" spans="14:24" ht="15.5" x14ac:dyDescent="0.35">
      <c r="N569" s="85">
        <v>53812</v>
      </c>
      <c r="O569" s="86" t="s">
        <v>77</v>
      </c>
      <c r="P569" s="86" t="s">
        <v>77</v>
      </c>
      <c r="Q569" s="86" t="s">
        <v>77</v>
      </c>
      <c r="R569" s="86" t="s">
        <v>77</v>
      </c>
      <c r="S569" s="87" t="s">
        <v>77</v>
      </c>
      <c r="T569" s="87" t="s">
        <v>77</v>
      </c>
      <c r="U569" s="88" t="s">
        <v>77</v>
      </c>
      <c r="V569" s="88" t="s">
        <v>77</v>
      </c>
      <c r="W569" s="89" t="s">
        <v>77</v>
      </c>
      <c r="X569" s="89" t="s">
        <v>77</v>
      </c>
    </row>
    <row r="570" spans="14:24" ht="15.5" x14ac:dyDescent="0.35">
      <c r="N570" s="85">
        <v>53843</v>
      </c>
      <c r="O570" s="86" t="s">
        <v>77</v>
      </c>
      <c r="P570" s="86" t="s">
        <v>77</v>
      </c>
      <c r="Q570" s="86" t="s">
        <v>77</v>
      </c>
      <c r="R570" s="86" t="s">
        <v>77</v>
      </c>
      <c r="S570" s="87" t="s">
        <v>77</v>
      </c>
      <c r="T570" s="87" t="s">
        <v>77</v>
      </c>
      <c r="U570" s="88" t="s">
        <v>77</v>
      </c>
      <c r="V570" s="88" t="s">
        <v>77</v>
      </c>
      <c r="W570" s="89" t="s">
        <v>77</v>
      </c>
      <c r="X570" s="89" t="s">
        <v>77</v>
      </c>
    </row>
    <row r="571" spans="14:24" ht="15.5" x14ac:dyDescent="0.35">
      <c r="N571" s="85">
        <v>53873</v>
      </c>
      <c r="O571" s="86" t="s">
        <v>77</v>
      </c>
      <c r="P571" s="86" t="s">
        <v>77</v>
      </c>
      <c r="Q571" s="86" t="s">
        <v>77</v>
      </c>
      <c r="R571" s="86" t="s">
        <v>77</v>
      </c>
      <c r="S571" s="87" t="s">
        <v>77</v>
      </c>
      <c r="T571" s="87" t="s">
        <v>77</v>
      </c>
      <c r="U571" s="88" t="s">
        <v>77</v>
      </c>
      <c r="V571" s="88" t="s">
        <v>77</v>
      </c>
      <c r="W571" s="89" t="s">
        <v>77</v>
      </c>
      <c r="X571" s="89" t="s">
        <v>77</v>
      </c>
    </row>
    <row r="572" spans="14:24" ht="15.5" x14ac:dyDescent="0.35">
      <c r="N572" s="85">
        <v>53904</v>
      </c>
      <c r="O572" s="86" t="s">
        <v>77</v>
      </c>
      <c r="P572" s="86" t="s">
        <v>77</v>
      </c>
      <c r="Q572" s="86" t="s">
        <v>77</v>
      </c>
      <c r="R572" s="86" t="s">
        <v>77</v>
      </c>
      <c r="S572" s="87" t="s">
        <v>77</v>
      </c>
      <c r="T572" s="87" t="s">
        <v>77</v>
      </c>
      <c r="U572" s="88" t="s">
        <v>77</v>
      </c>
      <c r="V572" s="88" t="s">
        <v>77</v>
      </c>
      <c r="W572" s="89" t="s">
        <v>77</v>
      </c>
      <c r="X572" s="89" t="s">
        <v>77</v>
      </c>
    </row>
    <row r="573" spans="14:24" ht="15.5" x14ac:dyDescent="0.35">
      <c r="N573" s="85">
        <v>53935</v>
      </c>
      <c r="O573" s="86" t="s">
        <v>77</v>
      </c>
      <c r="P573" s="86" t="s">
        <v>77</v>
      </c>
      <c r="Q573" s="86" t="s">
        <v>77</v>
      </c>
      <c r="R573" s="86" t="s">
        <v>77</v>
      </c>
      <c r="S573" s="87" t="s">
        <v>77</v>
      </c>
      <c r="T573" s="87" t="s">
        <v>77</v>
      </c>
      <c r="U573" s="88" t="s">
        <v>77</v>
      </c>
      <c r="V573" s="88" t="s">
        <v>77</v>
      </c>
      <c r="W573" s="89" t="s">
        <v>77</v>
      </c>
      <c r="X573" s="89" t="s">
        <v>77</v>
      </c>
    </row>
    <row r="574" spans="14:24" ht="15.5" x14ac:dyDescent="0.35">
      <c r="N574" s="85">
        <v>53965</v>
      </c>
      <c r="O574" s="86" t="s">
        <v>77</v>
      </c>
      <c r="P574" s="86" t="s">
        <v>77</v>
      </c>
      <c r="Q574" s="86" t="s">
        <v>77</v>
      </c>
      <c r="R574" s="86" t="s">
        <v>77</v>
      </c>
      <c r="S574" s="87" t="s">
        <v>77</v>
      </c>
      <c r="T574" s="87" t="s">
        <v>77</v>
      </c>
      <c r="U574" s="88" t="s">
        <v>77</v>
      </c>
      <c r="V574" s="88" t="s">
        <v>77</v>
      </c>
      <c r="W574" s="89" t="s">
        <v>77</v>
      </c>
      <c r="X574" s="89" t="s">
        <v>77</v>
      </c>
    </row>
    <row r="575" spans="14:24" ht="15.5" x14ac:dyDescent="0.35">
      <c r="N575" s="85">
        <v>53996</v>
      </c>
      <c r="O575" s="86" t="s">
        <v>77</v>
      </c>
      <c r="P575" s="86" t="s">
        <v>77</v>
      </c>
      <c r="Q575" s="86" t="s">
        <v>77</v>
      </c>
      <c r="R575" s="86" t="s">
        <v>77</v>
      </c>
      <c r="S575" s="87" t="s">
        <v>77</v>
      </c>
      <c r="T575" s="87" t="s">
        <v>77</v>
      </c>
      <c r="U575" s="88" t="s">
        <v>77</v>
      </c>
      <c r="V575" s="88" t="s">
        <v>77</v>
      </c>
      <c r="W575" s="89" t="s">
        <v>77</v>
      </c>
      <c r="X575" s="89" t="s">
        <v>77</v>
      </c>
    </row>
    <row r="576" spans="14:24" ht="15.5" x14ac:dyDescent="0.35">
      <c r="N576" s="85">
        <v>54026</v>
      </c>
      <c r="O576" s="86" t="s">
        <v>77</v>
      </c>
      <c r="P576" s="86" t="s">
        <v>77</v>
      </c>
      <c r="Q576" s="86" t="s">
        <v>77</v>
      </c>
      <c r="R576" s="86" t="s">
        <v>77</v>
      </c>
      <c r="S576" s="87" t="s">
        <v>77</v>
      </c>
      <c r="T576" s="87" t="s">
        <v>77</v>
      </c>
      <c r="U576" s="88" t="s">
        <v>77</v>
      </c>
      <c r="V576" s="88" t="s">
        <v>77</v>
      </c>
      <c r="W576" s="89" t="s">
        <v>77</v>
      </c>
      <c r="X576" s="89" t="s">
        <v>77</v>
      </c>
    </row>
    <row r="577" spans="14:24" ht="15.5" x14ac:dyDescent="0.35">
      <c r="N577" s="85">
        <v>54057</v>
      </c>
      <c r="O577" s="86" t="s">
        <v>77</v>
      </c>
      <c r="P577" s="86" t="s">
        <v>77</v>
      </c>
      <c r="Q577" s="86" t="s">
        <v>77</v>
      </c>
      <c r="R577" s="86" t="s">
        <v>77</v>
      </c>
      <c r="S577" s="87" t="s">
        <v>77</v>
      </c>
      <c r="T577" s="87" t="s">
        <v>77</v>
      </c>
      <c r="U577" s="88" t="s">
        <v>77</v>
      </c>
      <c r="V577" s="88" t="s">
        <v>77</v>
      </c>
      <c r="W577" s="89" t="s">
        <v>77</v>
      </c>
      <c r="X577" s="89" t="s">
        <v>77</v>
      </c>
    </row>
    <row r="578" spans="14:24" ht="15.5" x14ac:dyDescent="0.35">
      <c r="N578" s="85">
        <v>54088</v>
      </c>
      <c r="O578" s="86" t="s">
        <v>77</v>
      </c>
      <c r="P578" s="86" t="s">
        <v>77</v>
      </c>
      <c r="Q578" s="86" t="s">
        <v>77</v>
      </c>
      <c r="R578" s="86" t="s">
        <v>77</v>
      </c>
      <c r="S578" s="87" t="s">
        <v>77</v>
      </c>
      <c r="T578" s="87" t="s">
        <v>77</v>
      </c>
      <c r="U578" s="88" t="s">
        <v>77</v>
      </c>
      <c r="V578" s="88" t="s">
        <v>77</v>
      </c>
      <c r="W578" s="89" t="s">
        <v>77</v>
      </c>
      <c r="X578" s="89" t="s">
        <v>77</v>
      </c>
    </row>
    <row r="579" spans="14:24" ht="15.5" x14ac:dyDescent="0.35">
      <c r="N579" s="85">
        <v>54117</v>
      </c>
      <c r="O579" s="86" t="s">
        <v>77</v>
      </c>
      <c r="P579" s="86" t="s">
        <v>77</v>
      </c>
      <c r="Q579" s="86" t="s">
        <v>77</v>
      </c>
      <c r="R579" s="86" t="s">
        <v>77</v>
      </c>
      <c r="S579" s="87" t="s">
        <v>77</v>
      </c>
      <c r="T579" s="87" t="s">
        <v>77</v>
      </c>
      <c r="U579" s="88" t="s">
        <v>77</v>
      </c>
      <c r="V579" s="88" t="s">
        <v>77</v>
      </c>
      <c r="W579" s="89" t="s">
        <v>77</v>
      </c>
      <c r="X579" s="89" t="s">
        <v>77</v>
      </c>
    </row>
    <row r="580" spans="14:24" ht="15.5" x14ac:dyDescent="0.35">
      <c r="N580" s="85">
        <v>54148</v>
      </c>
      <c r="O580" s="86" t="s">
        <v>77</v>
      </c>
      <c r="P580" s="86" t="s">
        <v>77</v>
      </c>
      <c r="Q580" s="86" t="s">
        <v>77</v>
      </c>
      <c r="R580" s="86" t="s">
        <v>77</v>
      </c>
      <c r="S580" s="87" t="s">
        <v>77</v>
      </c>
      <c r="T580" s="87" t="s">
        <v>77</v>
      </c>
      <c r="U580" s="88" t="s">
        <v>77</v>
      </c>
      <c r="V580" s="88" t="s">
        <v>77</v>
      </c>
      <c r="W580" s="89" t="s">
        <v>77</v>
      </c>
      <c r="X580" s="89" t="s">
        <v>77</v>
      </c>
    </row>
    <row r="581" spans="14:24" ht="15.5" x14ac:dyDescent="0.35">
      <c r="N581" s="85">
        <v>54178</v>
      </c>
      <c r="O581" s="86" t="s">
        <v>77</v>
      </c>
      <c r="P581" s="86" t="s">
        <v>77</v>
      </c>
      <c r="Q581" s="86" t="s">
        <v>77</v>
      </c>
      <c r="R581" s="86" t="s">
        <v>77</v>
      </c>
      <c r="S581" s="87" t="s">
        <v>77</v>
      </c>
      <c r="T581" s="87" t="s">
        <v>77</v>
      </c>
      <c r="U581" s="88" t="s">
        <v>77</v>
      </c>
      <c r="V581" s="88" t="s">
        <v>77</v>
      </c>
      <c r="W581" s="89" t="s">
        <v>77</v>
      </c>
      <c r="X581" s="89" t="s">
        <v>77</v>
      </c>
    </row>
    <row r="582" spans="14:24" ht="15.5" x14ac:dyDescent="0.35">
      <c r="N582" s="85">
        <v>54209</v>
      </c>
      <c r="O582" s="86" t="s">
        <v>77</v>
      </c>
      <c r="P582" s="86" t="s">
        <v>77</v>
      </c>
      <c r="Q582" s="86" t="s">
        <v>77</v>
      </c>
      <c r="R582" s="86" t="s">
        <v>77</v>
      </c>
      <c r="S582" s="87" t="s">
        <v>77</v>
      </c>
      <c r="T582" s="87" t="s">
        <v>77</v>
      </c>
      <c r="U582" s="88" t="s">
        <v>77</v>
      </c>
      <c r="V582" s="88" t="s">
        <v>77</v>
      </c>
      <c r="W582" s="89" t="s">
        <v>77</v>
      </c>
      <c r="X582" s="89" t="s">
        <v>77</v>
      </c>
    </row>
    <row r="583" spans="14:24" ht="15.5" x14ac:dyDescent="0.35">
      <c r="N583" s="85">
        <v>54239</v>
      </c>
      <c r="O583" s="86" t="s">
        <v>77</v>
      </c>
      <c r="P583" s="86" t="s">
        <v>77</v>
      </c>
      <c r="Q583" s="86" t="s">
        <v>77</v>
      </c>
      <c r="R583" s="86" t="s">
        <v>77</v>
      </c>
      <c r="S583" s="87" t="s">
        <v>77</v>
      </c>
      <c r="T583" s="87" t="s">
        <v>77</v>
      </c>
      <c r="U583" s="88" t="s">
        <v>77</v>
      </c>
      <c r="V583" s="88" t="s">
        <v>77</v>
      </c>
      <c r="W583" s="89" t="s">
        <v>77</v>
      </c>
      <c r="X583" s="89" t="s">
        <v>77</v>
      </c>
    </row>
    <row r="584" spans="14:24" ht="15.5" x14ac:dyDescent="0.35">
      <c r="N584" s="85">
        <v>54270</v>
      </c>
      <c r="O584" s="86" t="s">
        <v>77</v>
      </c>
      <c r="P584" s="86" t="s">
        <v>77</v>
      </c>
      <c r="Q584" s="86" t="s">
        <v>77</v>
      </c>
      <c r="R584" s="86" t="s">
        <v>77</v>
      </c>
      <c r="S584" s="87" t="s">
        <v>77</v>
      </c>
      <c r="T584" s="87" t="s">
        <v>77</v>
      </c>
      <c r="U584" s="88" t="s">
        <v>77</v>
      </c>
      <c r="V584" s="88" t="s">
        <v>77</v>
      </c>
      <c r="W584" s="89" t="s">
        <v>77</v>
      </c>
      <c r="X584" s="89" t="s">
        <v>77</v>
      </c>
    </row>
    <row r="585" spans="14:24" ht="15.5" x14ac:dyDescent="0.35">
      <c r="N585" s="85">
        <v>54301</v>
      </c>
      <c r="O585" s="86" t="s">
        <v>77</v>
      </c>
      <c r="P585" s="86" t="s">
        <v>77</v>
      </c>
      <c r="Q585" s="86" t="s">
        <v>77</v>
      </c>
      <c r="R585" s="86" t="s">
        <v>77</v>
      </c>
      <c r="S585" s="87" t="s">
        <v>77</v>
      </c>
      <c r="T585" s="87" t="s">
        <v>77</v>
      </c>
      <c r="U585" s="88" t="s">
        <v>77</v>
      </c>
      <c r="V585" s="88" t="s">
        <v>77</v>
      </c>
      <c r="W585" s="89" t="s">
        <v>77</v>
      </c>
      <c r="X585" s="89" t="s">
        <v>77</v>
      </c>
    </row>
    <row r="586" spans="14:24" ht="15.5" x14ac:dyDescent="0.35">
      <c r="N586" s="85">
        <v>54331</v>
      </c>
      <c r="O586" s="86" t="s">
        <v>77</v>
      </c>
      <c r="P586" s="86" t="s">
        <v>77</v>
      </c>
      <c r="Q586" s="86" t="s">
        <v>77</v>
      </c>
      <c r="R586" s="86" t="s">
        <v>77</v>
      </c>
      <c r="S586" s="87" t="s">
        <v>77</v>
      </c>
      <c r="T586" s="87" t="s">
        <v>77</v>
      </c>
      <c r="U586" s="88" t="s">
        <v>77</v>
      </c>
      <c r="V586" s="88" t="s">
        <v>77</v>
      </c>
      <c r="W586" s="89" t="s">
        <v>77</v>
      </c>
      <c r="X586" s="89" t="s">
        <v>77</v>
      </c>
    </row>
    <row r="587" spans="14:24" ht="15.5" x14ac:dyDescent="0.35">
      <c r="N587" s="85">
        <v>54362</v>
      </c>
      <c r="O587" s="86" t="s">
        <v>77</v>
      </c>
      <c r="P587" s="86" t="s">
        <v>77</v>
      </c>
      <c r="Q587" s="86" t="s">
        <v>77</v>
      </c>
      <c r="R587" s="86" t="s">
        <v>77</v>
      </c>
      <c r="S587" s="87" t="s">
        <v>77</v>
      </c>
      <c r="T587" s="87" t="s">
        <v>77</v>
      </c>
      <c r="U587" s="88" t="s">
        <v>77</v>
      </c>
      <c r="V587" s="88" t="s">
        <v>77</v>
      </c>
      <c r="W587" s="89" t="s">
        <v>77</v>
      </c>
      <c r="X587" s="89" t="s">
        <v>77</v>
      </c>
    </row>
    <row r="588" spans="14:24" ht="15.5" x14ac:dyDescent="0.35">
      <c r="N588" s="85">
        <v>54392</v>
      </c>
      <c r="O588" s="86" t="s">
        <v>77</v>
      </c>
      <c r="P588" s="86" t="s">
        <v>77</v>
      </c>
      <c r="Q588" s="86" t="s">
        <v>77</v>
      </c>
      <c r="R588" s="86" t="s">
        <v>77</v>
      </c>
      <c r="S588" s="87" t="s">
        <v>77</v>
      </c>
      <c r="T588" s="87" t="s">
        <v>77</v>
      </c>
      <c r="U588" s="88" t="s">
        <v>77</v>
      </c>
      <c r="V588" s="88" t="s">
        <v>77</v>
      </c>
      <c r="W588" s="89" t="s">
        <v>77</v>
      </c>
      <c r="X588" s="89" t="s">
        <v>77</v>
      </c>
    </row>
    <row r="589" spans="14:24" ht="15.5" x14ac:dyDescent="0.35">
      <c r="N589" s="85">
        <v>54423</v>
      </c>
      <c r="O589" s="86" t="s">
        <v>77</v>
      </c>
      <c r="P589" s="86" t="s">
        <v>77</v>
      </c>
      <c r="Q589" s="86" t="s">
        <v>77</v>
      </c>
      <c r="R589" s="86" t="s">
        <v>77</v>
      </c>
      <c r="S589" s="87" t="s">
        <v>77</v>
      </c>
      <c r="T589" s="87" t="s">
        <v>77</v>
      </c>
      <c r="U589" s="88" t="s">
        <v>77</v>
      </c>
      <c r="V589" s="88" t="s">
        <v>77</v>
      </c>
      <c r="W589" s="89" t="s">
        <v>77</v>
      </c>
      <c r="X589" s="89" t="s">
        <v>77</v>
      </c>
    </row>
    <row r="590" spans="14:24" ht="15.5" x14ac:dyDescent="0.35">
      <c r="N590" s="85">
        <v>54454</v>
      </c>
      <c r="O590" s="86" t="s">
        <v>77</v>
      </c>
      <c r="P590" s="86" t="s">
        <v>77</v>
      </c>
      <c r="Q590" s="86" t="s">
        <v>77</v>
      </c>
      <c r="R590" s="86" t="s">
        <v>77</v>
      </c>
      <c r="S590" s="87" t="s">
        <v>77</v>
      </c>
      <c r="T590" s="87" t="s">
        <v>77</v>
      </c>
      <c r="U590" s="88" t="s">
        <v>77</v>
      </c>
      <c r="V590" s="88" t="s">
        <v>77</v>
      </c>
      <c r="W590" s="89" t="s">
        <v>77</v>
      </c>
      <c r="X590" s="89" t="s">
        <v>77</v>
      </c>
    </row>
    <row r="591" spans="14:24" ht="15.5" x14ac:dyDescent="0.35">
      <c r="N591" s="85">
        <v>54482</v>
      </c>
      <c r="O591" s="86" t="s">
        <v>77</v>
      </c>
      <c r="P591" s="86" t="s">
        <v>77</v>
      </c>
      <c r="Q591" s="86" t="s">
        <v>77</v>
      </c>
      <c r="R591" s="86" t="s">
        <v>77</v>
      </c>
      <c r="S591" s="87" t="s">
        <v>77</v>
      </c>
      <c r="T591" s="87" t="s">
        <v>77</v>
      </c>
      <c r="U591" s="88" t="s">
        <v>77</v>
      </c>
      <c r="V591" s="88" t="s">
        <v>77</v>
      </c>
      <c r="W591" s="89" t="s">
        <v>77</v>
      </c>
      <c r="X591" s="89" t="s">
        <v>77</v>
      </c>
    </row>
    <row r="592" spans="14:24" ht="15.5" x14ac:dyDescent="0.35">
      <c r="N592" s="85">
        <v>54513</v>
      </c>
      <c r="O592" s="86" t="s">
        <v>77</v>
      </c>
      <c r="P592" s="86" t="s">
        <v>77</v>
      </c>
      <c r="Q592" s="86" t="s">
        <v>77</v>
      </c>
      <c r="R592" s="86" t="s">
        <v>77</v>
      </c>
      <c r="S592" s="87" t="s">
        <v>77</v>
      </c>
      <c r="T592" s="87" t="s">
        <v>77</v>
      </c>
      <c r="U592" s="88" t="s">
        <v>77</v>
      </c>
      <c r="V592" s="88" t="s">
        <v>77</v>
      </c>
      <c r="W592" s="89" t="s">
        <v>77</v>
      </c>
      <c r="X592" s="89" t="s">
        <v>77</v>
      </c>
    </row>
    <row r="593" spans="14:24" ht="15.5" x14ac:dyDescent="0.35">
      <c r="N593" s="85">
        <v>54543</v>
      </c>
      <c r="O593" s="86" t="s">
        <v>77</v>
      </c>
      <c r="P593" s="86" t="s">
        <v>77</v>
      </c>
      <c r="Q593" s="86" t="s">
        <v>77</v>
      </c>
      <c r="R593" s="86" t="s">
        <v>77</v>
      </c>
      <c r="S593" s="87" t="s">
        <v>77</v>
      </c>
      <c r="T593" s="87" t="s">
        <v>77</v>
      </c>
      <c r="U593" s="88" t="s">
        <v>77</v>
      </c>
      <c r="V593" s="88" t="s">
        <v>77</v>
      </c>
      <c r="W593" s="89" t="s">
        <v>77</v>
      </c>
      <c r="X593" s="89" t="s">
        <v>77</v>
      </c>
    </row>
    <row r="594" spans="14:24" ht="15.5" x14ac:dyDescent="0.35">
      <c r="N594" s="85">
        <v>54574</v>
      </c>
      <c r="O594" s="86" t="s">
        <v>77</v>
      </c>
      <c r="P594" s="86" t="s">
        <v>77</v>
      </c>
      <c r="Q594" s="86" t="s">
        <v>77</v>
      </c>
      <c r="R594" s="86" t="s">
        <v>77</v>
      </c>
      <c r="S594" s="87" t="s">
        <v>77</v>
      </c>
      <c r="T594" s="87" t="s">
        <v>77</v>
      </c>
      <c r="U594" s="88" t="s">
        <v>77</v>
      </c>
      <c r="V594" s="88" t="s">
        <v>77</v>
      </c>
      <c r="W594" s="89" t="s">
        <v>77</v>
      </c>
      <c r="X594" s="89" t="s">
        <v>77</v>
      </c>
    </row>
    <row r="595" spans="14:24" ht="15.5" x14ac:dyDescent="0.35">
      <c r="N595" s="85">
        <v>54604</v>
      </c>
      <c r="O595" s="86" t="s">
        <v>77</v>
      </c>
      <c r="P595" s="86" t="s">
        <v>77</v>
      </c>
      <c r="Q595" s="86" t="s">
        <v>77</v>
      </c>
      <c r="R595" s="86" t="s">
        <v>77</v>
      </c>
      <c r="S595" s="87" t="s">
        <v>77</v>
      </c>
      <c r="T595" s="87" t="s">
        <v>77</v>
      </c>
      <c r="U595" s="88" t="s">
        <v>77</v>
      </c>
      <c r="V595" s="88" t="s">
        <v>77</v>
      </c>
      <c r="W595" s="89" t="s">
        <v>77</v>
      </c>
      <c r="X595" s="89" t="s">
        <v>77</v>
      </c>
    </row>
    <row r="596" spans="14:24" ht="15.5" x14ac:dyDescent="0.35">
      <c r="N596" s="85">
        <v>54635</v>
      </c>
      <c r="O596" s="86" t="s">
        <v>77</v>
      </c>
      <c r="P596" s="86" t="s">
        <v>77</v>
      </c>
      <c r="Q596" s="86" t="s">
        <v>77</v>
      </c>
      <c r="R596" s="86" t="s">
        <v>77</v>
      </c>
      <c r="S596" s="87" t="s">
        <v>77</v>
      </c>
      <c r="T596" s="87" t="s">
        <v>77</v>
      </c>
      <c r="U596" s="88" t="s">
        <v>77</v>
      </c>
      <c r="V596" s="88" t="s">
        <v>77</v>
      </c>
      <c r="W596" s="89" t="s">
        <v>77</v>
      </c>
      <c r="X596" s="89" t="s">
        <v>77</v>
      </c>
    </row>
    <row r="597" spans="14:24" ht="15.5" x14ac:dyDescent="0.35">
      <c r="N597" s="85">
        <v>54666</v>
      </c>
      <c r="O597" s="86" t="s">
        <v>77</v>
      </c>
      <c r="P597" s="86" t="s">
        <v>77</v>
      </c>
      <c r="Q597" s="86" t="s">
        <v>77</v>
      </c>
      <c r="R597" s="86" t="s">
        <v>77</v>
      </c>
      <c r="S597" s="87" t="s">
        <v>77</v>
      </c>
      <c r="T597" s="87" t="s">
        <v>77</v>
      </c>
      <c r="U597" s="88" t="s">
        <v>77</v>
      </c>
      <c r="V597" s="88" t="s">
        <v>77</v>
      </c>
      <c r="W597" s="89" t="s">
        <v>77</v>
      </c>
      <c r="X597" s="89" t="s">
        <v>77</v>
      </c>
    </row>
    <row r="598" spans="14:24" ht="15.5" x14ac:dyDescent="0.35">
      <c r="N598" s="85">
        <v>54696</v>
      </c>
      <c r="O598" s="86" t="s">
        <v>77</v>
      </c>
      <c r="P598" s="86" t="s">
        <v>77</v>
      </c>
      <c r="Q598" s="86" t="s">
        <v>77</v>
      </c>
      <c r="R598" s="86" t="s">
        <v>77</v>
      </c>
      <c r="S598" s="87" t="s">
        <v>77</v>
      </c>
      <c r="T598" s="87" t="s">
        <v>77</v>
      </c>
      <c r="U598" s="88" t="s">
        <v>77</v>
      </c>
      <c r="V598" s="88" t="s">
        <v>77</v>
      </c>
      <c r="W598" s="89" t="s">
        <v>77</v>
      </c>
      <c r="X598" s="89" t="s">
        <v>77</v>
      </c>
    </row>
    <row r="599" spans="14:24" ht="15.5" x14ac:dyDescent="0.35">
      <c r="N599" s="85">
        <v>54727</v>
      </c>
      <c r="O599" s="86" t="s">
        <v>77</v>
      </c>
      <c r="P599" s="86" t="s">
        <v>77</v>
      </c>
      <c r="Q599" s="86" t="s">
        <v>77</v>
      </c>
      <c r="R599" s="86" t="s">
        <v>77</v>
      </c>
      <c r="S599" s="87" t="s">
        <v>77</v>
      </c>
      <c r="T599" s="87" t="s">
        <v>77</v>
      </c>
      <c r="U599" s="88" t="s">
        <v>77</v>
      </c>
      <c r="V599" s="88" t="s">
        <v>77</v>
      </c>
      <c r="W599" s="89" t="s">
        <v>77</v>
      </c>
      <c r="X599" s="89" t="s">
        <v>77</v>
      </c>
    </row>
    <row r="600" spans="14:24" ht="15.5" x14ac:dyDescent="0.35">
      <c r="N600" s="85">
        <v>54757</v>
      </c>
      <c r="O600" s="86" t="s">
        <v>77</v>
      </c>
      <c r="P600" s="86" t="s">
        <v>77</v>
      </c>
      <c r="Q600" s="86" t="s">
        <v>77</v>
      </c>
      <c r="R600" s="86" t="s">
        <v>77</v>
      </c>
      <c r="S600" s="87" t="s">
        <v>77</v>
      </c>
      <c r="T600" s="87" t="s">
        <v>77</v>
      </c>
      <c r="U600" s="88" t="s">
        <v>77</v>
      </c>
      <c r="V600" s="88" t="s">
        <v>77</v>
      </c>
      <c r="W600" s="89" t="s">
        <v>77</v>
      </c>
      <c r="X600" s="89" t="s">
        <v>77</v>
      </c>
    </row>
    <row r="601" spans="14:24" ht="15.5" x14ac:dyDescent="0.35">
      <c r="N601" s="85">
        <v>54788</v>
      </c>
      <c r="O601" s="86" t="s">
        <v>77</v>
      </c>
      <c r="P601" s="86" t="s">
        <v>77</v>
      </c>
      <c r="Q601" s="86" t="s">
        <v>77</v>
      </c>
      <c r="R601" s="86" t="s">
        <v>77</v>
      </c>
      <c r="S601" s="87" t="s">
        <v>77</v>
      </c>
      <c r="T601" s="87" t="s">
        <v>77</v>
      </c>
      <c r="U601" s="88" t="s">
        <v>77</v>
      </c>
      <c r="V601" s="88" t="s">
        <v>77</v>
      </c>
      <c r="W601" s="89" t="s">
        <v>77</v>
      </c>
      <c r="X601" s="89" t="s">
        <v>77</v>
      </c>
    </row>
    <row r="602" spans="14:24" ht="15.5" x14ac:dyDescent="0.35">
      <c r="N602" s="85">
        <v>54819</v>
      </c>
      <c r="O602" s="86" t="s">
        <v>77</v>
      </c>
      <c r="P602" s="86" t="s">
        <v>77</v>
      </c>
      <c r="Q602" s="86" t="s">
        <v>77</v>
      </c>
      <c r="R602" s="86" t="s">
        <v>77</v>
      </c>
      <c r="S602" s="87" t="s">
        <v>77</v>
      </c>
      <c r="T602" s="87" t="s">
        <v>77</v>
      </c>
      <c r="U602" s="88" t="s">
        <v>77</v>
      </c>
      <c r="V602" s="88" t="s">
        <v>77</v>
      </c>
      <c r="W602" s="89" t="s">
        <v>77</v>
      </c>
      <c r="X602" s="89" t="s">
        <v>77</v>
      </c>
    </row>
    <row r="603" spans="14:24" ht="15.5" x14ac:dyDescent="0.35">
      <c r="N603" s="85">
        <v>54847</v>
      </c>
      <c r="O603" s="86" t="s">
        <v>77</v>
      </c>
      <c r="P603" s="86" t="s">
        <v>77</v>
      </c>
      <c r="Q603" s="86" t="s">
        <v>77</v>
      </c>
      <c r="R603" s="86" t="s">
        <v>77</v>
      </c>
      <c r="S603" s="87" t="s">
        <v>77</v>
      </c>
      <c r="T603" s="87" t="s">
        <v>77</v>
      </c>
      <c r="U603" s="88" t="s">
        <v>77</v>
      </c>
      <c r="V603" s="88" t="s">
        <v>77</v>
      </c>
      <c r="W603" s="89" t="s">
        <v>77</v>
      </c>
      <c r="X603" s="89" t="s">
        <v>77</v>
      </c>
    </row>
    <row r="604" spans="14:24" ht="15.5" x14ac:dyDescent="0.35">
      <c r="N604" s="85">
        <v>54878</v>
      </c>
      <c r="O604" s="86" t="s">
        <v>77</v>
      </c>
      <c r="P604" s="86" t="s">
        <v>77</v>
      </c>
      <c r="Q604" s="86" t="s">
        <v>77</v>
      </c>
      <c r="R604" s="86" t="s">
        <v>77</v>
      </c>
      <c r="S604" s="87" t="s">
        <v>77</v>
      </c>
      <c r="T604" s="87" t="s">
        <v>77</v>
      </c>
      <c r="U604" s="88" t="s">
        <v>77</v>
      </c>
      <c r="V604" s="88" t="s">
        <v>77</v>
      </c>
      <c r="W604" s="89" t="s">
        <v>77</v>
      </c>
      <c r="X604" s="89" t="s">
        <v>77</v>
      </c>
    </row>
    <row r="605" spans="14:24" ht="15.5" x14ac:dyDescent="0.35">
      <c r="N605" s="85">
        <v>54908</v>
      </c>
      <c r="O605" s="86" t="s">
        <v>77</v>
      </c>
      <c r="P605" s="86" t="s">
        <v>77</v>
      </c>
      <c r="Q605" s="86" t="s">
        <v>77</v>
      </c>
      <c r="R605" s="86" t="s">
        <v>77</v>
      </c>
      <c r="S605" s="87" t="s">
        <v>77</v>
      </c>
      <c r="T605" s="87" t="s">
        <v>77</v>
      </c>
      <c r="U605" s="88" t="s">
        <v>77</v>
      </c>
      <c r="V605" s="88" t="s">
        <v>77</v>
      </c>
      <c r="W605" s="89" t="s">
        <v>77</v>
      </c>
      <c r="X605" s="89" t="s">
        <v>77</v>
      </c>
    </row>
    <row r="606" spans="14:24" ht="15.5" x14ac:dyDescent="0.35">
      <c r="N606" s="85">
        <v>54939</v>
      </c>
      <c r="O606" s="86" t="s">
        <v>77</v>
      </c>
      <c r="P606" s="86" t="s">
        <v>77</v>
      </c>
      <c r="Q606" s="86" t="s">
        <v>77</v>
      </c>
      <c r="R606" s="86" t="s">
        <v>77</v>
      </c>
      <c r="S606" s="87" t="s">
        <v>77</v>
      </c>
      <c r="T606" s="87" t="s">
        <v>77</v>
      </c>
      <c r="U606" s="88" t="s">
        <v>77</v>
      </c>
      <c r="V606" s="88" t="s">
        <v>77</v>
      </c>
      <c r="W606" s="89" t="s">
        <v>77</v>
      </c>
      <c r="X606" s="89" t="s">
        <v>77</v>
      </c>
    </row>
    <row r="607" spans="14:24" ht="15.5" x14ac:dyDescent="0.35">
      <c r="N607" s="85">
        <v>54969</v>
      </c>
      <c r="O607" s="86" t="s">
        <v>77</v>
      </c>
      <c r="P607" s="86" t="s">
        <v>77</v>
      </c>
      <c r="Q607" s="86" t="s">
        <v>77</v>
      </c>
      <c r="R607" s="86" t="s">
        <v>77</v>
      </c>
      <c r="S607" s="87" t="s">
        <v>77</v>
      </c>
      <c r="T607" s="87" t="s">
        <v>77</v>
      </c>
      <c r="U607" s="88" t="s">
        <v>77</v>
      </c>
      <c r="V607" s="88" t="s">
        <v>77</v>
      </c>
      <c r="W607" s="89" t="s">
        <v>77</v>
      </c>
      <c r="X607" s="89" t="s">
        <v>77</v>
      </c>
    </row>
    <row r="608" spans="14:24" ht="15.5" x14ac:dyDescent="0.35">
      <c r="N608" s="85">
        <v>55000</v>
      </c>
      <c r="O608" s="86" t="s">
        <v>77</v>
      </c>
      <c r="P608" s="86" t="s">
        <v>77</v>
      </c>
      <c r="Q608" s="86" t="s">
        <v>77</v>
      </c>
      <c r="R608" s="86" t="s">
        <v>77</v>
      </c>
      <c r="S608" s="87" t="s">
        <v>77</v>
      </c>
      <c r="T608" s="87" t="s">
        <v>77</v>
      </c>
      <c r="U608" s="88" t="s">
        <v>77</v>
      </c>
      <c r="V608" s="88" t="s">
        <v>77</v>
      </c>
      <c r="W608" s="89" t="s">
        <v>77</v>
      </c>
      <c r="X608" s="89" t="s">
        <v>77</v>
      </c>
    </row>
    <row r="609" spans="14:24" ht="15.5" x14ac:dyDescent="0.35">
      <c r="N609" s="85">
        <v>55031</v>
      </c>
      <c r="O609" s="86" t="s">
        <v>77</v>
      </c>
      <c r="P609" s="86" t="s">
        <v>77</v>
      </c>
      <c r="Q609" s="86" t="s">
        <v>77</v>
      </c>
      <c r="R609" s="86" t="s">
        <v>77</v>
      </c>
      <c r="S609" s="87" t="s">
        <v>77</v>
      </c>
      <c r="T609" s="87" t="s">
        <v>77</v>
      </c>
      <c r="U609" s="88" t="s">
        <v>77</v>
      </c>
      <c r="V609" s="88" t="s">
        <v>77</v>
      </c>
      <c r="W609" s="89" t="s">
        <v>77</v>
      </c>
      <c r="X609" s="89" t="s">
        <v>77</v>
      </c>
    </row>
    <row r="610" spans="14:24" ht="15.5" x14ac:dyDescent="0.35">
      <c r="N610" s="85">
        <v>55061</v>
      </c>
      <c r="O610" s="86" t="s">
        <v>77</v>
      </c>
      <c r="P610" s="86" t="s">
        <v>77</v>
      </c>
      <c r="Q610" s="86" t="s">
        <v>77</v>
      </c>
      <c r="R610" s="86" t="s">
        <v>77</v>
      </c>
      <c r="S610" s="87" t="s">
        <v>77</v>
      </c>
      <c r="T610" s="87" t="s">
        <v>77</v>
      </c>
      <c r="U610" s="88" t="s">
        <v>77</v>
      </c>
      <c r="V610" s="88" t="s">
        <v>77</v>
      </c>
      <c r="W610" s="89" t="s">
        <v>77</v>
      </c>
      <c r="X610" s="89" t="s">
        <v>77</v>
      </c>
    </row>
    <row r="611" spans="14:24" ht="15.5" x14ac:dyDescent="0.35">
      <c r="N611" s="85">
        <v>55092</v>
      </c>
      <c r="O611" s="86" t="s">
        <v>77</v>
      </c>
      <c r="P611" s="86" t="s">
        <v>77</v>
      </c>
      <c r="Q611" s="86" t="s">
        <v>77</v>
      </c>
      <c r="R611" s="86" t="s">
        <v>77</v>
      </c>
      <c r="S611" s="87" t="s">
        <v>77</v>
      </c>
      <c r="T611" s="87" t="s">
        <v>77</v>
      </c>
      <c r="U611" s="88" t="s">
        <v>77</v>
      </c>
      <c r="V611" s="88" t="s">
        <v>77</v>
      </c>
      <c r="W611" s="89" t="s">
        <v>77</v>
      </c>
      <c r="X611" s="89" t="s">
        <v>77</v>
      </c>
    </row>
    <row r="612" spans="14:24" ht="15.5" x14ac:dyDescent="0.35">
      <c r="N612" s="85">
        <v>55122</v>
      </c>
      <c r="O612" s="86" t="s">
        <v>77</v>
      </c>
      <c r="P612" s="86" t="s">
        <v>77</v>
      </c>
      <c r="Q612" s="86" t="s">
        <v>77</v>
      </c>
      <c r="R612" s="86" t="s">
        <v>77</v>
      </c>
      <c r="S612" s="87" t="s">
        <v>77</v>
      </c>
      <c r="T612" s="87" t="s">
        <v>77</v>
      </c>
      <c r="U612" s="88" t="s">
        <v>77</v>
      </c>
      <c r="V612" s="88" t="s">
        <v>77</v>
      </c>
      <c r="W612" s="89" t="s">
        <v>77</v>
      </c>
      <c r="X612" s="89" t="s">
        <v>77</v>
      </c>
    </row>
    <row r="613" spans="14:24" ht="15.5" x14ac:dyDescent="0.35">
      <c r="N613" s="85">
        <v>55153</v>
      </c>
      <c r="O613" s="86" t="s">
        <v>77</v>
      </c>
      <c r="P613" s="86" t="s">
        <v>77</v>
      </c>
      <c r="Q613" s="86" t="s">
        <v>77</v>
      </c>
      <c r="R613" s="86" t="s">
        <v>77</v>
      </c>
      <c r="S613" s="87" t="s">
        <v>77</v>
      </c>
      <c r="T613" s="87" t="s">
        <v>77</v>
      </c>
      <c r="U613" s="88" t="s">
        <v>77</v>
      </c>
      <c r="V613" s="88" t="s">
        <v>77</v>
      </c>
      <c r="W613" s="89" t="s">
        <v>77</v>
      </c>
      <c r="X613" s="89" t="s">
        <v>77</v>
      </c>
    </row>
    <row r="614" spans="14:24" ht="15.5" x14ac:dyDescent="0.35">
      <c r="N614" s="85">
        <v>55184</v>
      </c>
      <c r="O614" s="86" t="s">
        <v>77</v>
      </c>
      <c r="P614" s="86" t="s">
        <v>77</v>
      </c>
      <c r="Q614" s="86" t="s">
        <v>77</v>
      </c>
      <c r="R614" s="86" t="s">
        <v>77</v>
      </c>
      <c r="S614" s="87" t="s">
        <v>77</v>
      </c>
      <c r="T614" s="87" t="s">
        <v>77</v>
      </c>
      <c r="U614" s="88" t="s">
        <v>77</v>
      </c>
      <c r="V614" s="88" t="s">
        <v>77</v>
      </c>
      <c r="W614" s="89" t="s">
        <v>77</v>
      </c>
      <c r="X614" s="89" t="s">
        <v>77</v>
      </c>
    </row>
    <row r="615" spans="14:24" ht="15.5" x14ac:dyDescent="0.35">
      <c r="N615" s="85">
        <v>55212</v>
      </c>
      <c r="O615" s="86" t="s">
        <v>77</v>
      </c>
      <c r="P615" s="86" t="s">
        <v>77</v>
      </c>
      <c r="Q615" s="86" t="s">
        <v>77</v>
      </c>
      <c r="R615" s="86" t="s">
        <v>77</v>
      </c>
      <c r="S615" s="87" t="s">
        <v>77</v>
      </c>
      <c r="T615" s="87" t="s">
        <v>77</v>
      </c>
      <c r="U615" s="88" t="s">
        <v>77</v>
      </c>
      <c r="V615" s="88" t="s">
        <v>77</v>
      </c>
      <c r="W615" s="89" t="s">
        <v>77</v>
      </c>
      <c r="X615" s="89" t="s">
        <v>77</v>
      </c>
    </row>
    <row r="616" spans="14:24" ht="15.5" x14ac:dyDescent="0.35">
      <c r="N616" s="85">
        <v>55243</v>
      </c>
      <c r="O616" s="86" t="s">
        <v>77</v>
      </c>
      <c r="P616" s="86" t="s">
        <v>77</v>
      </c>
      <c r="Q616" s="86" t="s">
        <v>77</v>
      </c>
      <c r="R616" s="86" t="s">
        <v>77</v>
      </c>
      <c r="S616" s="87" t="s">
        <v>77</v>
      </c>
      <c r="T616" s="87" t="s">
        <v>77</v>
      </c>
      <c r="U616" s="88" t="s">
        <v>77</v>
      </c>
      <c r="V616" s="88" t="s">
        <v>77</v>
      </c>
      <c r="W616" s="89" t="s">
        <v>77</v>
      </c>
      <c r="X616" s="89" t="s">
        <v>77</v>
      </c>
    </row>
    <row r="617" spans="14:24" ht="15.5" x14ac:dyDescent="0.35">
      <c r="N617" s="85">
        <v>55273</v>
      </c>
      <c r="O617" s="86" t="s">
        <v>77</v>
      </c>
      <c r="P617" s="86" t="s">
        <v>77</v>
      </c>
      <c r="Q617" s="86" t="s">
        <v>77</v>
      </c>
      <c r="R617" s="86" t="s">
        <v>77</v>
      </c>
      <c r="S617" s="87" t="s">
        <v>77</v>
      </c>
      <c r="T617" s="87" t="s">
        <v>77</v>
      </c>
      <c r="U617" s="88" t="s">
        <v>77</v>
      </c>
      <c r="V617" s="88" t="s">
        <v>77</v>
      </c>
      <c r="W617" s="89" t="s">
        <v>77</v>
      </c>
      <c r="X617" s="89" t="s">
        <v>77</v>
      </c>
    </row>
    <row r="618" spans="14:24" ht="15.5" x14ac:dyDescent="0.35">
      <c r="N618" s="85">
        <v>55304</v>
      </c>
      <c r="O618" s="86" t="s">
        <v>77</v>
      </c>
      <c r="P618" s="86" t="s">
        <v>77</v>
      </c>
      <c r="Q618" s="86" t="s">
        <v>77</v>
      </c>
      <c r="R618" s="86" t="s">
        <v>77</v>
      </c>
      <c r="S618" s="87" t="s">
        <v>77</v>
      </c>
      <c r="T618" s="87" t="s">
        <v>77</v>
      </c>
      <c r="U618" s="88" t="s">
        <v>77</v>
      </c>
      <c r="V618" s="88" t="s">
        <v>77</v>
      </c>
      <c r="W618" s="89" t="s">
        <v>77</v>
      </c>
      <c r="X618" s="89" t="s">
        <v>77</v>
      </c>
    </row>
    <row r="619" spans="14:24" ht="15.5" x14ac:dyDescent="0.35">
      <c r="N619" s="85">
        <v>55334</v>
      </c>
      <c r="O619" s="86" t="s">
        <v>77</v>
      </c>
      <c r="P619" s="86" t="s">
        <v>77</v>
      </c>
      <c r="Q619" s="86" t="s">
        <v>77</v>
      </c>
      <c r="R619" s="86" t="s">
        <v>77</v>
      </c>
      <c r="S619" s="87" t="s">
        <v>77</v>
      </c>
      <c r="T619" s="87" t="s">
        <v>77</v>
      </c>
      <c r="U619" s="88" t="s">
        <v>77</v>
      </c>
      <c r="V619" s="88" t="s">
        <v>77</v>
      </c>
      <c r="W619" s="89" t="s">
        <v>77</v>
      </c>
      <c r="X619" s="89" t="s">
        <v>77</v>
      </c>
    </row>
    <row r="620" spans="14:24" ht="15.5" x14ac:dyDescent="0.35">
      <c r="N620" s="85">
        <v>55365</v>
      </c>
      <c r="O620" s="86" t="s">
        <v>77</v>
      </c>
      <c r="P620" s="86" t="s">
        <v>77</v>
      </c>
      <c r="Q620" s="86" t="s">
        <v>77</v>
      </c>
      <c r="R620" s="86" t="s">
        <v>77</v>
      </c>
      <c r="S620" s="87" t="s">
        <v>77</v>
      </c>
      <c r="T620" s="87" t="s">
        <v>77</v>
      </c>
      <c r="U620" s="88" t="s">
        <v>77</v>
      </c>
      <c r="V620" s="88" t="s">
        <v>77</v>
      </c>
      <c r="W620" s="89" t="s">
        <v>77</v>
      </c>
      <c r="X620" s="89" t="s">
        <v>77</v>
      </c>
    </row>
    <row r="621" spans="14:24" ht="15.5" x14ac:dyDescent="0.35">
      <c r="N621" s="85">
        <v>55396</v>
      </c>
      <c r="O621" s="86" t="s">
        <v>77</v>
      </c>
      <c r="P621" s="86" t="s">
        <v>77</v>
      </c>
      <c r="Q621" s="86" t="s">
        <v>77</v>
      </c>
      <c r="R621" s="86" t="s">
        <v>77</v>
      </c>
      <c r="S621" s="87" t="s">
        <v>77</v>
      </c>
      <c r="T621" s="87" t="s">
        <v>77</v>
      </c>
      <c r="U621" s="88" t="s">
        <v>77</v>
      </c>
      <c r="V621" s="88" t="s">
        <v>77</v>
      </c>
      <c r="W621" s="89" t="s">
        <v>77</v>
      </c>
      <c r="X621" s="89" t="s">
        <v>77</v>
      </c>
    </row>
    <row r="622" spans="14:24" ht="15.5" x14ac:dyDescent="0.35">
      <c r="N622" s="85">
        <v>55426</v>
      </c>
      <c r="O622" s="86" t="s">
        <v>77</v>
      </c>
      <c r="P622" s="86" t="s">
        <v>77</v>
      </c>
      <c r="Q622" s="86" t="s">
        <v>77</v>
      </c>
      <c r="R622" s="86" t="s">
        <v>77</v>
      </c>
      <c r="S622" s="87" t="s">
        <v>77</v>
      </c>
      <c r="T622" s="87" t="s">
        <v>77</v>
      </c>
      <c r="U622" s="88" t="s">
        <v>77</v>
      </c>
      <c r="V622" s="88" t="s">
        <v>77</v>
      </c>
      <c r="W622" s="89" t="s">
        <v>77</v>
      </c>
      <c r="X622" s="89" t="s">
        <v>77</v>
      </c>
    </row>
    <row r="623" spans="14:24" ht="15.5" x14ac:dyDescent="0.35">
      <c r="N623" s="85">
        <v>55457</v>
      </c>
      <c r="O623" s="86" t="s">
        <v>77</v>
      </c>
      <c r="P623" s="86" t="s">
        <v>77</v>
      </c>
      <c r="Q623" s="86" t="s">
        <v>77</v>
      </c>
      <c r="R623" s="86" t="s">
        <v>77</v>
      </c>
      <c r="S623" s="87" t="s">
        <v>77</v>
      </c>
      <c r="T623" s="87" t="s">
        <v>77</v>
      </c>
      <c r="U623" s="88" t="s">
        <v>77</v>
      </c>
      <c r="V623" s="88" t="s">
        <v>77</v>
      </c>
      <c r="W623" s="89" t="s">
        <v>77</v>
      </c>
      <c r="X623" s="89" t="s">
        <v>77</v>
      </c>
    </row>
    <row r="624" spans="14:24" ht="15.5" x14ac:dyDescent="0.35">
      <c r="N624" s="85">
        <v>55487</v>
      </c>
      <c r="O624" s="86" t="s">
        <v>77</v>
      </c>
      <c r="P624" s="86" t="s">
        <v>77</v>
      </c>
      <c r="Q624" s="86" t="s">
        <v>77</v>
      </c>
      <c r="R624" s="86" t="s">
        <v>77</v>
      </c>
      <c r="S624" s="87" t="s">
        <v>77</v>
      </c>
      <c r="T624" s="87" t="s">
        <v>77</v>
      </c>
      <c r="U624" s="88" t="s">
        <v>77</v>
      </c>
      <c r="V624" s="88" t="s">
        <v>77</v>
      </c>
      <c r="W624" s="89" t="s">
        <v>77</v>
      </c>
      <c r="X624" s="89" t="s">
        <v>77</v>
      </c>
    </row>
    <row r="625" spans="14:24" ht="15.5" x14ac:dyDescent="0.35">
      <c r="N625" s="85">
        <v>55518</v>
      </c>
      <c r="O625" s="86" t="s">
        <v>77</v>
      </c>
      <c r="P625" s="86" t="s">
        <v>77</v>
      </c>
      <c r="Q625" s="86" t="s">
        <v>77</v>
      </c>
      <c r="R625" s="86" t="s">
        <v>77</v>
      </c>
      <c r="S625" s="87" t="s">
        <v>77</v>
      </c>
      <c r="T625" s="87" t="s">
        <v>77</v>
      </c>
      <c r="U625" s="88" t="s">
        <v>77</v>
      </c>
      <c r="V625" s="88" t="s">
        <v>77</v>
      </c>
      <c r="W625" s="89" t="s">
        <v>77</v>
      </c>
      <c r="X625" s="89" t="s">
        <v>77</v>
      </c>
    </row>
    <row r="626" spans="14:24" ht="15.5" x14ac:dyDescent="0.35">
      <c r="N626" s="85">
        <v>55549</v>
      </c>
      <c r="O626" s="86" t="s">
        <v>77</v>
      </c>
      <c r="P626" s="86" t="s">
        <v>77</v>
      </c>
      <c r="Q626" s="86" t="s">
        <v>77</v>
      </c>
      <c r="R626" s="86" t="s">
        <v>77</v>
      </c>
      <c r="S626" s="87" t="s">
        <v>77</v>
      </c>
      <c r="T626" s="87" t="s">
        <v>77</v>
      </c>
      <c r="U626" s="88" t="s">
        <v>77</v>
      </c>
      <c r="V626" s="88" t="s">
        <v>77</v>
      </c>
      <c r="W626" s="89" t="s">
        <v>77</v>
      </c>
      <c r="X626" s="89" t="s">
        <v>77</v>
      </c>
    </row>
    <row r="627" spans="14:24" ht="15.5" x14ac:dyDescent="0.35">
      <c r="N627" s="85">
        <v>55578</v>
      </c>
      <c r="O627" s="86" t="s">
        <v>77</v>
      </c>
      <c r="P627" s="86" t="s">
        <v>77</v>
      </c>
      <c r="Q627" s="86" t="s">
        <v>77</v>
      </c>
      <c r="R627" s="86" t="s">
        <v>77</v>
      </c>
      <c r="S627" s="87" t="s">
        <v>77</v>
      </c>
      <c r="T627" s="87" t="s">
        <v>77</v>
      </c>
      <c r="U627" s="88" t="s">
        <v>77</v>
      </c>
      <c r="V627" s="88" t="s">
        <v>77</v>
      </c>
      <c r="W627" s="89" t="s">
        <v>77</v>
      </c>
      <c r="X627" s="89" t="s">
        <v>77</v>
      </c>
    </row>
    <row r="628" spans="14:24" ht="15.5" x14ac:dyDescent="0.35">
      <c r="N628" s="85">
        <v>55609</v>
      </c>
      <c r="O628" s="86" t="s">
        <v>77</v>
      </c>
      <c r="P628" s="86" t="s">
        <v>77</v>
      </c>
      <c r="Q628" s="86" t="s">
        <v>77</v>
      </c>
      <c r="R628" s="86" t="s">
        <v>77</v>
      </c>
      <c r="S628" s="87" t="s">
        <v>77</v>
      </c>
      <c r="T628" s="87" t="s">
        <v>77</v>
      </c>
      <c r="U628" s="88" t="s">
        <v>77</v>
      </c>
      <c r="V628" s="88" t="s">
        <v>77</v>
      </c>
      <c r="W628" s="89" t="s">
        <v>77</v>
      </c>
      <c r="X628" s="89" t="s">
        <v>77</v>
      </c>
    </row>
    <row r="629" spans="14:24" ht="15.5" x14ac:dyDescent="0.35">
      <c r="N629" s="85">
        <v>55639</v>
      </c>
      <c r="O629" s="86" t="s">
        <v>77</v>
      </c>
      <c r="P629" s="86" t="s">
        <v>77</v>
      </c>
      <c r="Q629" s="86" t="s">
        <v>77</v>
      </c>
      <c r="R629" s="86" t="s">
        <v>77</v>
      </c>
      <c r="S629" s="87" t="s">
        <v>77</v>
      </c>
      <c r="T629" s="87" t="s">
        <v>77</v>
      </c>
      <c r="U629" s="88" t="s">
        <v>77</v>
      </c>
      <c r="V629" s="88" t="s">
        <v>77</v>
      </c>
      <c r="W629" s="89" t="s">
        <v>77</v>
      </c>
      <c r="X629" s="89" t="s">
        <v>77</v>
      </c>
    </row>
    <row r="630" spans="14:24" ht="15.5" x14ac:dyDescent="0.35">
      <c r="N630" s="85">
        <v>55670</v>
      </c>
      <c r="O630" s="86" t="s">
        <v>77</v>
      </c>
      <c r="P630" s="86" t="s">
        <v>77</v>
      </c>
      <c r="Q630" s="86" t="s">
        <v>77</v>
      </c>
      <c r="R630" s="86" t="s">
        <v>77</v>
      </c>
      <c r="S630" s="87" t="s">
        <v>77</v>
      </c>
      <c r="T630" s="87" t="s">
        <v>77</v>
      </c>
      <c r="U630" s="88" t="s">
        <v>77</v>
      </c>
      <c r="V630" s="88" t="s">
        <v>77</v>
      </c>
      <c r="W630" s="89" t="s">
        <v>77</v>
      </c>
      <c r="X630" s="89" t="s">
        <v>77</v>
      </c>
    </row>
    <row r="631" spans="14:24" ht="15.5" x14ac:dyDescent="0.35">
      <c r="N631" s="85">
        <v>55700</v>
      </c>
      <c r="O631" s="86" t="s">
        <v>77</v>
      </c>
      <c r="P631" s="86" t="s">
        <v>77</v>
      </c>
      <c r="Q631" s="86" t="s">
        <v>77</v>
      </c>
      <c r="R631" s="86" t="s">
        <v>77</v>
      </c>
      <c r="S631" s="87" t="s">
        <v>77</v>
      </c>
      <c r="T631" s="87" t="s">
        <v>77</v>
      </c>
      <c r="U631" s="88" t="s">
        <v>77</v>
      </c>
      <c r="V631" s="88" t="s">
        <v>77</v>
      </c>
      <c r="W631" s="89" t="s">
        <v>77</v>
      </c>
      <c r="X631" s="89" t="s">
        <v>77</v>
      </c>
    </row>
    <row r="632" spans="14:24" ht="15.5" x14ac:dyDescent="0.35">
      <c r="N632" s="85">
        <v>55731</v>
      </c>
      <c r="O632" s="86" t="s">
        <v>77</v>
      </c>
      <c r="P632" s="86" t="s">
        <v>77</v>
      </c>
      <c r="Q632" s="86" t="s">
        <v>77</v>
      </c>
      <c r="R632" s="86" t="s">
        <v>77</v>
      </c>
      <c r="S632" s="87" t="s">
        <v>77</v>
      </c>
      <c r="T632" s="87" t="s">
        <v>77</v>
      </c>
      <c r="U632" s="88" t="s">
        <v>77</v>
      </c>
      <c r="V632" s="88" t="s">
        <v>77</v>
      </c>
      <c r="W632" s="89" t="s">
        <v>77</v>
      </c>
      <c r="X632" s="89" t="s">
        <v>77</v>
      </c>
    </row>
    <row r="633" spans="14:24" ht="15.5" x14ac:dyDescent="0.35">
      <c r="N633" s="85">
        <v>55762</v>
      </c>
      <c r="O633" s="86" t="s">
        <v>77</v>
      </c>
      <c r="P633" s="86" t="s">
        <v>77</v>
      </c>
      <c r="Q633" s="86" t="s">
        <v>77</v>
      </c>
      <c r="R633" s="86" t="s">
        <v>77</v>
      </c>
      <c r="S633" s="87" t="s">
        <v>77</v>
      </c>
      <c r="T633" s="87" t="s">
        <v>77</v>
      </c>
      <c r="U633" s="88" t="s">
        <v>77</v>
      </c>
      <c r="V633" s="88" t="s">
        <v>77</v>
      </c>
      <c r="W633" s="89" t="s">
        <v>77</v>
      </c>
      <c r="X633" s="89" t="s">
        <v>77</v>
      </c>
    </row>
  </sheetData>
  <mergeCells count="3">
    <mergeCell ref="A7:F7"/>
    <mergeCell ref="H7:M7"/>
    <mergeCell ref="A27:F27"/>
  </mergeCells>
  <conditionalFormatting sqref="N2:N633">
    <cfRule type="expression" dxfId="2" priority="1">
      <formula>$O2=""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48EF7-E518-4BFD-A708-D97B6FD5DF6D}">
  <sheetPr codeName="Sheet12"/>
  <dimension ref="A1:V466"/>
  <sheetViews>
    <sheetView workbookViewId="0">
      <selection activeCell="L33" sqref="L33"/>
    </sheetView>
  </sheetViews>
  <sheetFormatPr defaultColWidth="9.1796875" defaultRowHeight="16" x14ac:dyDescent="0.4"/>
  <cols>
    <col min="1" max="15" width="13.7265625" style="24" customWidth="1"/>
    <col min="16" max="16" width="23.81640625" style="102" bestFit="1" customWidth="1"/>
    <col min="17" max="17" width="18.26953125" style="13" customWidth="1"/>
    <col min="18" max="18" width="22.26953125" style="13" customWidth="1"/>
    <col min="19" max="19" width="12.54296875" style="13" customWidth="1"/>
    <col min="20" max="20" width="16.7265625" style="102" customWidth="1"/>
    <col min="21" max="21" width="19.26953125" style="13" customWidth="1"/>
    <col min="22" max="22" width="16" style="13" customWidth="1"/>
    <col min="23" max="16384" width="9.1796875" style="24"/>
  </cols>
  <sheetData>
    <row r="1" spans="1:22" s="2" customFormat="1" ht="16" customHeight="1" x14ac:dyDescent="0.4">
      <c r="P1" s="90"/>
      <c r="Q1" s="1"/>
      <c r="R1" s="1"/>
      <c r="S1" s="1"/>
      <c r="T1" s="1"/>
      <c r="U1" s="1"/>
      <c r="V1" s="1"/>
    </row>
    <row r="2" spans="1:22" s="5" customFormat="1" ht="16" customHeight="1" x14ac:dyDescent="0.4">
      <c r="P2" s="4"/>
      <c r="Q2" s="91"/>
      <c r="R2" s="91"/>
      <c r="S2" s="91"/>
      <c r="T2" s="91"/>
      <c r="U2" s="91"/>
      <c r="V2" s="91"/>
    </row>
    <row r="3" spans="1:22" s="5" customFormat="1" ht="16" customHeight="1" x14ac:dyDescent="0.4">
      <c r="P3" s="4"/>
      <c r="Q3" s="91"/>
      <c r="R3" s="91"/>
      <c r="S3" s="91"/>
      <c r="T3" s="91"/>
      <c r="U3" s="91"/>
      <c r="V3" s="91"/>
    </row>
    <row r="4" spans="1:22" s="8" customFormat="1" ht="16" customHeight="1" x14ac:dyDescent="0.4">
      <c r="P4" s="7"/>
      <c r="Q4" s="92"/>
      <c r="R4" s="92"/>
      <c r="S4" s="92"/>
      <c r="T4" s="92"/>
      <c r="U4" s="92"/>
      <c r="V4" s="92"/>
    </row>
    <row r="5" spans="1:22" s="21" customFormat="1" ht="43.5" customHeight="1" x14ac:dyDescent="0.4">
      <c r="P5" s="93" t="s">
        <v>0</v>
      </c>
      <c r="Q5" s="94" t="s">
        <v>1</v>
      </c>
      <c r="R5" s="95" t="s">
        <v>3</v>
      </c>
      <c r="S5" s="39"/>
      <c r="T5" s="96" t="s">
        <v>0</v>
      </c>
      <c r="U5" s="97" t="s">
        <v>53</v>
      </c>
      <c r="V5" s="97" t="s">
        <v>54</v>
      </c>
    </row>
    <row r="6" spans="1:22" x14ac:dyDescent="0.4">
      <c r="P6" s="98">
        <v>35826</v>
      </c>
      <c r="Q6" s="99">
        <v>78.380811482042105</v>
      </c>
      <c r="R6" s="100">
        <v>84.7250510569163</v>
      </c>
      <c r="T6" s="98">
        <v>35155</v>
      </c>
      <c r="U6" s="101">
        <v>63.829986744824502</v>
      </c>
      <c r="V6" s="101">
        <v>64.299861331283907</v>
      </c>
    </row>
    <row r="7" spans="1:22" x14ac:dyDescent="0.4">
      <c r="A7" s="183" t="s">
        <v>94</v>
      </c>
      <c r="B7" s="183"/>
      <c r="C7" s="183"/>
      <c r="D7" s="183"/>
      <c r="E7" s="183"/>
      <c r="F7" s="183"/>
      <c r="G7" s="183"/>
      <c r="H7" s="59"/>
      <c r="I7" s="183" t="s">
        <v>95</v>
      </c>
      <c r="J7" s="183"/>
      <c r="K7" s="183"/>
      <c r="L7" s="183"/>
      <c r="M7" s="183"/>
      <c r="N7" s="183"/>
      <c r="O7" s="183"/>
      <c r="P7" s="98">
        <v>35854</v>
      </c>
      <c r="Q7" s="99">
        <v>78.014741033667093</v>
      </c>
      <c r="R7" s="100">
        <v>83.592794717739906</v>
      </c>
      <c r="T7" s="98">
        <v>35246</v>
      </c>
      <c r="U7" s="101">
        <v>64.2670136799684</v>
      </c>
      <c r="V7" s="101">
        <v>63.783486446294397</v>
      </c>
    </row>
    <row r="8" spans="1:22" x14ac:dyDescent="0.4">
      <c r="A8" s="183" t="s">
        <v>74</v>
      </c>
      <c r="B8" s="183"/>
      <c r="C8" s="183"/>
      <c r="D8" s="183"/>
      <c r="E8" s="183"/>
      <c r="F8" s="183"/>
      <c r="G8" s="183"/>
      <c r="H8" s="59"/>
      <c r="I8" s="183" t="s">
        <v>74</v>
      </c>
      <c r="J8" s="183"/>
      <c r="K8" s="183"/>
      <c r="L8" s="183"/>
      <c r="M8" s="183"/>
      <c r="N8" s="183"/>
      <c r="O8" s="183"/>
      <c r="P8" s="98">
        <v>35885</v>
      </c>
      <c r="Q8" s="99">
        <v>77.830350176226204</v>
      </c>
      <c r="R8" s="100">
        <v>83.665677011676493</v>
      </c>
      <c r="T8" s="98">
        <v>35338</v>
      </c>
      <c r="U8" s="101">
        <v>66.495247716081494</v>
      </c>
      <c r="V8" s="101">
        <v>70.434123039004504</v>
      </c>
    </row>
    <row r="9" spans="1:22" x14ac:dyDescent="0.4">
      <c r="P9" s="98">
        <v>35915</v>
      </c>
      <c r="Q9" s="99">
        <v>78.678182585513596</v>
      </c>
      <c r="R9" s="100">
        <v>85.103435668473693</v>
      </c>
      <c r="T9" s="98">
        <v>35430</v>
      </c>
      <c r="U9" s="101">
        <v>68.603579966761004</v>
      </c>
      <c r="V9" s="101">
        <v>72.229808567401307</v>
      </c>
    </row>
    <row r="10" spans="1:22" x14ac:dyDescent="0.4">
      <c r="P10" s="98">
        <v>35946</v>
      </c>
      <c r="Q10" s="99">
        <v>79.836875237163696</v>
      </c>
      <c r="R10" s="100">
        <v>86.802254971648296</v>
      </c>
      <c r="T10" s="98">
        <v>35520</v>
      </c>
      <c r="U10" s="101">
        <v>68.961080156049206</v>
      </c>
      <c r="V10" s="101">
        <v>72.113701868626904</v>
      </c>
    </row>
    <row r="11" spans="1:22" x14ac:dyDescent="0.4">
      <c r="P11" s="98">
        <v>35976</v>
      </c>
      <c r="Q11" s="99">
        <v>81.029280262323098</v>
      </c>
      <c r="R11" s="100">
        <v>86.447923147907204</v>
      </c>
      <c r="T11" s="98">
        <v>35611</v>
      </c>
      <c r="U11" s="101">
        <v>71.512071476094107</v>
      </c>
      <c r="V11" s="101">
        <v>74.468284758789096</v>
      </c>
    </row>
    <row r="12" spans="1:22" x14ac:dyDescent="0.4">
      <c r="P12" s="98">
        <v>36007</v>
      </c>
      <c r="Q12" s="99">
        <v>80.748596797308394</v>
      </c>
      <c r="R12" s="100">
        <v>85.414747350850405</v>
      </c>
      <c r="T12" s="98">
        <v>35703</v>
      </c>
      <c r="U12" s="101">
        <v>73.353338933546596</v>
      </c>
      <c r="V12" s="101">
        <v>79.920379962929402</v>
      </c>
    </row>
    <row r="13" spans="1:22" x14ac:dyDescent="0.4">
      <c r="P13" s="98">
        <v>36038</v>
      </c>
      <c r="Q13" s="99">
        <v>80.029626561728804</v>
      </c>
      <c r="R13" s="100">
        <v>83.420722778105201</v>
      </c>
      <c r="T13" s="98">
        <v>35795</v>
      </c>
      <c r="U13" s="101">
        <v>78.259092083618796</v>
      </c>
      <c r="V13" s="101">
        <v>84.366859148645403</v>
      </c>
    </row>
    <row r="14" spans="1:22" x14ac:dyDescent="0.4">
      <c r="P14" s="98">
        <v>36068</v>
      </c>
      <c r="Q14" s="99">
        <v>79.713440847713599</v>
      </c>
      <c r="R14" s="100">
        <v>84.869512965465006</v>
      </c>
      <c r="T14" s="98">
        <v>35885</v>
      </c>
      <c r="U14" s="101">
        <v>77.304746832261202</v>
      </c>
      <c r="V14" s="101">
        <v>83.2363237445837</v>
      </c>
    </row>
    <row r="15" spans="1:22" x14ac:dyDescent="0.4">
      <c r="P15" s="98">
        <v>36099</v>
      </c>
      <c r="Q15" s="99">
        <v>80.716265172899</v>
      </c>
      <c r="R15" s="100">
        <v>85.969514968904505</v>
      </c>
      <c r="T15" s="98">
        <v>35976</v>
      </c>
      <c r="U15" s="101">
        <v>80.636723372139201</v>
      </c>
      <c r="V15" s="101">
        <v>86.2246303616906</v>
      </c>
    </row>
    <row r="16" spans="1:22" x14ac:dyDescent="0.4">
      <c r="P16" s="98">
        <v>36129</v>
      </c>
      <c r="Q16" s="99">
        <v>82.562167576084704</v>
      </c>
      <c r="R16" s="100">
        <v>90.123007388391997</v>
      </c>
      <c r="T16" s="98">
        <v>36068</v>
      </c>
      <c r="U16" s="101">
        <v>79.610039935337198</v>
      </c>
      <c r="V16" s="101">
        <v>84.416210215251894</v>
      </c>
    </row>
    <row r="17" spans="16:22" x14ac:dyDescent="0.4">
      <c r="P17" s="98">
        <v>36160</v>
      </c>
      <c r="Q17" s="99">
        <v>83.9224076817884</v>
      </c>
      <c r="R17" s="100">
        <v>91.461553408026205</v>
      </c>
      <c r="T17" s="98">
        <v>36160</v>
      </c>
      <c r="U17" s="101">
        <v>84.160082074438904</v>
      </c>
      <c r="V17" s="101">
        <v>91.973159067071407</v>
      </c>
    </row>
    <row r="18" spans="16:22" x14ac:dyDescent="0.4">
      <c r="P18" s="98">
        <v>36191</v>
      </c>
      <c r="Q18" s="99">
        <v>84.143069952924094</v>
      </c>
      <c r="R18" s="100">
        <v>91.892614116361301</v>
      </c>
      <c r="T18" s="98">
        <v>36250</v>
      </c>
      <c r="U18" s="101">
        <v>83.383670418569295</v>
      </c>
      <c r="V18" s="101">
        <v>86.595284095174904</v>
      </c>
    </row>
    <row r="19" spans="16:22" x14ac:dyDescent="0.4">
      <c r="P19" s="98">
        <v>36219</v>
      </c>
      <c r="Q19" s="99">
        <v>83.752916907814395</v>
      </c>
      <c r="R19" s="100">
        <v>88.220623146087902</v>
      </c>
      <c r="T19" s="98">
        <v>36341</v>
      </c>
      <c r="U19" s="101">
        <v>87.450198706305699</v>
      </c>
      <c r="V19" s="101">
        <v>93.800808359330503</v>
      </c>
    </row>
    <row r="20" spans="16:22" x14ac:dyDescent="0.4">
      <c r="P20" s="98">
        <v>36250</v>
      </c>
      <c r="Q20" s="99">
        <v>83.917817933222807</v>
      </c>
      <c r="R20" s="100">
        <v>86.980630181976295</v>
      </c>
      <c r="T20" s="98">
        <v>36433</v>
      </c>
      <c r="U20" s="101">
        <v>88.920974291729806</v>
      </c>
      <c r="V20" s="101">
        <v>95.355322751891094</v>
      </c>
    </row>
    <row r="21" spans="16:22" x14ac:dyDescent="0.4">
      <c r="P21" s="98">
        <v>36280</v>
      </c>
      <c r="Q21" s="99">
        <v>85.041871119768601</v>
      </c>
      <c r="R21" s="100">
        <v>87.017293643063795</v>
      </c>
      <c r="T21" s="98">
        <v>36525</v>
      </c>
      <c r="U21" s="101">
        <v>90.847308278109907</v>
      </c>
      <c r="V21" s="101">
        <v>95.251237742860695</v>
      </c>
    </row>
    <row r="22" spans="16:22" x14ac:dyDescent="0.4">
      <c r="P22" s="98">
        <v>36311</v>
      </c>
      <c r="Q22" s="99">
        <v>86.618751672577702</v>
      </c>
      <c r="R22" s="100">
        <v>92.137307378080905</v>
      </c>
      <c r="T22" s="98">
        <v>36616</v>
      </c>
      <c r="U22" s="101">
        <v>92.737667384766596</v>
      </c>
      <c r="V22" s="101">
        <v>96.900795976798307</v>
      </c>
    </row>
    <row r="23" spans="16:22" x14ac:dyDescent="0.4">
      <c r="P23" s="98">
        <v>36341</v>
      </c>
      <c r="Q23" s="99">
        <v>87.946485930850102</v>
      </c>
      <c r="R23" s="100">
        <v>94.642261792791899</v>
      </c>
      <c r="T23" s="98">
        <v>36707</v>
      </c>
      <c r="U23" s="101">
        <v>96.948745556679498</v>
      </c>
      <c r="V23" s="101">
        <v>101.22910859118799</v>
      </c>
    </row>
    <row r="24" spans="16:22" x14ac:dyDescent="0.4">
      <c r="P24" s="98">
        <v>36372</v>
      </c>
      <c r="Q24" s="99">
        <v>88.472774656418295</v>
      </c>
      <c r="R24" s="100">
        <v>97.350143110531704</v>
      </c>
      <c r="T24" s="98">
        <v>36799</v>
      </c>
      <c r="U24" s="101">
        <v>96.893364231270098</v>
      </c>
      <c r="V24" s="101">
        <v>103.39232064235399</v>
      </c>
    </row>
    <row r="25" spans="16:22" x14ac:dyDescent="0.4">
      <c r="P25" s="98">
        <v>36403</v>
      </c>
      <c r="Q25" s="99">
        <v>88.686798575083699</v>
      </c>
      <c r="R25" s="100">
        <v>95.286365950679397</v>
      </c>
      <c r="T25" s="98">
        <v>36891</v>
      </c>
      <c r="U25" s="101">
        <v>100</v>
      </c>
      <c r="V25" s="101">
        <v>100</v>
      </c>
    </row>
    <row r="26" spans="16:22" x14ac:dyDescent="0.4">
      <c r="P26" s="98">
        <v>36433</v>
      </c>
      <c r="Q26" s="99">
        <v>89.103138732595298</v>
      </c>
      <c r="R26" s="100">
        <v>95.327139076792307</v>
      </c>
      <c r="T26" s="98">
        <v>36981</v>
      </c>
      <c r="U26" s="101">
        <v>99.977127624762105</v>
      </c>
      <c r="V26" s="101">
        <v>104.621549579229</v>
      </c>
    </row>
    <row r="27" spans="16:22" x14ac:dyDescent="0.4">
      <c r="P27" s="98">
        <v>36464</v>
      </c>
      <c r="Q27" s="99">
        <v>89.715336170449206</v>
      </c>
      <c r="R27" s="100">
        <v>93.661976798623598</v>
      </c>
      <c r="T27" s="98">
        <v>37072</v>
      </c>
      <c r="U27" s="101">
        <v>101.606743045169</v>
      </c>
      <c r="V27" s="101">
        <v>102.58074870594599</v>
      </c>
    </row>
    <row r="28" spans="16:22" x14ac:dyDescent="0.4">
      <c r="P28" s="98">
        <v>36494</v>
      </c>
      <c r="Q28" s="99">
        <v>90.805408544801097</v>
      </c>
      <c r="R28" s="100">
        <v>95.895319768204999</v>
      </c>
      <c r="T28" s="98">
        <v>37164</v>
      </c>
      <c r="U28" s="101">
        <v>106.480629964399</v>
      </c>
      <c r="V28" s="101">
        <v>107.520332042985</v>
      </c>
    </row>
    <row r="29" spans="16:22" x14ac:dyDescent="0.4">
      <c r="P29" s="98">
        <v>36525</v>
      </c>
      <c r="Q29" s="99">
        <v>91.395227876502304</v>
      </c>
      <c r="R29" s="100">
        <v>96.013503331047801</v>
      </c>
      <c r="T29" s="98">
        <v>37256</v>
      </c>
      <c r="U29" s="101">
        <v>103.23518487567</v>
      </c>
      <c r="V29" s="101">
        <v>102.071198265734</v>
      </c>
    </row>
    <row r="30" spans="16:22" x14ac:dyDescent="0.4">
      <c r="P30" s="98">
        <v>36556</v>
      </c>
      <c r="Q30" s="99">
        <v>92.398642215152293</v>
      </c>
      <c r="R30" s="100">
        <v>98.303939025388104</v>
      </c>
      <c r="T30" s="98">
        <v>37346</v>
      </c>
      <c r="U30" s="101">
        <v>107.239380080952</v>
      </c>
      <c r="V30" s="101">
        <v>101.541235199816</v>
      </c>
    </row>
    <row r="31" spans="16:22" x14ac:dyDescent="0.4">
      <c r="P31" s="98">
        <v>36585</v>
      </c>
      <c r="Q31" s="99">
        <v>92.716710167104907</v>
      </c>
      <c r="R31" s="100">
        <v>97.718984846547301</v>
      </c>
      <c r="T31" s="98">
        <v>37437</v>
      </c>
      <c r="U31" s="101">
        <v>109.19004890147001</v>
      </c>
      <c r="V31" s="101">
        <v>100.70066163963401</v>
      </c>
    </row>
    <row r="32" spans="16:22" x14ac:dyDescent="0.4">
      <c r="P32" s="98">
        <v>36616</v>
      </c>
      <c r="Q32" s="99">
        <v>93.296985394352802</v>
      </c>
      <c r="R32" s="100">
        <v>98.406736534547406</v>
      </c>
      <c r="T32" s="98">
        <v>37529</v>
      </c>
      <c r="U32" s="101">
        <v>112.812309297044</v>
      </c>
      <c r="V32" s="101">
        <v>107.090917552094</v>
      </c>
    </row>
    <row r="33" spans="16:22" x14ac:dyDescent="0.4">
      <c r="P33" s="98">
        <v>36646</v>
      </c>
      <c r="Q33" s="99">
        <v>93.898621035059193</v>
      </c>
      <c r="R33" s="100">
        <v>97.0870697910281</v>
      </c>
      <c r="T33" s="98">
        <v>37621</v>
      </c>
      <c r="U33" s="101">
        <v>116.892109498875</v>
      </c>
      <c r="V33" s="101">
        <v>108.232108674508</v>
      </c>
    </row>
    <row r="34" spans="16:22" x14ac:dyDescent="0.4">
      <c r="P34" s="98">
        <v>36677</v>
      </c>
      <c r="Q34" s="99">
        <v>95.645084839410401</v>
      </c>
      <c r="R34" s="100">
        <v>98.602249585226801</v>
      </c>
      <c r="T34" s="98">
        <v>37711</v>
      </c>
      <c r="U34" s="101">
        <v>118.150809974016</v>
      </c>
      <c r="V34" s="101">
        <v>111.378493104783</v>
      </c>
    </row>
    <row r="35" spans="16:22" x14ac:dyDescent="0.4">
      <c r="P35" s="98">
        <v>36707</v>
      </c>
      <c r="Q35" s="99">
        <v>97.650213809432202</v>
      </c>
      <c r="R35" s="100">
        <v>101.51743055529001</v>
      </c>
      <c r="T35" s="98">
        <v>37802</v>
      </c>
      <c r="U35" s="101">
        <v>122.106487591901</v>
      </c>
      <c r="V35" s="101">
        <v>113.64520561221499</v>
      </c>
    </row>
    <row r="36" spans="16:22" x14ac:dyDescent="0.4">
      <c r="P36" s="98">
        <v>36738</v>
      </c>
      <c r="Q36" s="99">
        <v>98.1494454958642</v>
      </c>
      <c r="R36" s="100">
        <v>105.494380422245</v>
      </c>
      <c r="T36" s="98">
        <v>37894</v>
      </c>
      <c r="U36" s="101">
        <v>125.76796129572899</v>
      </c>
      <c r="V36" s="101">
        <v>113.85485692257301</v>
      </c>
    </row>
    <row r="37" spans="16:22" x14ac:dyDescent="0.4">
      <c r="P37" s="98">
        <v>36769</v>
      </c>
      <c r="Q37" s="99">
        <v>97.788920667853304</v>
      </c>
      <c r="R37" s="100">
        <v>106.553613847991</v>
      </c>
      <c r="T37" s="98">
        <v>37986</v>
      </c>
      <c r="U37" s="101">
        <v>128.51036267335701</v>
      </c>
      <c r="V37" s="101">
        <v>116.341454566773</v>
      </c>
    </row>
    <row r="38" spans="16:22" x14ac:dyDescent="0.4">
      <c r="P38" s="98">
        <v>36799</v>
      </c>
      <c r="Q38" s="99">
        <v>97.290331979462394</v>
      </c>
      <c r="R38" s="100">
        <v>104.585815028528</v>
      </c>
      <c r="T38" s="98">
        <v>38077</v>
      </c>
      <c r="U38" s="101">
        <v>133.59544522103999</v>
      </c>
      <c r="V38" s="101">
        <v>121.43739280269099</v>
      </c>
    </row>
    <row r="39" spans="16:22" x14ac:dyDescent="0.4">
      <c r="P39" s="98">
        <v>36830</v>
      </c>
      <c r="Q39" s="99">
        <v>98.230305844486793</v>
      </c>
      <c r="R39" s="100">
        <v>101.55857107158999</v>
      </c>
      <c r="T39" s="98">
        <v>38168</v>
      </c>
      <c r="U39" s="101">
        <v>140.51908698649001</v>
      </c>
      <c r="V39" s="101">
        <v>125.387085795261</v>
      </c>
    </row>
    <row r="40" spans="16:22" x14ac:dyDescent="0.4">
      <c r="P40" s="98">
        <v>36860</v>
      </c>
      <c r="Q40" s="99">
        <v>99.2665929059701</v>
      </c>
      <c r="R40" s="100">
        <v>99.8184620458089</v>
      </c>
      <c r="T40" s="98">
        <v>38260</v>
      </c>
      <c r="U40" s="101">
        <v>144.62192841824</v>
      </c>
      <c r="V40" s="101">
        <v>129.10378958227099</v>
      </c>
    </row>
    <row r="41" spans="16:22" x14ac:dyDescent="0.4">
      <c r="P41" s="98">
        <v>36891</v>
      </c>
      <c r="Q41" s="99">
        <v>100</v>
      </c>
      <c r="R41" s="100">
        <v>100</v>
      </c>
      <c r="T41" s="98">
        <v>38352</v>
      </c>
      <c r="U41" s="101">
        <v>145.18118368249901</v>
      </c>
      <c r="V41" s="101">
        <v>130.20608742318001</v>
      </c>
    </row>
    <row r="42" spans="16:22" x14ac:dyDescent="0.4">
      <c r="P42" s="98">
        <v>36922</v>
      </c>
      <c r="Q42" s="99">
        <v>100.147526148252</v>
      </c>
      <c r="R42" s="100">
        <v>101.77751185934</v>
      </c>
      <c r="T42" s="98">
        <v>38442</v>
      </c>
      <c r="U42" s="101">
        <v>155.42103447904699</v>
      </c>
      <c r="V42" s="101">
        <v>135.22131671477899</v>
      </c>
    </row>
    <row r="43" spans="16:22" x14ac:dyDescent="0.4">
      <c r="P43" s="98">
        <v>36950</v>
      </c>
      <c r="Q43" s="99">
        <v>100.37179446519001</v>
      </c>
      <c r="R43" s="100">
        <v>104.258209285123</v>
      </c>
      <c r="T43" s="98">
        <v>38533</v>
      </c>
      <c r="U43" s="101">
        <v>160.74283927585901</v>
      </c>
      <c r="V43" s="101">
        <v>139.596849044397</v>
      </c>
    </row>
    <row r="44" spans="16:22" x14ac:dyDescent="0.4">
      <c r="P44" s="98">
        <v>36981</v>
      </c>
      <c r="Q44" s="99">
        <v>100.483279262396</v>
      </c>
      <c r="R44" s="100">
        <v>105.09941579423899</v>
      </c>
      <c r="T44" s="98">
        <v>38625</v>
      </c>
      <c r="U44" s="101">
        <v>164.81639126306899</v>
      </c>
      <c r="V44" s="101">
        <v>149.99695862671999</v>
      </c>
    </row>
    <row r="45" spans="16:22" x14ac:dyDescent="0.4">
      <c r="P45" s="98">
        <v>37011</v>
      </c>
      <c r="Q45" s="99">
        <v>100.48418296065</v>
      </c>
      <c r="R45" s="100">
        <v>103.74648610508901</v>
      </c>
      <c r="T45" s="98">
        <v>38717</v>
      </c>
      <c r="U45" s="101">
        <v>167.579186111067</v>
      </c>
      <c r="V45" s="101">
        <v>149.32294575303499</v>
      </c>
    </row>
    <row r="46" spans="16:22" x14ac:dyDescent="0.4">
      <c r="P46" s="98">
        <v>37042</v>
      </c>
      <c r="Q46" s="99">
        <v>100.82577238955101</v>
      </c>
      <c r="R46" s="100">
        <v>102.94454953254601</v>
      </c>
      <c r="T46" s="98">
        <v>38807</v>
      </c>
      <c r="U46" s="101">
        <v>171.80602686146599</v>
      </c>
      <c r="V46" s="101">
        <v>151.70158001811399</v>
      </c>
    </row>
    <row r="47" spans="16:22" x14ac:dyDescent="0.4">
      <c r="P47" s="98">
        <v>37072</v>
      </c>
      <c r="Q47" s="99">
        <v>102.23986593081899</v>
      </c>
      <c r="R47" s="100">
        <v>103.670045546541</v>
      </c>
      <c r="T47" s="98">
        <v>38898</v>
      </c>
      <c r="U47" s="101">
        <v>176.08532244304001</v>
      </c>
      <c r="V47" s="101">
        <v>153.99360046976599</v>
      </c>
    </row>
    <row r="48" spans="16:22" x14ac:dyDescent="0.4">
      <c r="P48" s="98">
        <v>37103</v>
      </c>
      <c r="Q48" s="99">
        <v>103.984285972698</v>
      </c>
      <c r="R48" s="100">
        <v>106.36341065852901</v>
      </c>
      <c r="T48" s="98">
        <v>38990</v>
      </c>
      <c r="U48" s="101">
        <v>175.54680369793201</v>
      </c>
      <c r="V48" s="101">
        <v>157.58368582226899</v>
      </c>
    </row>
    <row r="49" spans="16:22" x14ac:dyDescent="0.4">
      <c r="P49" s="98">
        <v>37134</v>
      </c>
      <c r="Q49" s="99">
        <v>105.952332821813</v>
      </c>
      <c r="R49" s="100">
        <v>108.334506911562</v>
      </c>
      <c r="T49" s="98">
        <v>39082</v>
      </c>
      <c r="U49" s="101">
        <v>175.202444459921</v>
      </c>
      <c r="V49" s="101">
        <v>160.77493992049301</v>
      </c>
    </row>
    <row r="50" spans="16:22" x14ac:dyDescent="0.4">
      <c r="P50" s="98">
        <v>37164</v>
      </c>
      <c r="Q50" s="99">
        <v>106.93709429063399</v>
      </c>
      <c r="R50" s="100">
        <v>108.086817481024</v>
      </c>
      <c r="T50" s="98">
        <v>39172</v>
      </c>
      <c r="U50" s="101">
        <v>181.368427993647</v>
      </c>
      <c r="V50" s="101">
        <v>166.53718080637199</v>
      </c>
    </row>
    <row r="51" spans="16:22" x14ac:dyDescent="0.4">
      <c r="P51" s="98">
        <v>37195</v>
      </c>
      <c r="Q51" s="99">
        <v>106.48561441338801</v>
      </c>
      <c r="R51" s="100">
        <v>104.530759133252</v>
      </c>
      <c r="T51" s="98">
        <v>39263</v>
      </c>
      <c r="U51" s="101">
        <v>184.37459390228099</v>
      </c>
      <c r="V51" s="101">
        <v>171.49362081154999</v>
      </c>
    </row>
    <row r="52" spans="16:22" x14ac:dyDescent="0.4">
      <c r="P52" s="98">
        <v>37225</v>
      </c>
      <c r="Q52" s="99">
        <v>105.37966112305099</v>
      </c>
      <c r="R52" s="100">
        <v>103.250551339591</v>
      </c>
      <c r="T52" s="98">
        <v>39355</v>
      </c>
      <c r="U52" s="101">
        <v>185.28665797592799</v>
      </c>
      <c r="V52" s="101">
        <v>168.14014561207</v>
      </c>
    </row>
    <row r="53" spans="16:22" x14ac:dyDescent="0.4">
      <c r="P53" s="98">
        <v>37256</v>
      </c>
      <c r="Q53" s="99">
        <v>104.12657291219701</v>
      </c>
      <c r="R53" s="100">
        <v>103.20783919446799</v>
      </c>
      <c r="T53" s="98">
        <v>39447</v>
      </c>
      <c r="U53" s="101">
        <v>178.35709489812399</v>
      </c>
      <c r="V53" s="101">
        <v>158.029387287638</v>
      </c>
    </row>
    <row r="54" spans="16:22" x14ac:dyDescent="0.4">
      <c r="P54" s="98">
        <v>37287</v>
      </c>
      <c r="Q54" s="99">
        <v>104.453077883059</v>
      </c>
      <c r="R54" s="100">
        <v>104.672858171369</v>
      </c>
      <c r="T54" s="98">
        <v>39538</v>
      </c>
      <c r="U54" s="101">
        <v>179.82492017070501</v>
      </c>
      <c r="V54" s="101">
        <v>163.37335825057701</v>
      </c>
    </row>
    <row r="55" spans="16:22" x14ac:dyDescent="0.4">
      <c r="P55" s="98">
        <v>37315</v>
      </c>
      <c r="Q55" s="99">
        <v>105.700782800017</v>
      </c>
      <c r="R55" s="100">
        <v>103.41605593436201</v>
      </c>
      <c r="T55" s="98">
        <v>39629</v>
      </c>
      <c r="U55" s="101">
        <v>175.13531920793801</v>
      </c>
      <c r="V55" s="101">
        <v>158.926474717714</v>
      </c>
    </row>
    <row r="56" spans="16:22" x14ac:dyDescent="0.4">
      <c r="P56" s="98">
        <v>37346</v>
      </c>
      <c r="Q56" s="99">
        <v>107.66665312392701</v>
      </c>
      <c r="R56" s="100">
        <v>101.83181528837</v>
      </c>
      <c r="T56" s="98">
        <v>39721</v>
      </c>
      <c r="U56" s="101">
        <v>172.29904481863699</v>
      </c>
      <c r="V56" s="101">
        <v>163.096687259211</v>
      </c>
    </row>
    <row r="57" spans="16:22" x14ac:dyDescent="0.4">
      <c r="P57" s="98">
        <v>37376</v>
      </c>
      <c r="Q57" s="99">
        <v>108.560425936477</v>
      </c>
      <c r="R57" s="100">
        <v>100.740959456181</v>
      </c>
      <c r="T57" s="98">
        <v>39813</v>
      </c>
      <c r="U57" s="101">
        <v>160.01531803876901</v>
      </c>
      <c r="V57" s="101">
        <v>136.64382169811901</v>
      </c>
    </row>
    <row r="58" spans="16:22" x14ac:dyDescent="0.4">
      <c r="P58" s="98">
        <v>37407</v>
      </c>
      <c r="Q58" s="99">
        <v>109.210649152613</v>
      </c>
      <c r="R58" s="100">
        <v>100.532811232358</v>
      </c>
      <c r="T58" s="98">
        <v>39903</v>
      </c>
      <c r="U58" s="101">
        <v>147.051177457986</v>
      </c>
      <c r="V58" s="101">
        <v>118.797024692284</v>
      </c>
    </row>
    <row r="59" spans="16:22" x14ac:dyDescent="0.4">
      <c r="P59" s="98">
        <v>37437</v>
      </c>
      <c r="Q59" s="99">
        <v>109.698237463498</v>
      </c>
      <c r="R59" s="100">
        <v>101.383602923053</v>
      </c>
      <c r="T59" s="98">
        <v>39994</v>
      </c>
      <c r="U59" s="101">
        <v>145.79080893685199</v>
      </c>
      <c r="V59" s="101">
        <v>116.484650250096</v>
      </c>
    </row>
    <row r="60" spans="16:22" x14ac:dyDescent="0.4">
      <c r="P60" s="98">
        <v>37468</v>
      </c>
      <c r="Q60" s="99">
        <v>110.67926556781499</v>
      </c>
      <c r="R60" s="100">
        <v>102.243897828851</v>
      </c>
      <c r="T60" s="98">
        <v>40086</v>
      </c>
      <c r="U60" s="101">
        <v>138.93744867914199</v>
      </c>
      <c r="V60" s="101">
        <v>104.11380224151</v>
      </c>
    </row>
    <row r="61" spans="16:22" x14ac:dyDescent="0.4">
      <c r="P61" s="98">
        <v>37499</v>
      </c>
      <c r="Q61" s="99">
        <v>111.846150945039</v>
      </c>
      <c r="R61" s="100">
        <v>105.135379679587</v>
      </c>
      <c r="T61" s="98">
        <v>40178</v>
      </c>
      <c r="U61" s="101">
        <v>134.93500534196099</v>
      </c>
      <c r="V61" s="101">
        <v>109.105044799845</v>
      </c>
    </row>
    <row r="62" spans="16:22" x14ac:dyDescent="0.4">
      <c r="P62" s="98">
        <v>37529</v>
      </c>
      <c r="Q62" s="99">
        <v>113.29099271722001</v>
      </c>
      <c r="R62" s="100">
        <v>107.25608508991201</v>
      </c>
      <c r="T62" s="98">
        <v>40268</v>
      </c>
      <c r="U62" s="101">
        <v>136.90122248979699</v>
      </c>
      <c r="V62" s="101">
        <v>106.04144456001301</v>
      </c>
    </row>
    <row r="63" spans="16:22" x14ac:dyDescent="0.4">
      <c r="P63" s="98">
        <v>37560</v>
      </c>
      <c r="Q63" s="99">
        <v>115.00655332196899</v>
      </c>
      <c r="R63" s="100">
        <v>109.691949595022</v>
      </c>
      <c r="T63" s="98">
        <v>40359</v>
      </c>
      <c r="U63" s="101">
        <v>129.97228281901101</v>
      </c>
      <c r="V63" s="101">
        <v>116.37124352939399</v>
      </c>
    </row>
    <row r="64" spans="16:22" x14ac:dyDescent="0.4">
      <c r="P64" s="98">
        <v>37590</v>
      </c>
      <c r="Q64" s="99">
        <v>116.791073910647</v>
      </c>
      <c r="R64" s="100">
        <v>109.530228976057</v>
      </c>
      <c r="T64" s="98">
        <v>40451</v>
      </c>
      <c r="U64" s="101">
        <v>130.666368604789</v>
      </c>
      <c r="V64" s="101">
        <v>110.501740155595</v>
      </c>
    </row>
    <row r="65" spans="16:22" x14ac:dyDescent="0.4">
      <c r="P65" s="98">
        <v>37621</v>
      </c>
      <c r="Q65" s="99">
        <v>117.871543786185</v>
      </c>
      <c r="R65" s="100">
        <v>109.234993721668</v>
      </c>
      <c r="T65" s="98">
        <v>40543</v>
      </c>
      <c r="U65" s="101">
        <v>130.85991332357199</v>
      </c>
      <c r="V65" s="101">
        <v>125.086168030995</v>
      </c>
    </row>
    <row r="66" spans="16:22" x14ac:dyDescent="0.4">
      <c r="P66" s="98">
        <v>37652</v>
      </c>
      <c r="Q66" s="99">
        <v>117.705231690567</v>
      </c>
      <c r="R66" s="100">
        <v>107.762065305311</v>
      </c>
      <c r="T66" s="98">
        <v>40633</v>
      </c>
      <c r="U66" s="101">
        <v>126.411079240341</v>
      </c>
      <c r="V66" s="101">
        <v>110.115239723462</v>
      </c>
    </row>
    <row r="67" spans="16:22" x14ac:dyDescent="0.4">
      <c r="P67" s="98">
        <v>37680</v>
      </c>
      <c r="Q67" s="99">
        <v>117.564921992404</v>
      </c>
      <c r="R67" s="100">
        <v>108.72251176730001</v>
      </c>
      <c r="T67" s="98">
        <v>40724</v>
      </c>
      <c r="U67" s="101">
        <v>128.703950827721</v>
      </c>
      <c r="V67" s="101">
        <v>116.120939328178</v>
      </c>
    </row>
    <row r="68" spans="16:22" x14ac:dyDescent="0.4">
      <c r="P68" s="98">
        <v>37711</v>
      </c>
      <c r="Q68" s="99">
        <v>118.48015551149599</v>
      </c>
      <c r="R68" s="100">
        <v>111.12456018795299</v>
      </c>
      <c r="T68" s="98">
        <v>40816</v>
      </c>
      <c r="U68" s="101">
        <v>130.81093319889399</v>
      </c>
      <c r="V68" s="101">
        <v>121.38944906351399</v>
      </c>
    </row>
    <row r="69" spans="16:22" x14ac:dyDescent="0.4">
      <c r="P69" s="98">
        <v>37741</v>
      </c>
      <c r="Q69" s="99">
        <v>120.19768775947399</v>
      </c>
      <c r="R69" s="100">
        <v>113.524913157418</v>
      </c>
      <c r="T69" s="98">
        <v>40908</v>
      </c>
      <c r="U69" s="101">
        <v>131.856140040573</v>
      </c>
      <c r="V69" s="101">
        <v>123.27720966571999</v>
      </c>
    </row>
    <row r="70" spans="16:22" x14ac:dyDescent="0.4">
      <c r="P70" s="98">
        <v>37772</v>
      </c>
      <c r="Q70" s="99">
        <v>121.792561102501</v>
      </c>
      <c r="R70" s="100">
        <v>114.525044729943</v>
      </c>
      <c r="T70" s="98">
        <v>40999</v>
      </c>
      <c r="U70" s="101">
        <v>128.603052480419</v>
      </c>
      <c r="V70" s="101">
        <v>116.789616732428</v>
      </c>
    </row>
    <row r="71" spans="16:22" x14ac:dyDescent="0.4">
      <c r="P71" s="98">
        <v>37802</v>
      </c>
      <c r="Q71" s="99">
        <v>122.67869997514801</v>
      </c>
      <c r="R71" s="100">
        <v>114.044371823259</v>
      </c>
      <c r="T71" s="98">
        <v>41090</v>
      </c>
      <c r="U71" s="101">
        <v>132.63790757507999</v>
      </c>
      <c r="V71" s="101">
        <v>124.39489684676001</v>
      </c>
    </row>
    <row r="72" spans="16:22" x14ac:dyDescent="0.4">
      <c r="P72" s="98">
        <v>37833</v>
      </c>
      <c r="Q72" s="99">
        <v>123.564810233665</v>
      </c>
      <c r="R72" s="100">
        <v>113.22946489986001</v>
      </c>
      <c r="T72" s="98">
        <v>41182</v>
      </c>
      <c r="U72" s="101">
        <v>135.10338845135001</v>
      </c>
      <c r="V72" s="101">
        <v>127.400387058839</v>
      </c>
    </row>
    <row r="73" spans="16:22" x14ac:dyDescent="0.4">
      <c r="P73" s="98">
        <v>37864</v>
      </c>
      <c r="Q73" s="99">
        <v>124.79379214661699</v>
      </c>
      <c r="R73" s="100">
        <v>112.807732483134</v>
      </c>
      <c r="T73" s="98">
        <v>41274</v>
      </c>
      <c r="U73" s="101">
        <v>140.37382958330801</v>
      </c>
      <c r="V73" s="101">
        <v>130.054677435401</v>
      </c>
    </row>
    <row r="74" spans="16:22" x14ac:dyDescent="0.4">
      <c r="P74" s="98">
        <v>37894</v>
      </c>
      <c r="Q74" s="99">
        <v>126.449298056061</v>
      </c>
      <c r="R74" s="100">
        <v>113.71335003148199</v>
      </c>
      <c r="T74" s="98">
        <v>41364</v>
      </c>
      <c r="U74" s="101">
        <v>134.40606401749901</v>
      </c>
      <c r="V74" s="101">
        <v>129.39103797388</v>
      </c>
    </row>
    <row r="75" spans="16:22" x14ac:dyDescent="0.4">
      <c r="P75" s="98">
        <v>37925</v>
      </c>
      <c r="Q75" s="99">
        <v>127.51638190078199</v>
      </c>
      <c r="R75" s="100">
        <v>114.998265907761</v>
      </c>
      <c r="T75" s="98">
        <v>41455</v>
      </c>
      <c r="U75" s="101">
        <v>145.164290603463</v>
      </c>
      <c r="V75" s="101">
        <v>136.07680950303299</v>
      </c>
    </row>
    <row r="76" spans="16:22" x14ac:dyDescent="0.4">
      <c r="P76" s="98">
        <v>37955</v>
      </c>
      <c r="Q76" s="99">
        <v>128.028602250294</v>
      </c>
      <c r="R76" s="100">
        <v>116.171834025175</v>
      </c>
      <c r="T76" s="98">
        <v>41547</v>
      </c>
      <c r="U76" s="101">
        <v>146.23686616218899</v>
      </c>
      <c r="V76" s="101">
        <v>136.36603609323899</v>
      </c>
    </row>
    <row r="77" spans="16:22" x14ac:dyDescent="0.4">
      <c r="P77" s="98">
        <v>37986</v>
      </c>
      <c r="Q77" s="99">
        <v>128.60304765290101</v>
      </c>
      <c r="R77" s="100">
        <v>116.622717192057</v>
      </c>
      <c r="T77" s="98">
        <v>41639</v>
      </c>
      <c r="U77" s="101">
        <v>151.27531476847199</v>
      </c>
      <c r="V77" s="101">
        <v>142.994316327614</v>
      </c>
    </row>
    <row r="78" spans="16:22" x14ac:dyDescent="0.4">
      <c r="P78" s="98">
        <v>38017</v>
      </c>
      <c r="Q78" s="99">
        <v>129.728801154899</v>
      </c>
      <c r="R78" s="100">
        <v>116.969802836052</v>
      </c>
      <c r="T78" s="98">
        <v>41729</v>
      </c>
      <c r="U78" s="101">
        <v>153.74990563829601</v>
      </c>
      <c r="V78" s="101">
        <v>144.824781515159</v>
      </c>
    </row>
    <row r="79" spans="16:22" x14ac:dyDescent="0.4">
      <c r="P79" s="98">
        <v>38046</v>
      </c>
      <c r="Q79" s="99">
        <v>132.19632345338201</v>
      </c>
      <c r="R79" s="100">
        <v>119.061134751862</v>
      </c>
      <c r="T79" s="98">
        <v>41820</v>
      </c>
      <c r="U79" s="101">
        <v>158.402727950974</v>
      </c>
      <c r="V79" s="101">
        <v>150.81586883566601</v>
      </c>
    </row>
    <row r="80" spans="16:22" x14ac:dyDescent="0.4">
      <c r="P80" s="98">
        <v>38077</v>
      </c>
      <c r="Q80" s="99">
        <v>134.715305063496</v>
      </c>
      <c r="R80" s="100">
        <v>121.73257969919</v>
      </c>
      <c r="T80" s="98">
        <v>41912</v>
      </c>
      <c r="U80" s="101">
        <v>163.061210810061</v>
      </c>
      <c r="V80" s="101">
        <v>153.02201984755999</v>
      </c>
    </row>
    <row r="81" spans="16:22" x14ac:dyDescent="0.4">
      <c r="P81" s="98">
        <v>38107</v>
      </c>
      <c r="Q81" s="99">
        <v>137.240890236692</v>
      </c>
      <c r="R81" s="100">
        <v>123.93038478963101</v>
      </c>
      <c r="T81" s="98">
        <v>42004</v>
      </c>
      <c r="U81" s="101">
        <v>166.10277485809601</v>
      </c>
      <c r="V81" s="101">
        <v>158.199143618844</v>
      </c>
    </row>
    <row r="82" spans="16:22" x14ac:dyDescent="0.4">
      <c r="P82" s="98">
        <v>38138</v>
      </c>
      <c r="Q82" s="99">
        <v>138.85385402716301</v>
      </c>
      <c r="R82" s="100">
        <v>124.731110224627</v>
      </c>
      <c r="T82" s="98">
        <v>42094</v>
      </c>
      <c r="U82" s="101">
        <v>169.72359906775901</v>
      </c>
      <c r="V82" s="101">
        <v>163.38006867677299</v>
      </c>
    </row>
    <row r="83" spans="16:22" x14ac:dyDescent="0.4">
      <c r="P83" s="98">
        <v>38168</v>
      </c>
      <c r="Q83" s="99">
        <v>141.01542158018199</v>
      </c>
      <c r="R83" s="100">
        <v>125.68492979893399</v>
      </c>
      <c r="T83" s="98">
        <v>42185</v>
      </c>
      <c r="U83" s="101">
        <v>173.99842404287801</v>
      </c>
      <c r="V83" s="101">
        <v>166.044890480389</v>
      </c>
    </row>
    <row r="84" spans="16:22" x14ac:dyDescent="0.4">
      <c r="P84" s="98">
        <v>38199</v>
      </c>
      <c r="Q84" s="99">
        <v>142.87370237730801</v>
      </c>
      <c r="R84" s="100">
        <v>126.106760650759</v>
      </c>
      <c r="T84" s="98">
        <v>42277</v>
      </c>
      <c r="U84" s="101">
        <v>178.20143029880501</v>
      </c>
      <c r="V84" s="101">
        <v>169.06319231427699</v>
      </c>
    </row>
    <row r="85" spans="16:22" x14ac:dyDescent="0.4">
      <c r="P85" s="98">
        <v>38230</v>
      </c>
      <c r="Q85" s="99">
        <v>145.09705074725301</v>
      </c>
      <c r="R85" s="100">
        <v>127.864800613116</v>
      </c>
      <c r="T85" s="98">
        <v>42369</v>
      </c>
      <c r="U85" s="101">
        <v>178.41243723225699</v>
      </c>
      <c r="V85" s="101">
        <v>169.96071079727699</v>
      </c>
    </row>
    <row r="86" spans="16:22" x14ac:dyDescent="0.4">
      <c r="P86" s="98">
        <v>38260</v>
      </c>
      <c r="Q86" s="99">
        <v>145.997670269141</v>
      </c>
      <c r="R86" s="100">
        <v>129.50679239410201</v>
      </c>
      <c r="T86" s="98">
        <v>42460</v>
      </c>
      <c r="U86" s="101">
        <v>182.908514862967</v>
      </c>
      <c r="V86" s="101">
        <v>175.04707274381801</v>
      </c>
    </row>
    <row r="87" spans="16:22" x14ac:dyDescent="0.4">
      <c r="P87" s="98">
        <v>38291</v>
      </c>
      <c r="Q87" s="99">
        <v>145.612489530083</v>
      </c>
      <c r="R87" s="100">
        <v>131.32042452236001</v>
      </c>
      <c r="T87" s="98">
        <v>42551</v>
      </c>
      <c r="U87" s="101">
        <v>186.41586522040399</v>
      </c>
      <c r="V87" s="101">
        <v>177.89009688073801</v>
      </c>
    </row>
    <row r="88" spans="16:22" x14ac:dyDescent="0.4">
      <c r="P88" s="98">
        <v>38321</v>
      </c>
      <c r="Q88" s="99">
        <v>145.43440459792501</v>
      </c>
      <c r="R88" s="100">
        <v>131.36188650464101</v>
      </c>
      <c r="T88" s="98">
        <v>42643</v>
      </c>
      <c r="U88" s="101">
        <v>193.773337473238</v>
      </c>
      <c r="V88" s="101">
        <v>186.25714100441999</v>
      </c>
    </row>
    <row r="89" spans="16:22" x14ac:dyDescent="0.4">
      <c r="P89" s="98">
        <v>38352</v>
      </c>
      <c r="Q89" s="99">
        <v>146.70332084713701</v>
      </c>
      <c r="R89" s="100">
        <v>132.06502044078499</v>
      </c>
      <c r="T89" s="98">
        <v>42735</v>
      </c>
      <c r="U89" s="101">
        <v>193.99141149525201</v>
      </c>
      <c r="V89" s="101">
        <v>181.16929809127001</v>
      </c>
    </row>
    <row r="90" spans="16:22" x14ac:dyDescent="0.4">
      <c r="P90" s="98">
        <v>38383</v>
      </c>
      <c r="Q90" s="99">
        <v>149.836438902677</v>
      </c>
      <c r="R90" s="100">
        <v>131.41272999680999</v>
      </c>
      <c r="T90" s="98">
        <v>42825</v>
      </c>
      <c r="U90" s="101">
        <v>204.19182275770299</v>
      </c>
      <c r="V90" s="101">
        <v>189.35701379133201</v>
      </c>
    </row>
    <row r="91" spans="16:22" x14ac:dyDescent="0.4">
      <c r="P91" s="98">
        <v>38411</v>
      </c>
      <c r="Q91" s="99">
        <v>153.59396193752599</v>
      </c>
      <c r="R91" s="100">
        <v>133.752273659254</v>
      </c>
      <c r="T91" s="98">
        <v>42916</v>
      </c>
      <c r="U91" s="101">
        <v>213.35809046364199</v>
      </c>
      <c r="V91" s="101">
        <v>192.18158798341099</v>
      </c>
    </row>
    <row r="92" spans="16:22" x14ac:dyDescent="0.4">
      <c r="P92" s="98">
        <v>38442</v>
      </c>
      <c r="Q92" s="99">
        <v>156.97346290333999</v>
      </c>
      <c r="R92" s="100">
        <v>135.366630534851</v>
      </c>
      <c r="T92" s="98">
        <v>43008</v>
      </c>
      <c r="U92" s="101">
        <v>213.765103281904</v>
      </c>
      <c r="V92" s="101">
        <v>196.454931830584</v>
      </c>
    </row>
    <row r="93" spans="16:22" x14ac:dyDescent="0.4">
      <c r="P93" s="98">
        <v>38472</v>
      </c>
      <c r="Q93" s="99">
        <v>159.10742422941999</v>
      </c>
      <c r="R93" s="100">
        <v>137.707055739434</v>
      </c>
      <c r="T93" s="98">
        <v>43100</v>
      </c>
      <c r="U93" s="101">
        <v>219.55868832468499</v>
      </c>
      <c r="V93" s="101">
        <v>198.26372181346201</v>
      </c>
    </row>
    <row r="94" spans="16:22" x14ac:dyDescent="0.4">
      <c r="P94" s="98">
        <v>38503</v>
      </c>
      <c r="Q94" s="99">
        <v>160.90466946017199</v>
      </c>
      <c r="R94" s="100">
        <v>139.25204956600399</v>
      </c>
      <c r="T94" s="98">
        <v>43190</v>
      </c>
      <c r="U94" s="101">
        <v>217.8916384536</v>
      </c>
      <c r="V94" s="101">
        <v>209.30859892511401</v>
      </c>
    </row>
    <row r="95" spans="16:22" x14ac:dyDescent="0.4">
      <c r="P95" s="98">
        <v>38533</v>
      </c>
      <c r="Q95" s="99">
        <v>162.40640413390599</v>
      </c>
      <c r="R95" s="100">
        <v>140.70725693183499</v>
      </c>
      <c r="T95" s="98">
        <v>43281</v>
      </c>
      <c r="U95" s="101">
        <v>224.247883543217</v>
      </c>
      <c r="V95" s="101">
        <v>206.15872002619699</v>
      </c>
    </row>
    <row r="96" spans="16:22" x14ac:dyDescent="0.4">
      <c r="P96" s="98">
        <v>38564</v>
      </c>
      <c r="Q96" s="99">
        <v>164.07603759054899</v>
      </c>
      <c r="R96" s="100">
        <v>144.03527955317099</v>
      </c>
      <c r="T96" s="98">
        <v>43373</v>
      </c>
      <c r="U96" s="101">
        <v>226.06634197052301</v>
      </c>
      <c r="V96" s="101">
        <v>215.37910033284399</v>
      </c>
    </row>
    <row r="97" spans="16:22" x14ac:dyDescent="0.4">
      <c r="P97" s="98">
        <v>38595</v>
      </c>
      <c r="Q97" s="99">
        <v>166.24200006796499</v>
      </c>
      <c r="R97" s="100">
        <v>147.74292614356301</v>
      </c>
      <c r="T97" s="98">
        <v>43465</v>
      </c>
      <c r="U97" s="101">
        <v>229.566706804609</v>
      </c>
      <c r="V97" s="101">
        <v>213.79711128189001</v>
      </c>
    </row>
    <row r="98" spans="16:22" x14ac:dyDescent="0.4">
      <c r="P98" s="98">
        <v>38625</v>
      </c>
      <c r="Q98" s="99">
        <v>168.00811456563301</v>
      </c>
      <c r="R98" s="100">
        <v>151.921423972089</v>
      </c>
      <c r="T98" s="98">
        <v>43555</v>
      </c>
      <c r="U98" s="101">
        <v>232.91402959407199</v>
      </c>
      <c r="V98" s="101">
        <v>224.547249330135</v>
      </c>
    </row>
    <row r="99" spans="16:22" x14ac:dyDescent="0.4">
      <c r="P99" s="98">
        <v>38656</v>
      </c>
      <c r="Q99" s="99">
        <v>169.17250785373199</v>
      </c>
      <c r="R99" s="100">
        <v>152.392103332657</v>
      </c>
      <c r="T99" s="98">
        <v>43646</v>
      </c>
      <c r="U99" s="101">
        <v>235.98558707366001</v>
      </c>
      <c r="V99" s="101">
        <v>225.18121365562899</v>
      </c>
    </row>
    <row r="100" spans="16:22" x14ac:dyDescent="0.4">
      <c r="P100" s="98">
        <v>38686</v>
      </c>
      <c r="Q100" s="99">
        <v>169.24611018069601</v>
      </c>
      <c r="R100" s="100">
        <v>151.37570046823501</v>
      </c>
      <c r="T100" s="98">
        <v>43738</v>
      </c>
      <c r="U100" s="101">
        <v>240.61084105688701</v>
      </c>
      <c r="V100" s="101">
        <v>222.753402709223</v>
      </c>
    </row>
    <row r="101" spans="16:22" x14ac:dyDescent="0.4">
      <c r="P101" s="98">
        <v>38717</v>
      </c>
      <c r="Q101" s="99">
        <v>170.83295102219</v>
      </c>
      <c r="R101" s="100">
        <v>150.94473554206101</v>
      </c>
      <c r="T101" s="98">
        <v>43830</v>
      </c>
      <c r="U101" s="101">
        <v>239.266087746088</v>
      </c>
      <c r="V101" s="101">
        <v>229.023786448995</v>
      </c>
    </row>
    <row r="102" spans="16:22" x14ac:dyDescent="0.4">
      <c r="P102" s="98">
        <v>38748</v>
      </c>
      <c r="Q102" s="99">
        <v>172.47002711405099</v>
      </c>
      <c r="R102" s="100">
        <v>151.513389035275</v>
      </c>
      <c r="T102" s="98">
        <v>43921</v>
      </c>
      <c r="U102" s="101">
        <v>248.58289424069599</v>
      </c>
      <c r="V102" s="101">
        <v>243.205634153944</v>
      </c>
    </row>
    <row r="103" spans="16:22" x14ac:dyDescent="0.4">
      <c r="P103" s="98">
        <v>38776</v>
      </c>
      <c r="Q103" s="99">
        <v>175.20771443003301</v>
      </c>
      <c r="R103" s="100">
        <v>153.800715143389</v>
      </c>
      <c r="T103" s="98">
        <v>44012</v>
      </c>
      <c r="U103" s="101">
        <v>244.00091598802399</v>
      </c>
      <c r="V103" s="101">
        <v>226.76759798346399</v>
      </c>
    </row>
    <row r="104" spans="16:22" x14ac:dyDescent="0.4">
      <c r="P104" s="98">
        <v>38807</v>
      </c>
      <c r="Q104" s="99">
        <v>175.87372024409501</v>
      </c>
      <c r="R104" s="100">
        <v>154.41582746140901</v>
      </c>
      <c r="T104" s="98">
        <v>44104</v>
      </c>
      <c r="U104" s="101">
        <v>248.94395892420201</v>
      </c>
      <c r="V104" s="101">
        <v>234.404713767403</v>
      </c>
    </row>
    <row r="105" spans="16:22" x14ac:dyDescent="0.4">
      <c r="P105" s="98">
        <v>38837</v>
      </c>
      <c r="Q105" s="99">
        <v>177.04980777860999</v>
      </c>
      <c r="R105" s="100">
        <v>155.34426429812601</v>
      </c>
      <c r="T105" s="98">
        <v>44196</v>
      </c>
      <c r="U105" s="101">
        <v>262.305519798631</v>
      </c>
      <c r="V105" s="101">
        <v>255.139781618825</v>
      </c>
    </row>
    <row r="106" spans="16:22" x14ac:dyDescent="0.4">
      <c r="P106" s="98">
        <v>38868</v>
      </c>
      <c r="Q106" s="99">
        <v>177.60317889788499</v>
      </c>
      <c r="R106" s="100">
        <v>154.964799178183</v>
      </c>
      <c r="T106" s="98">
        <v>44286</v>
      </c>
      <c r="U106" s="101">
        <v>261.73258193196898</v>
      </c>
      <c r="V106" s="101">
        <v>252.51453164347299</v>
      </c>
    </row>
    <row r="107" spans="16:22" x14ac:dyDescent="0.4">
      <c r="P107" s="98">
        <v>38898</v>
      </c>
      <c r="Q107" s="99">
        <v>179.28784171640501</v>
      </c>
      <c r="R107" s="100">
        <v>156.24610697313599</v>
      </c>
      <c r="T107" s="98">
        <v>44377</v>
      </c>
      <c r="U107" s="101">
        <v>275.21715328164203</v>
      </c>
      <c r="V107" s="101">
        <v>264.76915976292997</v>
      </c>
    </row>
    <row r="108" spans="16:22" x14ac:dyDescent="0.4">
      <c r="P108" s="98">
        <v>38929</v>
      </c>
      <c r="Q108" s="99">
        <v>178.923279186629</v>
      </c>
      <c r="R108" s="100">
        <v>155.969142991767</v>
      </c>
      <c r="T108" s="98">
        <v>44469</v>
      </c>
      <c r="U108" s="101">
        <v>285.26103013098799</v>
      </c>
      <c r="V108" s="101">
        <v>284.20130103585097</v>
      </c>
    </row>
    <row r="109" spans="16:22" x14ac:dyDescent="0.4">
      <c r="P109" s="98">
        <v>38960</v>
      </c>
      <c r="Q109" s="99">
        <v>178.20025323719</v>
      </c>
      <c r="R109" s="100">
        <v>157.05440371591899</v>
      </c>
      <c r="T109" s="98">
        <v>44561</v>
      </c>
      <c r="U109" s="101">
        <v>300.44238759489002</v>
      </c>
      <c r="V109" s="101">
        <v>294.87672009436</v>
      </c>
    </row>
    <row r="110" spans="16:22" x14ac:dyDescent="0.4">
      <c r="P110" s="98">
        <v>38990</v>
      </c>
      <c r="Q110" s="99">
        <v>176.28130602254899</v>
      </c>
      <c r="R110" s="100">
        <v>156.337325666163</v>
      </c>
      <c r="T110" s="98">
        <v>44651</v>
      </c>
      <c r="U110" s="101">
        <v>302.87693244847901</v>
      </c>
      <c r="V110" s="101">
        <v>292.610206037941</v>
      </c>
    </row>
    <row r="111" spans="16:22" x14ac:dyDescent="0.4">
      <c r="P111" s="98">
        <v>39021</v>
      </c>
      <c r="Q111" s="99">
        <v>174.97935967337699</v>
      </c>
      <c r="R111" s="100">
        <v>157.168550391167</v>
      </c>
      <c r="T111" s="98">
        <v>44742</v>
      </c>
      <c r="U111" s="101">
        <v>321.09965634759601</v>
      </c>
      <c r="V111" s="101">
        <v>324.74320756434201</v>
      </c>
    </row>
    <row r="112" spans="16:22" x14ac:dyDescent="0.4">
      <c r="P112" s="98">
        <v>39051</v>
      </c>
      <c r="Q112" s="99">
        <v>175.40548319645501</v>
      </c>
      <c r="R112" s="100">
        <v>158.27912991707001</v>
      </c>
      <c r="T112" s="98">
        <v>44834</v>
      </c>
      <c r="U112" s="101">
        <v>321.27256010329899</v>
      </c>
      <c r="V112" s="101">
        <v>312.81468849095501</v>
      </c>
    </row>
    <row r="113" spans="16:22" x14ac:dyDescent="0.4">
      <c r="P113" s="98">
        <v>39082</v>
      </c>
      <c r="Q113" s="99">
        <v>177.08266471826201</v>
      </c>
      <c r="R113" s="100">
        <v>162.23608522163099</v>
      </c>
      <c r="T113" s="98">
        <v>44926</v>
      </c>
      <c r="U113" s="101">
        <v>319.12152988623001</v>
      </c>
      <c r="V113" s="101">
        <v>304.14857372167501</v>
      </c>
    </row>
    <row r="114" spans="16:22" x14ac:dyDescent="0.4">
      <c r="P114" s="98">
        <v>39113</v>
      </c>
      <c r="Q114" s="99">
        <v>179.75389650671801</v>
      </c>
      <c r="R114" s="100">
        <v>164.52095707626501</v>
      </c>
      <c r="T114" s="98">
        <v>45016</v>
      </c>
      <c r="U114" s="101">
        <v>320.39516795047803</v>
      </c>
      <c r="V114" s="101">
        <v>282.12522701847502</v>
      </c>
    </row>
    <row r="115" spans="16:22" x14ac:dyDescent="0.4">
      <c r="P115" s="98">
        <v>39141</v>
      </c>
      <c r="Q115" s="99">
        <v>181.88349571097299</v>
      </c>
      <c r="R115" s="100">
        <v>167.29242621762199</v>
      </c>
      <c r="T115" s="98">
        <v>45107</v>
      </c>
      <c r="U115" s="101">
        <v>323.75875861872998</v>
      </c>
      <c r="V115" s="101">
        <v>300.598279776813</v>
      </c>
    </row>
    <row r="116" spans="16:22" x14ac:dyDescent="0.4">
      <c r="P116" s="98">
        <v>39172</v>
      </c>
      <c r="Q116" s="99">
        <v>183.571940573002</v>
      </c>
      <c r="R116" s="100">
        <v>167.21558215739</v>
      </c>
      <c r="T116" s="98">
        <v>45199</v>
      </c>
      <c r="U116" s="101">
        <v>334.71064489205003</v>
      </c>
      <c r="V116" s="101">
        <v>286.207191151713</v>
      </c>
    </row>
    <row r="117" spans="16:22" x14ac:dyDescent="0.4">
      <c r="P117" s="98">
        <v>39202</v>
      </c>
      <c r="Q117" s="99">
        <v>185.09375997992299</v>
      </c>
      <c r="R117" s="100">
        <v>168.94239489722099</v>
      </c>
      <c r="T117" s="98">
        <v>45291</v>
      </c>
      <c r="U117" s="101">
        <v>328.13860019606398</v>
      </c>
      <c r="V117" s="101">
        <v>269.59405293098001</v>
      </c>
    </row>
    <row r="118" spans="16:22" x14ac:dyDescent="0.4">
      <c r="P118" s="98">
        <v>39233</v>
      </c>
      <c r="Q118" s="99">
        <v>185.43107524236001</v>
      </c>
      <c r="R118" s="100">
        <v>168.80642701048501</v>
      </c>
      <c r="T118" s="98">
        <v>45382</v>
      </c>
      <c r="U118" s="101">
        <v>332.67337595441899</v>
      </c>
      <c r="V118" s="101">
        <v>285.12261939112898</v>
      </c>
    </row>
    <row r="119" spans="16:22" x14ac:dyDescent="0.4">
      <c r="P119" s="98">
        <v>39263</v>
      </c>
      <c r="Q119" s="99">
        <v>186.51439045349801</v>
      </c>
      <c r="R119" s="100">
        <v>171.11867285062601</v>
      </c>
      <c r="T119" s="98">
        <v>45473</v>
      </c>
      <c r="U119" s="101">
        <v>331.91976912054201</v>
      </c>
      <c r="V119" s="101">
        <v>283.51400683141298</v>
      </c>
    </row>
    <row r="120" spans="16:22" x14ac:dyDescent="0.4">
      <c r="P120" s="98">
        <v>39294</v>
      </c>
      <c r="Q120" s="99">
        <v>186.37537093696201</v>
      </c>
      <c r="R120" s="100">
        <v>170.48985415446001</v>
      </c>
      <c r="T120" s="98">
        <v>45565</v>
      </c>
      <c r="U120" s="101">
        <v>334.15819041621398</v>
      </c>
      <c r="V120" s="101">
        <v>273.28400728411901</v>
      </c>
    </row>
    <row r="121" spans="16:22" x14ac:dyDescent="0.4">
      <c r="P121" s="98">
        <v>39325</v>
      </c>
      <c r="Q121" s="99">
        <v>187.36183143278501</v>
      </c>
      <c r="R121" s="100">
        <v>170.75058129380199</v>
      </c>
      <c r="T121" s="98">
        <v>45657</v>
      </c>
      <c r="U121" s="101">
        <v>322.142316053939</v>
      </c>
      <c r="V121" s="101">
        <v>251.727783052105</v>
      </c>
    </row>
    <row r="122" spans="16:22" x14ac:dyDescent="0.4">
      <c r="P122" s="98">
        <v>39355</v>
      </c>
      <c r="Q122" s="99">
        <v>185.62254684125901</v>
      </c>
      <c r="R122" s="100">
        <v>166.85461404321401</v>
      </c>
      <c r="T122" s="98">
        <v>45747</v>
      </c>
      <c r="U122" s="101" t="s">
        <v>77</v>
      </c>
      <c r="V122" s="101" t="s">
        <v>77</v>
      </c>
    </row>
    <row r="123" spans="16:22" x14ac:dyDescent="0.4">
      <c r="P123" s="98">
        <v>39386</v>
      </c>
      <c r="Q123" s="99">
        <v>182.40395264700999</v>
      </c>
      <c r="R123" s="100">
        <v>162.67926058607901</v>
      </c>
      <c r="T123" s="98">
        <v>45838</v>
      </c>
      <c r="U123" s="101" t="s">
        <v>77</v>
      </c>
      <c r="V123" s="101" t="s">
        <v>77</v>
      </c>
    </row>
    <row r="124" spans="16:22" x14ac:dyDescent="0.4">
      <c r="P124" s="98">
        <v>39416</v>
      </c>
      <c r="Q124" s="99">
        <v>179.39269768907499</v>
      </c>
      <c r="R124" s="100">
        <v>156.725509003306</v>
      </c>
      <c r="T124" s="98">
        <v>45930</v>
      </c>
      <c r="U124" s="101" t="s">
        <v>77</v>
      </c>
      <c r="V124" s="101" t="s">
        <v>77</v>
      </c>
    </row>
    <row r="125" spans="16:22" x14ac:dyDescent="0.4">
      <c r="P125" s="98">
        <v>39447</v>
      </c>
      <c r="Q125" s="99">
        <v>178.85483756073</v>
      </c>
      <c r="R125" s="100">
        <v>154.288986135469</v>
      </c>
      <c r="T125" s="98">
        <v>46022</v>
      </c>
      <c r="U125" s="101" t="s">
        <v>77</v>
      </c>
      <c r="V125" s="101" t="s">
        <v>77</v>
      </c>
    </row>
    <row r="126" spans="16:22" x14ac:dyDescent="0.4">
      <c r="P126" s="98">
        <v>39478</v>
      </c>
      <c r="Q126" s="99">
        <v>180.47600472966499</v>
      </c>
      <c r="R126" s="100">
        <v>154.10949733659299</v>
      </c>
      <c r="T126" s="98">
        <v>46112</v>
      </c>
      <c r="U126" s="101" t="s">
        <v>77</v>
      </c>
      <c r="V126" s="101" t="s">
        <v>77</v>
      </c>
    </row>
    <row r="127" spans="16:22" x14ac:dyDescent="0.4">
      <c r="P127" s="98">
        <v>39507</v>
      </c>
      <c r="Q127" s="99">
        <v>180.500037034645</v>
      </c>
      <c r="R127" s="100">
        <v>159.20968807460301</v>
      </c>
      <c r="T127" s="98"/>
    </row>
    <row r="128" spans="16:22" x14ac:dyDescent="0.4">
      <c r="P128" s="98">
        <v>39538</v>
      </c>
      <c r="Q128" s="99">
        <v>178.57918413393099</v>
      </c>
      <c r="R128" s="100">
        <v>162.087630377973</v>
      </c>
      <c r="T128" s="98"/>
    </row>
    <row r="129" spans="16:20" x14ac:dyDescent="0.4">
      <c r="P129" s="98">
        <v>39568</v>
      </c>
      <c r="Q129" s="99">
        <v>175.21716720942899</v>
      </c>
      <c r="R129" s="100">
        <v>161.67866471928801</v>
      </c>
      <c r="T129" s="98"/>
    </row>
    <row r="130" spans="16:20" x14ac:dyDescent="0.4">
      <c r="P130" s="98">
        <v>39599</v>
      </c>
      <c r="Q130" s="99">
        <v>173.64248465266701</v>
      </c>
      <c r="R130" s="100">
        <v>156.80824557672901</v>
      </c>
      <c r="T130" s="98"/>
    </row>
    <row r="131" spans="16:20" x14ac:dyDescent="0.4">
      <c r="P131" s="98">
        <v>39629</v>
      </c>
      <c r="Q131" s="99">
        <v>173.090282536638</v>
      </c>
      <c r="R131" s="100">
        <v>154.09222077578801</v>
      </c>
      <c r="T131" s="98"/>
    </row>
    <row r="132" spans="16:20" x14ac:dyDescent="0.4">
      <c r="P132" s="98">
        <v>39660</v>
      </c>
      <c r="Q132" s="99">
        <v>172.787823666988</v>
      </c>
      <c r="R132" s="100">
        <v>154.16455348512301</v>
      </c>
      <c r="T132" s="98"/>
    </row>
    <row r="133" spans="16:20" x14ac:dyDescent="0.4">
      <c r="P133" s="98">
        <v>39691</v>
      </c>
      <c r="Q133" s="99">
        <v>171.755660031373</v>
      </c>
      <c r="R133" s="100">
        <v>156.34637681500499</v>
      </c>
      <c r="T133" s="98"/>
    </row>
    <row r="134" spans="16:20" x14ac:dyDescent="0.4">
      <c r="P134" s="98">
        <v>39721</v>
      </c>
      <c r="Q134" s="99">
        <v>168.150880086662</v>
      </c>
      <c r="R134" s="100">
        <v>153.80272416690099</v>
      </c>
      <c r="T134" s="98"/>
    </row>
    <row r="135" spans="16:20" x14ac:dyDescent="0.4">
      <c r="P135" s="98">
        <v>39752</v>
      </c>
      <c r="Q135" s="99">
        <v>163.96302327685899</v>
      </c>
      <c r="R135" s="100">
        <v>145.26691558983299</v>
      </c>
      <c r="T135" s="98"/>
    </row>
    <row r="136" spans="16:20" x14ac:dyDescent="0.4">
      <c r="P136" s="98">
        <v>39782</v>
      </c>
      <c r="Q136" s="99">
        <v>158.082576199675</v>
      </c>
      <c r="R136" s="100">
        <v>134.999415865223</v>
      </c>
      <c r="T136" s="98"/>
    </row>
    <row r="137" spans="16:20" x14ac:dyDescent="0.4">
      <c r="P137" s="98">
        <v>39813</v>
      </c>
      <c r="Q137" s="99">
        <v>155.34224922886099</v>
      </c>
      <c r="R137" s="100">
        <v>130.973704345583</v>
      </c>
      <c r="T137" s="98"/>
    </row>
    <row r="138" spans="16:20" x14ac:dyDescent="0.4">
      <c r="P138" s="98">
        <v>39844</v>
      </c>
      <c r="Q138" s="99">
        <v>151.48432874423699</v>
      </c>
      <c r="R138" s="100">
        <v>128.70959368733199</v>
      </c>
      <c r="T138" s="98"/>
    </row>
    <row r="139" spans="16:20" x14ac:dyDescent="0.4">
      <c r="P139" s="98">
        <v>39872</v>
      </c>
      <c r="Q139" s="99">
        <v>149.018534118715</v>
      </c>
      <c r="R139" s="100">
        <v>126.45435908479701</v>
      </c>
      <c r="T139" s="98"/>
    </row>
    <row r="140" spans="16:20" x14ac:dyDescent="0.4">
      <c r="P140" s="98">
        <v>39903</v>
      </c>
      <c r="Q140" s="99">
        <v>144.27592299500299</v>
      </c>
      <c r="R140" s="100">
        <v>118.65541350926701</v>
      </c>
      <c r="T140" s="98"/>
    </row>
    <row r="141" spans="16:20" x14ac:dyDescent="0.4">
      <c r="P141" s="98">
        <v>39933</v>
      </c>
      <c r="Q141" s="99">
        <v>141.14950323251799</v>
      </c>
      <c r="R141" s="100">
        <v>114.526923320347</v>
      </c>
      <c r="T141" s="98"/>
    </row>
    <row r="142" spans="16:20" x14ac:dyDescent="0.4">
      <c r="P142" s="98">
        <v>39964</v>
      </c>
      <c r="Q142" s="99">
        <v>139.249939362117</v>
      </c>
      <c r="R142" s="100">
        <v>110.849776308937</v>
      </c>
      <c r="T142" s="98"/>
    </row>
    <row r="143" spans="16:20" x14ac:dyDescent="0.4">
      <c r="P143" s="98">
        <v>39994</v>
      </c>
      <c r="Q143" s="99">
        <v>139.72534604718501</v>
      </c>
      <c r="R143" s="100">
        <v>111.80009097667801</v>
      </c>
      <c r="T143" s="98"/>
    </row>
    <row r="144" spans="16:20" x14ac:dyDescent="0.4">
      <c r="P144" s="98">
        <v>40025</v>
      </c>
      <c r="Q144" s="99">
        <v>140.10387552904399</v>
      </c>
      <c r="R144" s="100">
        <v>109.847677759324</v>
      </c>
      <c r="T144" s="98"/>
    </row>
    <row r="145" spans="16:20" x14ac:dyDescent="0.4">
      <c r="P145" s="98">
        <v>40056</v>
      </c>
      <c r="Q145" s="99">
        <v>138.989928337641</v>
      </c>
      <c r="R145" s="100">
        <v>108.046446519162</v>
      </c>
      <c r="T145" s="98"/>
    </row>
    <row r="146" spans="16:20" x14ac:dyDescent="0.4">
      <c r="P146" s="98">
        <v>40086</v>
      </c>
      <c r="Q146" s="99">
        <v>135.088441627143</v>
      </c>
      <c r="R146" s="100">
        <v>104.42218249291599</v>
      </c>
      <c r="T146" s="98"/>
    </row>
    <row r="147" spans="16:20" x14ac:dyDescent="0.4">
      <c r="P147" s="98">
        <v>40117</v>
      </c>
      <c r="Q147" s="99">
        <v>130.353270570261</v>
      </c>
      <c r="R147" s="100">
        <v>101.982397058415</v>
      </c>
      <c r="T147" s="98"/>
    </row>
    <row r="148" spans="16:20" x14ac:dyDescent="0.4">
      <c r="P148" s="98">
        <v>40147</v>
      </c>
      <c r="Q148" s="99">
        <v>128.41156836187599</v>
      </c>
      <c r="R148" s="100">
        <v>101.107261917331</v>
      </c>
      <c r="T148" s="98"/>
    </row>
    <row r="149" spans="16:20" x14ac:dyDescent="0.4">
      <c r="P149" s="98">
        <v>40178</v>
      </c>
      <c r="Q149" s="99">
        <v>129.01254856316001</v>
      </c>
      <c r="R149" s="100">
        <v>101.31562745925</v>
      </c>
      <c r="T149" s="98"/>
    </row>
    <row r="150" spans="16:20" x14ac:dyDescent="0.4">
      <c r="P150" s="98">
        <v>40209</v>
      </c>
      <c r="Q150" s="99">
        <v>131.268138256106</v>
      </c>
      <c r="R150" s="100">
        <v>100.884733078862</v>
      </c>
      <c r="T150" s="98"/>
    </row>
    <row r="151" spans="16:20" x14ac:dyDescent="0.4">
      <c r="P151" s="98">
        <v>40237</v>
      </c>
      <c r="Q151" s="99">
        <v>132.477000935733</v>
      </c>
      <c r="R151" s="100">
        <v>100.448496859758</v>
      </c>
      <c r="T151" s="98"/>
    </row>
    <row r="152" spans="16:20" x14ac:dyDescent="0.4">
      <c r="P152" s="98">
        <v>40268</v>
      </c>
      <c r="Q152" s="99">
        <v>131.80899875946901</v>
      </c>
      <c r="R152" s="100">
        <v>102.16881766285</v>
      </c>
      <c r="T152" s="98"/>
    </row>
    <row r="153" spans="16:20" x14ac:dyDescent="0.4">
      <c r="P153" s="98">
        <v>40298</v>
      </c>
      <c r="Q153" s="99">
        <v>129.252548818853</v>
      </c>
      <c r="R153" s="100">
        <v>106.197139054937</v>
      </c>
      <c r="T153" s="98"/>
    </row>
    <row r="154" spans="16:20" x14ac:dyDescent="0.4">
      <c r="P154" s="98">
        <v>40329</v>
      </c>
      <c r="Q154" s="99">
        <v>125.93315804105301</v>
      </c>
      <c r="R154" s="100">
        <v>108.61854666292299</v>
      </c>
      <c r="T154" s="98"/>
    </row>
    <row r="155" spans="16:20" x14ac:dyDescent="0.4">
      <c r="P155" s="98">
        <v>40359</v>
      </c>
      <c r="Q155" s="99">
        <v>124.051238570295</v>
      </c>
      <c r="R155" s="100">
        <v>108.23966385409101</v>
      </c>
      <c r="T155" s="98"/>
    </row>
    <row r="156" spans="16:20" x14ac:dyDescent="0.4">
      <c r="P156" s="98">
        <v>40390</v>
      </c>
      <c r="Q156" s="99">
        <v>123.853700998839</v>
      </c>
      <c r="R156" s="100">
        <v>104.71078690327001</v>
      </c>
      <c r="T156" s="98"/>
    </row>
    <row r="157" spans="16:20" x14ac:dyDescent="0.4">
      <c r="P157" s="98">
        <v>40421</v>
      </c>
      <c r="Q157" s="99">
        <v>124.70339751034901</v>
      </c>
      <c r="R157" s="100">
        <v>103.303870232741</v>
      </c>
      <c r="T157" s="98"/>
    </row>
    <row r="158" spans="16:20" x14ac:dyDescent="0.4">
      <c r="P158" s="98">
        <v>40451</v>
      </c>
      <c r="Q158" s="99">
        <v>124.273130240051</v>
      </c>
      <c r="R158" s="100">
        <v>103.432761039841</v>
      </c>
      <c r="T158" s="98"/>
    </row>
    <row r="159" spans="16:20" x14ac:dyDescent="0.4">
      <c r="P159" s="98">
        <v>40482</v>
      </c>
      <c r="Q159" s="99">
        <v>123.30658224462</v>
      </c>
      <c r="R159" s="100">
        <v>106.63093379102899</v>
      </c>
      <c r="T159" s="98"/>
    </row>
    <row r="160" spans="16:20" x14ac:dyDescent="0.4">
      <c r="P160" s="98">
        <v>40512</v>
      </c>
      <c r="Q160" s="99">
        <v>122.62369600023101</v>
      </c>
      <c r="R160" s="100">
        <v>109.65408738153199</v>
      </c>
      <c r="T160" s="98"/>
    </row>
    <row r="161" spans="16:20" x14ac:dyDescent="0.4">
      <c r="P161" s="98">
        <v>40543</v>
      </c>
      <c r="Q161" s="99">
        <v>123.176916266067</v>
      </c>
      <c r="R161" s="100">
        <v>112.653452821442</v>
      </c>
      <c r="T161" s="98"/>
    </row>
    <row r="162" spans="16:20" x14ac:dyDescent="0.4">
      <c r="P162" s="98">
        <v>40574</v>
      </c>
      <c r="Q162" s="99">
        <v>122.402794976934</v>
      </c>
      <c r="R162" s="100">
        <v>111.337056317083</v>
      </c>
      <c r="T162" s="98"/>
    </row>
    <row r="163" spans="16:20" x14ac:dyDescent="0.4">
      <c r="P163" s="98">
        <v>40602</v>
      </c>
      <c r="Q163" s="99">
        <v>120.896163664152</v>
      </c>
      <c r="R163" s="100">
        <v>106.70887711796399</v>
      </c>
      <c r="T163" s="98"/>
    </row>
    <row r="164" spans="16:20" x14ac:dyDescent="0.4">
      <c r="P164" s="98">
        <v>40633</v>
      </c>
      <c r="Q164" s="99">
        <v>119.640421625733</v>
      </c>
      <c r="R164" s="100">
        <v>102.245162319541</v>
      </c>
      <c r="T164" s="98"/>
    </row>
    <row r="165" spans="16:20" x14ac:dyDescent="0.4">
      <c r="P165" s="98">
        <v>40663</v>
      </c>
      <c r="Q165" s="99">
        <v>120.18723912446799</v>
      </c>
      <c r="R165" s="100">
        <v>101.365783053138</v>
      </c>
      <c r="T165" s="98"/>
    </row>
    <row r="166" spans="16:20" x14ac:dyDescent="0.4">
      <c r="P166" s="98">
        <v>40694</v>
      </c>
      <c r="Q166" s="99">
        <v>120.94267802092</v>
      </c>
      <c r="R166" s="100">
        <v>103.30209515971001</v>
      </c>
      <c r="T166" s="98"/>
    </row>
    <row r="167" spans="16:20" x14ac:dyDescent="0.4">
      <c r="P167" s="98">
        <v>40724</v>
      </c>
      <c r="Q167" s="99">
        <v>120.796081016164</v>
      </c>
      <c r="R167" s="100">
        <v>105.823727008406</v>
      </c>
      <c r="T167" s="98"/>
    </row>
    <row r="168" spans="16:20" x14ac:dyDescent="0.4">
      <c r="P168" s="98">
        <v>40755</v>
      </c>
      <c r="Q168" s="99">
        <v>120.41517207738001</v>
      </c>
      <c r="R168" s="100">
        <v>108.304040760181</v>
      </c>
      <c r="T168" s="98"/>
    </row>
    <row r="169" spans="16:20" x14ac:dyDescent="0.4">
      <c r="P169" s="98">
        <v>40786</v>
      </c>
      <c r="Q169" s="99">
        <v>121.189241449194</v>
      </c>
      <c r="R169" s="100">
        <v>110.615718066268</v>
      </c>
      <c r="T169" s="98"/>
    </row>
    <row r="170" spans="16:20" x14ac:dyDescent="0.4">
      <c r="P170" s="98">
        <v>40816</v>
      </c>
      <c r="Q170" s="99">
        <v>122.807643026796</v>
      </c>
      <c r="R170" s="100">
        <v>112.149162028037</v>
      </c>
      <c r="T170" s="98"/>
    </row>
    <row r="171" spans="16:20" x14ac:dyDescent="0.4">
      <c r="P171" s="98">
        <v>40847</v>
      </c>
      <c r="Q171" s="99">
        <v>123.979156047666</v>
      </c>
      <c r="R171" s="100">
        <v>114.27789481654</v>
      </c>
    </row>
    <row r="172" spans="16:20" x14ac:dyDescent="0.4">
      <c r="P172" s="98">
        <v>40877</v>
      </c>
      <c r="Q172" s="99">
        <v>124.094462220415</v>
      </c>
      <c r="R172" s="100">
        <v>114.11549275508</v>
      </c>
    </row>
    <row r="173" spans="16:20" x14ac:dyDescent="0.4">
      <c r="P173" s="98">
        <v>40908</v>
      </c>
      <c r="Q173" s="99">
        <v>123.60302246606</v>
      </c>
      <c r="R173" s="100">
        <v>114.454253502152</v>
      </c>
    </row>
    <row r="174" spans="16:20" x14ac:dyDescent="0.4">
      <c r="P174" s="98">
        <v>40939</v>
      </c>
      <c r="Q174" s="99">
        <v>122.166164033642</v>
      </c>
      <c r="R174" s="100">
        <v>111.23171232489899</v>
      </c>
    </row>
    <row r="175" spans="16:20" x14ac:dyDescent="0.4">
      <c r="P175" s="98">
        <v>40968</v>
      </c>
      <c r="Q175" s="99">
        <v>120.3546303226</v>
      </c>
      <c r="R175" s="100">
        <v>109.359073711764</v>
      </c>
    </row>
    <row r="176" spans="16:20" x14ac:dyDescent="0.4">
      <c r="P176" s="98">
        <v>40999</v>
      </c>
      <c r="Q176" s="99">
        <v>120.313413180724</v>
      </c>
      <c r="R176" s="100">
        <v>108.40255812749299</v>
      </c>
    </row>
    <row r="177" spans="16:18" x14ac:dyDescent="0.4">
      <c r="P177" s="98">
        <v>41029</v>
      </c>
      <c r="Q177" s="99">
        <v>120.970118257441</v>
      </c>
      <c r="R177" s="100">
        <v>110.018318805939</v>
      </c>
    </row>
    <row r="178" spans="16:18" x14ac:dyDescent="0.4">
      <c r="P178" s="98">
        <v>41060</v>
      </c>
      <c r="Q178" s="99">
        <v>122.451950470075</v>
      </c>
      <c r="R178" s="100">
        <v>111.068623427509</v>
      </c>
    </row>
    <row r="179" spans="16:18" x14ac:dyDescent="0.4">
      <c r="P179" s="98">
        <v>41090</v>
      </c>
      <c r="Q179" s="99">
        <v>123.158792514268</v>
      </c>
      <c r="R179" s="100">
        <v>112.66549900627</v>
      </c>
    </row>
    <row r="180" spans="16:18" x14ac:dyDescent="0.4">
      <c r="P180" s="98">
        <v>41121</v>
      </c>
      <c r="Q180" s="99">
        <v>124.232246691434</v>
      </c>
      <c r="R180" s="100">
        <v>114.48865485492701</v>
      </c>
    </row>
    <row r="181" spans="16:18" x14ac:dyDescent="0.4">
      <c r="P181" s="98">
        <v>41152</v>
      </c>
      <c r="Q181" s="99">
        <v>125.527267812726</v>
      </c>
      <c r="R181" s="100">
        <v>116.987722329485</v>
      </c>
    </row>
    <row r="182" spans="16:18" x14ac:dyDescent="0.4">
      <c r="P182" s="98">
        <v>41182</v>
      </c>
      <c r="Q182" s="99">
        <v>126.740345328714</v>
      </c>
      <c r="R182" s="100">
        <v>117.524093864561</v>
      </c>
    </row>
    <row r="183" spans="16:18" x14ac:dyDescent="0.4">
      <c r="P183" s="98">
        <v>41213</v>
      </c>
      <c r="Q183" s="99">
        <v>128.61867142522499</v>
      </c>
      <c r="R183" s="100">
        <v>117.68430590426</v>
      </c>
    </row>
    <row r="184" spans="16:18" x14ac:dyDescent="0.4">
      <c r="P184" s="98">
        <v>41243</v>
      </c>
      <c r="Q184" s="99">
        <v>129.607963334674</v>
      </c>
      <c r="R184" s="100">
        <v>116.705100851192</v>
      </c>
    </row>
    <row r="185" spans="16:18" x14ac:dyDescent="0.4">
      <c r="P185" s="98">
        <v>41274</v>
      </c>
      <c r="Q185" s="99">
        <v>130.385795112311</v>
      </c>
      <c r="R185" s="100">
        <v>117.365212280732</v>
      </c>
    </row>
    <row r="186" spans="16:18" x14ac:dyDescent="0.4">
      <c r="P186" s="98">
        <v>41305</v>
      </c>
      <c r="Q186" s="99">
        <v>128.71900287891199</v>
      </c>
      <c r="R186" s="100">
        <v>116.094573229405</v>
      </c>
    </row>
    <row r="187" spans="16:18" x14ac:dyDescent="0.4">
      <c r="P187" s="98">
        <v>41333</v>
      </c>
      <c r="Q187" s="99">
        <v>127.094440211185</v>
      </c>
      <c r="R187" s="100">
        <v>117.266903624592</v>
      </c>
    </row>
    <row r="188" spans="16:18" x14ac:dyDescent="0.4">
      <c r="P188" s="98">
        <v>41364</v>
      </c>
      <c r="Q188" s="99">
        <v>126.828834032584</v>
      </c>
      <c r="R188" s="100">
        <v>118.47385346584601</v>
      </c>
    </row>
    <row r="189" spans="16:18" x14ac:dyDescent="0.4">
      <c r="P189" s="98">
        <v>41394</v>
      </c>
      <c r="Q189" s="99">
        <v>129.164670530276</v>
      </c>
      <c r="R189" s="100">
        <v>122.340829530872</v>
      </c>
    </row>
    <row r="190" spans="16:18" x14ac:dyDescent="0.4">
      <c r="P190" s="98">
        <v>41425</v>
      </c>
      <c r="Q190" s="99">
        <v>132.068121241965</v>
      </c>
      <c r="R190" s="100">
        <v>123.596983593752</v>
      </c>
    </row>
    <row r="191" spans="16:18" x14ac:dyDescent="0.4">
      <c r="P191" s="98">
        <v>41455</v>
      </c>
      <c r="Q191" s="99">
        <v>134.62712739312801</v>
      </c>
      <c r="R191" s="100">
        <v>124.77166960008</v>
      </c>
    </row>
    <row r="192" spans="16:18" x14ac:dyDescent="0.4">
      <c r="P192" s="98">
        <v>41486</v>
      </c>
      <c r="Q192" s="99">
        <v>135.58171361745099</v>
      </c>
      <c r="R192" s="100">
        <v>123.86142845461001</v>
      </c>
    </row>
    <row r="193" spans="16:18" x14ac:dyDescent="0.4">
      <c r="P193" s="98">
        <v>41517</v>
      </c>
      <c r="Q193" s="99">
        <v>136.29788862005401</v>
      </c>
      <c r="R193" s="100">
        <v>124.33418226155</v>
      </c>
    </row>
    <row r="194" spans="16:18" x14ac:dyDescent="0.4">
      <c r="P194" s="98">
        <v>41547</v>
      </c>
      <c r="Q194" s="99">
        <v>136.92018585150899</v>
      </c>
      <c r="R194" s="100">
        <v>124.848326105328</v>
      </c>
    </row>
    <row r="195" spans="16:18" x14ac:dyDescent="0.4">
      <c r="P195" s="98">
        <v>41578</v>
      </c>
      <c r="Q195" s="99">
        <v>137.537500664741</v>
      </c>
      <c r="R195" s="100">
        <v>126.05221754481801</v>
      </c>
    </row>
    <row r="196" spans="16:18" x14ac:dyDescent="0.4">
      <c r="P196" s="98">
        <v>41608</v>
      </c>
      <c r="Q196" s="99">
        <v>138.428444269588</v>
      </c>
      <c r="R196" s="100">
        <v>127.463043958603</v>
      </c>
    </row>
    <row r="197" spans="16:18" x14ac:dyDescent="0.4">
      <c r="P197" s="98">
        <v>41639</v>
      </c>
      <c r="Q197" s="99">
        <v>139.826312476168</v>
      </c>
      <c r="R197" s="100">
        <v>128.36617022871101</v>
      </c>
    </row>
    <row r="198" spans="16:18" x14ac:dyDescent="0.4">
      <c r="P198" s="98">
        <v>41670</v>
      </c>
      <c r="Q198" s="99">
        <v>141.92522104487301</v>
      </c>
      <c r="R198" s="100">
        <v>130.03078682933099</v>
      </c>
    </row>
    <row r="199" spans="16:18" x14ac:dyDescent="0.4">
      <c r="P199" s="98">
        <v>41698</v>
      </c>
      <c r="Q199" s="99">
        <v>142.66828947201699</v>
      </c>
      <c r="R199" s="100">
        <v>130.735424994271</v>
      </c>
    </row>
    <row r="200" spans="16:18" x14ac:dyDescent="0.4">
      <c r="P200" s="98">
        <v>41729</v>
      </c>
      <c r="Q200" s="99">
        <v>143.134502917719</v>
      </c>
      <c r="R200" s="100">
        <v>132.960788199787</v>
      </c>
    </row>
    <row r="201" spans="16:18" x14ac:dyDescent="0.4">
      <c r="P201" s="98">
        <v>41759</v>
      </c>
      <c r="Q201" s="99">
        <v>143.382487799936</v>
      </c>
      <c r="R201" s="100">
        <v>134.40403087391701</v>
      </c>
    </row>
    <row r="202" spans="16:18" x14ac:dyDescent="0.4">
      <c r="P202" s="98">
        <v>41790</v>
      </c>
      <c r="Q202" s="99">
        <v>145.498525927033</v>
      </c>
      <c r="R202" s="100">
        <v>136.103397358324</v>
      </c>
    </row>
    <row r="203" spans="16:18" x14ac:dyDescent="0.4">
      <c r="P203" s="98">
        <v>41820</v>
      </c>
      <c r="Q203" s="99">
        <v>147.84307149791999</v>
      </c>
      <c r="R203" s="100">
        <v>137.10427126748999</v>
      </c>
    </row>
    <row r="204" spans="16:18" x14ac:dyDescent="0.4">
      <c r="P204" s="98">
        <v>41851</v>
      </c>
      <c r="Q204" s="99">
        <v>150.31669419879199</v>
      </c>
      <c r="R204" s="100">
        <v>137.33925926570299</v>
      </c>
    </row>
    <row r="205" spans="16:18" x14ac:dyDescent="0.4">
      <c r="P205" s="98">
        <v>41882</v>
      </c>
      <c r="Q205" s="99">
        <v>151.80177813623001</v>
      </c>
      <c r="R205" s="100">
        <v>138.69855296860601</v>
      </c>
    </row>
    <row r="206" spans="16:18" x14ac:dyDescent="0.4">
      <c r="P206" s="98">
        <v>41912</v>
      </c>
      <c r="Q206" s="99">
        <v>153.080823035495</v>
      </c>
      <c r="R206" s="100">
        <v>140.51301962739299</v>
      </c>
    </row>
    <row r="207" spans="16:18" x14ac:dyDescent="0.4">
      <c r="P207" s="98">
        <v>41943</v>
      </c>
      <c r="Q207" s="99">
        <v>153.61514565617099</v>
      </c>
      <c r="R207" s="100">
        <v>142.099708251637</v>
      </c>
    </row>
    <row r="208" spans="16:18" x14ac:dyDescent="0.4">
      <c r="P208" s="98">
        <v>41973</v>
      </c>
      <c r="Q208" s="99">
        <v>154.588395968036</v>
      </c>
      <c r="R208" s="100">
        <v>143.59575732757099</v>
      </c>
    </row>
    <row r="209" spans="16:18" x14ac:dyDescent="0.4">
      <c r="P209" s="98">
        <v>42004</v>
      </c>
      <c r="Q209" s="99">
        <v>155.520575997712</v>
      </c>
      <c r="R209" s="100">
        <v>145.461868039546</v>
      </c>
    </row>
    <row r="210" spans="16:18" x14ac:dyDescent="0.4">
      <c r="P210" s="98">
        <v>42035</v>
      </c>
      <c r="Q210" s="99">
        <v>157.136293115905</v>
      </c>
      <c r="R210" s="100">
        <v>147.95459408731401</v>
      </c>
    </row>
    <row r="211" spans="16:18" x14ac:dyDescent="0.4">
      <c r="P211" s="98">
        <v>42063</v>
      </c>
      <c r="Q211" s="99">
        <v>157.73525722215899</v>
      </c>
      <c r="R211" s="100">
        <v>148.94453501523199</v>
      </c>
    </row>
    <row r="212" spans="16:18" x14ac:dyDescent="0.4">
      <c r="P212" s="98">
        <v>42094</v>
      </c>
      <c r="Q212" s="99">
        <v>158.70016604490201</v>
      </c>
      <c r="R212" s="100">
        <v>150.363008342911</v>
      </c>
    </row>
    <row r="213" spans="16:18" x14ac:dyDescent="0.4">
      <c r="P213" s="98">
        <v>42124</v>
      </c>
      <c r="Q213" s="99">
        <v>159.36335819459299</v>
      </c>
      <c r="R213" s="100">
        <v>150.66387765417599</v>
      </c>
    </row>
    <row r="214" spans="16:18" x14ac:dyDescent="0.4">
      <c r="P214" s="98">
        <v>42155</v>
      </c>
      <c r="Q214" s="99">
        <v>161.55643713795399</v>
      </c>
      <c r="R214" s="100">
        <v>151.91219690198801</v>
      </c>
    </row>
    <row r="215" spans="16:18" x14ac:dyDescent="0.4">
      <c r="P215" s="98">
        <v>42185</v>
      </c>
      <c r="Q215" s="99">
        <v>163.749704159869</v>
      </c>
      <c r="R215" s="100">
        <v>152.08340725212901</v>
      </c>
    </row>
    <row r="216" spans="16:18" x14ac:dyDescent="0.4">
      <c r="P216" s="98">
        <v>42216</v>
      </c>
      <c r="Q216" s="99">
        <v>166.092728399451</v>
      </c>
      <c r="R216" s="100">
        <v>153.64505881476799</v>
      </c>
    </row>
    <row r="217" spans="16:18" x14ac:dyDescent="0.4">
      <c r="P217" s="98">
        <v>42247</v>
      </c>
      <c r="Q217" s="99">
        <v>167.239256961173</v>
      </c>
      <c r="R217" s="100">
        <v>155.20542567461999</v>
      </c>
    </row>
    <row r="218" spans="16:18" x14ac:dyDescent="0.4">
      <c r="P218" s="98">
        <v>42277</v>
      </c>
      <c r="Q218" s="99">
        <v>167.352709931281</v>
      </c>
      <c r="R218" s="100">
        <v>155.82027503512899</v>
      </c>
    </row>
    <row r="219" spans="16:18" x14ac:dyDescent="0.4">
      <c r="P219" s="98">
        <v>42308</v>
      </c>
      <c r="Q219" s="99">
        <v>166.01020719386401</v>
      </c>
      <c r="R219" s="100">
        <v>153.99550724513901</v>
      </c>
    </row>
    <row r="220" spans="16:18" x14ac:dyDescent="0.4">
      <c r="P220" s="98">
        <v>42338</v>
      </c>
      <c r="Q220" s="99">
        <v>165.99956623749199</v>
      </c>
      <c r="R220" s="100">
        <v>153.14673505709499</v>
      </c>
    </row>
    <row r="221" spans="16:18" x14ac:dyDescent="0.4">
      <c r="P221" s="98">
        <v>42369</v>
      </c>
      <c r="Q221" s="99">
        <v>167.371333639955</v>
      </c>
      <c r="R221" s="100">
        <v>154.84211011322199</v>
      </c>
    </row>
    <row r="222" spans="16:18" x14ac:dyDescent="0.4">
      <c r="P222" s="98">
        <v>42400</v>
      </c>
      <c r="Q222" s="99">
        <v>170.731651795196</v>
      </c>
      <c r="R222" s="100">
        <v>159.10928846515199</v>
      </c>
    </row>
    <row r="223" spans="16:18" x14ac:dyDescent="0.4">
      <c r="P223" s="98">
        <v>42429</v>
      </c>
      <c r="Q223" s="99">
        <v>172.091668116178</v>
      </c>
      <c r="R223" s="100">
        <v>161.084205609549</v>
      </c>
    </row>
    <row r="224" spans="16:18" x14ac:dyDescent="0.4">
      <c r="P224" s="98">
        <v>42460</v>
      </c>
      <c r="Q224" s="99">
        <v>172.24089928063401</v>
      </c>
      <c r="R224" s="100">
        <v>160.90881733626199</v>
      </c>
    </row>
    <row r="225" spans="16:18" x14ac:dyDescent="0.4">
      <c r="P225" s="98">
        <v>42490</v>
      </c>
      <c r="Q225" s="99">
        <v>170.92993406473201</v>
      </c>
      <c r="R225" s="100">
        <v>158.73657962659101</v>
      </c>
    </row>
    <row r="226" spans="16:18" x14ac:dyDescent="0.4">
      <c r="P226" s="98">
        <v>42521</v>
      </c>
      <c r="Q226" s="99">
        <v>172.31047588995401</v>
      </c>
      <c r="R226" s="100">
        <v>159.661712218942</v>
      </c>
    </row>
    <row r="227" spans="16:18" x14ac:dyDescent="0.4">
      <c r="P227" s="98">
        <v>42551</v>
      </c>
      <c r="Q227" s="99">
        <v>174.913694069592</v>
      </c>
      <c r="R227" s="100">
        <v>162.37636877534399</v>
      </c>
    </row>
    <row r="228" spans="16:18" x14ac:dyDescent="0.4">
      <c r="P228" s="98">
        <v>42582</v>
      </c>
      <c r="Q228" s="99">
        <v>179.154894083893</v>
      </c>
      <c r="R228" s="100">
        <v>166.42242906591301</v>
      </c>
    </row>
    <row r="229" spans="16:18" x14ac:dyDescent="0.4">
      <c r="P229" s="98">
        <v>42613</v>
      </c>
      <c r="Q229" s="99">
        <v>181.73970367735899</v>
      </c>
      <c r="R229" s="100">
        <v>168.98978994710001</v>
      </c>
    </row>
    <row r="230" spans="16:18" x14ac:dyDescent="0.4">
      <c r="P230" s="98">
        <v>42643</v>
      </c>
      <c r="Q230" s="99">
        <v>183.23387834767999</v>
      </c>
      <c r="R230" s="100">
        <v>170.38718585679501</v>
      </c>
    </row>
    <row r="231" spans="16:18" x14ac:dyDescent="0.4">
      <c r="P231" s="98">
        <v>42674</v>
      </c>
      <c r="Q231" s="99">
        <v>182.150842540995</v>
      </c>
      <c r="R231" s="100">
        <v>168.892220792335</v>
      </c>
    </row>
    <row r="232" spans="16:18" x14ac:dyDescent="0.4">
      <c r="P232" s="98">
        <v>42704</v>
      </c>
      <c r="Q232" s="99">
        <v>181.55711206711999</v>
      </c>
      <c r="R232" s="100">
        <v>167.053000284403</v>
      </c>
    </row>
    <row r="233" spans="16:18" x14ac:dyDescent="0.4">
      <c r="P233" s="98">
        <v>42735</v>
      </c>
      <c r="Q233" s="99">
        <v>182.57718675156201</v>
      </c>
      <c r="R233" s="100">
        <v>165.42952082102701</v>
      </c>
    </row>
    <row r="234" spans="16:18" x14ac:dyDescent="0.4">
      <c r="P234" s="98">
        <v>42766</v>
      </c>
      <c r="Q234" s="99">
        <v>186.23347196123899</v>
      </c>
      <c r="R234" s="100">
        <v>166.87422133222401</v>
      </c>
    </row>
    <row r="235" spans="16:18" x14ac:dyDescent="0.4">
      <c r="P235" s="98">
        <v>42794</v>
      </c>
      <c r="Q235" s="99">
        <v>191.09438906842499</v>
      </c>
      <c r="R235" s="100">
        <v>170.33482647206199</v>
      </c>
    </row>
    <row r="236" spans="16:18" x14ac:dyDescent="0.4">
      <c r="P236" s="98">
        <v>42825</v>
      </c>
      <c r="Q236" s="99">
        <v>194.07944313941499</v>
      </c>
      <c r="R236" s="100">
        <v>174.49707798118001</v>
      </c>
    </row>
    <row r="237" spans="16:18" x14ac:dyDescent="0.4">
      <c r="P237" s="98">
        <v>42855</v>
      </c>
      <c r="Q237" s="99">
        <v>195.923934054169</v>
      </c>
      <c r="R237" s="100">
        <v>176.64637612464699</v>
      </c>
    </row>
    <row r="238" spans="16:18" x14ac:dyDescent="0.4">
      <c r="P238" s="98">
        <v>42886</v>
      </c>
      <c r="Q238" s="99">
        <v>197.93447028417501</v>
      </c>
      <c r="R238" s="100">
        <v>176.527438133902</v>
      </c>
    </row>
    <row r="239" spans="16:18" x14ac:dyDescent="0.4">
      <c r="P239" s="98">
        <v>42916</v>
      </c>
      <c r="Q239" s="99">
        <v>202.19247331438299</v>
      </c>
      <c r="R239" s="100">
        <v>176.26779793338099</v>
      </c>
    </row>
    <row r="240" spans="16:18" x14ac:dyDescent="0.4">
      <c r="P240" s="98">
        <v>42947</v>
      </c>
      <c r="Q240" s="99">
        <v>204.65006780008301</v>
      </c>
      <c r="R240" s="100">
        <v>175.571666077141</v>
      </c>
    </row>
    <row r="241" spans="16:18" x14ac:dyDescent="0.4">
      <c r="P241" s="98">
        <v>42978</v>
      </c>
      <c r="Q241" s="99">
        <v>204.93386586831801</v>
      </c>
      <c r="R241" s="100">
        <v>177.26266553010799</v>
      </c>
    </row>
    <row r="242" spans="16:18" x14ac:dyDescent="0.4">
      <c r="P242" s="98">
        <v>43008</v>
      </c>
      <c r="Q242" s="99">
        <v>202.89660905330899</v>
      </c>
      <c r="R242" s="100">
        <v>178.872278457687</v>
      </c>
    </row>
    <row r="243" spans="16:18" x14ac:dyDescent="0.4">
      <c r="P243" s="98">
        <v>43039</v>
      </c>
      <c r="Q243" s="99">
        <v>202.224055711316</v>
      </c>
      <c r="R243" s="100">
        <v>181.64055563854799</v>
      </c>
    </row>
    <row r="244" spans="16:18" x14ac:dyDescent="0.4">
      <c r="P244" s="98">
        <v>43069</v>
      </c>
      <c r="Q244" s="99">
        <v>203.993367444261</v>
      </c>
      <c r="R244" s="100">
        <v>181.12601330678501</v>
      </c>
    </row>
    <row r="245" spans="16:18" x14ac:dyDescent="0.4">
      <c r="P245" s="98">
        <v>43100</v>
      </c>
      <c r="Q245" s="99">
        <v>207.21907141593601</v>
      </c>
      <c r="R245" s="100">
        <v>181.80617439203701</v>
      </c>
    </row>
    <row r="246" spans="16:18" x14ac:dyDescent="0.4">
      <c r="P246" s="98">
        <v>43131</v>
      </c>
      <c r="Q246" s="99">
        <v>209.71312316655701</v>
      </c>
      <c r="R246" s="100">
        <v>183.04427932825701</v>
      </c>
    </row>
    <row r="247" spans="16:18" x14ac:dyDescent="0.4">
      <c r="P247" s="98">
        <v>43159</v>
      </c>
      <c r="Q247" s="99">
        <v>208.92070378172201</v>
      </c>
      <c r="R247" s="100">
        <v>188.38473943464001</v>
      </c>
    </row>
    <row r="248" spans="16:18" x14ac:dyDescent="0.4">
      <c r="P248" s="98">
        <v>43190</v>
      </c>
      <c r="Q248" s="99">
        <v>206.55593852129201</v>
      </c>
      <c r="R248" s="100">
        <v>191.392608798769</v>
      </c>
    </row>
    <row r="249" spans="16:18" x14ac:dyDescent="0.4">
      <c r="P249" s="98">
        <v>43220</v>
      </c>
      <c r="Q249" s="99">
        <v>205.77554340301199</v>
      </c>
      <c r="R249" s="100">
        <v>191.09043663518901</v>
      </c>
    </row>
    <row r="250" spans="16:18" x14ac:dyDescent="0.4">
      <c r="P250" s="98">
        <v>43251</v>
      </c>
      <c r="Q250" s="99">
        <v>207.73539046933999</v>
      </c>
      <c r="R250" s="100">
        <v>188.24022213769601</v>
      </c>
    </row>
    <row r="251" spans="16:18" x14ac:dyDescent="0.4">
      <c r="P251" s="98">
        <v>43281</v>
      </c>
      <c r="Q251" s="99">
        <v>212.45116610144399</v>
      </c>
      <c r="R251" s="100">
        <v>187.87168321873301</v>
      </c>
    </row>
    <row r="252" spans="16:18" x14ac:dyDescent="0.4">
      <c r="P252" s="98">
        <v>43312</v>
      </c>
      <c r="Q252" s="99">
        <v>215.00002306108999</v>
      </c>
      <c r="R252" s="100">
        <v>190.55639164923301</v>
      </c>
    </row>
    <row r="253" spans="16:18" x14ac:dyDescent="0.4">
      <c r="P253" s="98">
        <v>43343</v>
      </c>
      <c r="Q253" s="99">
        <v>216.121229764389</v>
      </c>
      <c r="R253" s="100">
        <v>194.340076810451</v>
      </c>
    </row>
    <row r="254" spans="16:18" x14ac:dyDescent="0.4">
      <c r="P254" s="98">
        <v>43373</v>
      </c>
      <c r="Q254" s="99">
        <v>214.68454886732599</v>
      </c>
      <c r="R254" s="100">
        <v>197.208577498734</v>
      </c>
    </row>
    <row r="255" spans="16:18" x14ac:dyDescent="0.4">
      <c r="P255" s="98">
        <v>43404</v>
      </c>
      <c r="Q255" s="99">
        <v>214.949685029276</v>
      </c>
      <c r="R255" s="100">
        <v>197.778194579819</v>
      </c>
    </row>
    <row r="256" spans="16:18" x14ac:dyDescent="0.4">
      <c r="P256" s="98">
        <v>43434</v>
      </c>
      <c r="Q256" s="99">
        <v>216.09908028010301</v>
      </c>
      <c r="R256" s="100">
        <v>196.48148865533801</v>
      </c>
    </row>
    <row r="257" spans="16:18" x14ac:dyDescent="0.4">
      <c r="P257" s="98">
        <v>43465</v>
      </c>
      <c r="Q257" s="99">
        <v>218.12597851572801</v>
      </c>
      <c r="R257" s="100">
        <v>195.63790155028201</v>
      </c>
    </row>
    <row r="258" spans="16:18" x14ac:dyDescent="0.4">
      <c r="P258" s="98">
        <v>43496</v>
      </c>
      <c r="Q258" s="99">
        <v>219.733099029941</v>
      </c>
      <c r="R258" s="100">
        <v>196.70117512991601</v>
      </c>
    </row>
    <row r="259" spans="16:18" x14ac:dyDescent="0.4">
      <c r="P259" s="98">
        <v>43524</v>
      </c>
      <c r="Q259" s="99">
        <v>219.89973910061701</v>
      </c>
      <c r="R259" s="100">
        <v>199.880388844175</v>
      </c>
    </row>
    <row r="260" spans="16:18" x14ac:dyDescent="0.4">
      <c r="P260" s="98">
        <v>43555</v>
      </c>
      <c r="Q260" s="99">
        <v>220.476374340002</v>
      </c>
      <c r="R260" s="100">
        <v>204.12772041815199</v>
      </c>
    </row>
    <row r="261" spans="16:18" x14ac:dyDescent="0.4">
      <c r="P261" s="98">
        <v>43585</v>
      </c>
      <c r="Q261" s="99">
        <v>220.619741047453</v>
      </c>
      <c r="R261" s="100">
        <v>204.662220889499</v>
      </c>
    </row>
    <row r="262" spans="16:18" x14ac:dyDescent="0.4">
      <c r="P262" s="98">
        <v>43616</v>
      </c>
      <c r="Q262" s="99">
        <v>222.06940141506101</v>
      </c>
      <c r="R262" s="100">
        <v>205.57483538917899</v>
      </c>
    </row>
    <row r="263" spans="16:18" x14ac:dyDescent="0.4">
      <c r="P263" s="98">
        <v>43646</v>
      </c>
      <c r="Q263" s="99">
        <v>223.686739404761</v>
      </c>
      <c r="R263" s="100">
        <v>206.119017377191</v>
      </c>
    </row>
    <row r="264" spans="16:18" x14ac:dyDescent="0.4">
      <c r="P264" s="98">
        <v>43677</v>
      </c>
      <c r="Q264" s="99">
        <v>225.806366799664</v>
      </c>
      <c r="R264" s="100">
        <v>206.69927822375499</v>
      </c>
    </row>
    <row r="265" spans="16:18" x14ac:dyDescent="0.4">
      <c r="P265" s="98">
        <v>43708</v>
      </c>
      <c r="Q265" s="99">
        <v>227.36948953367701</v>
      </c>
      <c r="R265" s="100">
        <v>204.30315739707501</v>
      </c>
    </row>
    <row r="266" spans="16:18" x14ac:dyDescent="0.4">
      <c r="P266" s="98">
        <v>43738</v>
      </c>
      <c r="Q266" s="99">
        <v>227.82679816683901</v>
      </c>
      <c r="R266" s="100">
        <v>202.79668916148</v>
      </c>
    </row>
    <row r="267" spans="16:18" x14ac:dyDescent="0.4">
      <c r="P267" s="98">
        <v>43769</v>
      </c>
      <c r="Q267" s="99">
        <v>226.87539521193699</v>
      </c>
      <c r="R267" s="100">
        <v>202.387940541609</v>
      </c>
    </row>
    <row r="268" spans="16:18" x14ac:dyDescent="0.4">
      <c r="P268" s="98">
        <v>43799</v>
      </c>
      <c r="Q268" s="99">
        <v>225.81135640976001</v>
      </c>
      <c r="R268" s="100">
        <v>205.98615056408801</v>
      </c>
    </row>
    <row r="269" spans="16:18" x14ac:dyDescent="0.4">
      <c r="P269" s="98">
        <v>43830</v>
      </c>
      <c r="Q269" s="99">
        <v>226.969518306851</v>
      </c>
      <c r="R269" s="100">
        <v>210.19334844660901</v>
      </c>
    </row>
    <row r="270" spans="16:18" x14ac:dyDescent="0.4">
      <c r="P270" s="98">
        <v>43861</v>
      </c>
      <c r="Q270" s="99">
        <v>229.94697704482601</v>
      </c>
      <c r="R270" s="100">
        <v>216.605814959626</v>
      </c>
    </row>
    <row r="271" spans="16:18" x14ac:dyDescent="0.4">
      <c r="P271" s="98">
        <v>43890</v>
      </c>
      <c r="Q271" s="99">
        <v>233.86029410262699</v>
      </c>
      <c r="R271" s="100">
        <v>220.51631082915699</v>
      </c>
    </row>
    <row r="272" spans="16:18" x14ac:dyDescent="0.4">
      <c r="P272" s="98">
        <v>43921</v>
      </c>
      <c r="Q272" s="99">
        <v>235.59926863801101</v>
      </c>
      <c r="R272" s="100">
        <v>221.682678682773</v>
      </c>
    </row>
    <row r="273" spans="16:18" x14ac:dyDescent="0.4">
      <c r="P273" s="98">
        <v>43951</v>
      </c>
      <c r="Q273" s="99">
        <v>234.71696163986999</v>
      </c>
      <c r="R273" s="100">
        <v>215.11389774466099</v>
      </c>
    </row>
    <row r="274" spans="16:18" x14ac:dyDescent="0.4">
      <c r="P274" s="98">
        <v>43982</v>
      </c>
      <c r="Q274" s="99">
        <v>231.97521904367599</v>
      </c>
      <c r="R274" s="100">
        <v>207.33093383232901</v>
      </c>
    </row>
    <row r="275" spans="16:18" x14ac:dyDescent="0.4">
      <c r="P275" s="98">
        <v>44012</v>
      </c>
      <c r="Q275" s="99">
        <v>230.84596511054099</v>
      </c>
      <c r="R275" s="100">
        <v>205.72456345430001</v>
      </c>
    </row>
    <row r="276" spans="16:18" x14ac:dyDescent="0.4">
      <c r="P276" s="98">
        <v>44043</v>
      </c>
      <c r="Q276" s="99">
        <v>230.649991873819</v>
      </c>
      <c r="R276" s="100">
        <v>206.714226849082</v>
      </c>
    </row>
    <row r="277" spans="16:18" x14ac:dyDescent="0.4">
      <c r="P277" s="98">
        <v>44074</v>
      </c>
      <c r="Q277" s="99">
        <v>232.64206773148001</v>
      </c>
      <c r="R277" s="100">
        <v>209.91913185931099</v>
      </c>
    </row>
    <row r="278" spans="16:18" x14ac:dyDescent="0.4">
      <c r="P278" s="98">
        <v>44104</v>
      </c>
      <c r="Q278" s="99">
        <v>235.99681824869401</v>
      </c>
      <c r="R278" s="100">
        <v>211.99871921043299</v>
      </c>
    </row>
    <row r="279" spans="16:18" x14ac:dyDescent="0.4">
      <c r="P279" s="98">
        <v>44135</v>
      </c>
      <c r="Q279" s="99">
        <v>242.009799010091</v>
      </c>
      <c r="R279" s="100">
        <v>219.638491673056</v>
      </c>
    </row>
    <row r="280" spans="16:18" x14ac:dyDescent="0.4">
      <c r="P280" s="98">
        <v>44165</v>
      </c>
      <c r="Q280" s="99">
        <v>246.04780164592401</v>
      </c>
      <c r="R280" s="100">
        <v>225.014903298105</v>
      </c>
    </row>
    <row r="281" spans="16:18" x14ac:dyDescent="0.4">
      <c r="P281" s="98">
        <v>44196</v>
      </c>
      <c r="Q281" s="99">
        <v>248.26816594120899</v>
      </c>
      <c r="R281" s="100">
        <v>230.80325458709899</v>
      </c>
    </row>
    <row r="282" spans="16:18" x14ac:dyDescent="0.4">
      <c r="P282" s="98">
        <v>44227</v>
      </c>
      <c r="Q282" s="99">
        <v>247.29687476129001</v>
      </c>
      <c r="R282" s="100">
        <v>230.71863583331299</v>
      </c>
    </row>
    <row r="283" spans="16:18" x14ac:dyDescent="0.4">
      <c r="P283" s="98">
        <v>44255</v>
      </c>
      <c r="Q283" s="99">
        <v>246.267151436901</v>
      </c>
      <c r="R283" s="100">
        <v>229.38156177575101</v>
      </c>
    </row>
    <row r="284" spans="16:18" x14ac:dyDescent="0.4">
      <c r="P284" s="98">
        <v>44286</v>
      </c>
      <c r="Q284" s="99">
        <v>248.21038857983399</v>
      </c>
      <c r="R284" s="100">
        <v>229.70356567877599</v>
      </c>
    </row>
    <row r="285" spans="16:18" x14ac:dyDescent="0.4">
      <c r="P285" s="98">
        <v>44316</v>
      </c>
      <c r="Q285" s="99">
        <v>252.29787164405201</v>
      </c>
      <c r="R285" s="100">
        <v>233.770738864794</v>
      </c>
    </row>
    <row r="286" spans="16:18" x14ac:dyDescent="0.4">
      <c r="P286" s="98">
        <v>44347</v>
      </c>
      <c r="Q286" s="99">
        <v>256.357987636453</v>
      </c>
      <c r="R286" s="100">
        <v>238.085071429202</v>
      </c>
    </row>
    <row r="287" spans="16:18" x14ac:dyDescent="0.4">
      <c r="P287" s="98">
        <v>44377</v>
      </c>
      <c r="Q287" s="99">
        <v>260.80428550300098</v>
      </c>
      <c r="R287" s="100">
        <v>241.246265555191</v>
      </c>
    </row>
    <row r="288" spans="16:18" x14ac:dyDescent="0.4">
      <c r="P288" s="98">
        <v>44408</v>
      </c>
      <c r="Q288" s="99">
        <v>264.52407666949802</v>
      </c>
      <c r="R288" s="100">
        <v>246.48912143803099</v>
      </c>
    </row>
    <row r="289" spans="16:18" x14ac:dyDescent="0.4">
      <c r="P289" s="98">
        <v>44439</v>
      </c>
      <c r="Q289" s="99">
        <v>268.61945576487898</v>
      </c>
      <c r="R289" s="100">
        <v>252.10791349152501</v>
      </c>
    </row>
    <row r="290" spans="16:18" x14ac:dyDescent="0.4">
      <c r="P290" s="98">
        <v>44469</v>
      </c>
      <c r="Q290" s="99">
        <v>270.99912882530299</v>
      </c>
      <c r="R290" s="100">
        <v>258.72211494179498</v>
      </c>
    </row>
    <row r="291" spans="16:18" x14ac:dyDescent="0.4">
      <c r="P291" s="98">
        <v>44500</v>
      </c>
      <c r="Q291" s="99">
        <v>277.10571479434401</v>
      </c>
      <c r="R291" s="100">
        <v>267.19604792219201</v>
      </c>
    </row>
    <row r="292" spans="16:18" x14ac:dyDescent="0.4">
      <c r="P292" s="98">
        <v>44530</v>
      </c>
      <c r="Q292" s="99">
        <v>281.33661245284497</v>
      </c>
      <c r="R292" s="100">
        <v>269.25723985139098</v>
      </c>
    </row>
    <row r="293" spans="16:18" x14ac:dyDescent="0.4">
      <c r="P293" s="98">
        <v>44561</v>
      </c>
      <c r="Q293" s="99">
        <v>285.386629014628</v>
      </c>
      <c r="R293" s="100">
        <v>269.26762680696402</v>
      </c>
    </row>
    <row r="294" spans="16:18" x14ac:dyDescent="0.4">
      <c r="P294" s="98">
        <v>44592</v>
      </c>
      <c r="Q294" s="99">
        <v>284.23156625047199</v>
      </c>
      <c r="R294" s="100">
        <v>262.43799689392603</v>
      </c>
    </row>
    <row r="295" spans="16:18" x14ac:dyDescent="0.4">
      <c r="P295" s="98">
        <v>44620</v>
      </c>
      <c r="Q295" s="99">
        <v>283.569457784142</v>
      </c>
      <c r="R295" s="100">
        <v>259.98464372091098</v>
      </c>
    </row>
    <row r="296" spans="16:18" x14ac:dyDescent="0.4">
      <c r="P296" s="98">
        <v>44651</v>
      </c>
      <c r="Q296" s="99">
        <v>287.10606173336498</v>
      </c>
      <c r="R296" s="100">
        <v>264.39316973349298</v>
      </c>
    </row>
    <row r="297" spans="16:18" x14ac:dyDescent="0.4">
      <c r="P297" s="98">
        <v>44681</v>
      </c>
      <c r="Q297" s="99">
        <v>296.20341840984798</v>
      </c>
      <c r="R297" s="100">
        <v>283.04919556678198</v>
      </c>
    </row>
    <row r="298" spans="16:18" x14ac:dyDescent="0.4">
      <c r="P298" s="98">
        <v>44712</v>
      </c>
      <c r="Q298" s="99">
        <v>302.72788646173302</v>
      </c>
      <c r="R298" s="100">
        <v>293.072003668197</v>
      </c>
    </row>
    <row r="299" spans="16:18" x14ac:dyDescent="0.4">
      <c r="P299" s="98">
        <v>44742</v>
      </c>
      <c r="Q299" s="99">
        <v>305.31356447958802</v>
      </c>
      <c r="R299" s="100">
        <v>294.95135369048</v>
      </c>
    </row>
    <row r="300" spans="16:18" x14ac:dyDescent="0.4">
      <c r="P300" s="98">
        <v>44773</v>
      </c>
      <c r="Q300" s="99">
        <v>303.992718971822</v>
      </c>
      <c r="R300" s="100">
        <v>286.39048797444502</v>
      </c>
    </row>
    <row r="301" spans="16:18" x14ac:dyDescent="0.4">
      <c r="P301" s="98">
        <v>44804</v>
      </c>
      <c r="Q301" s="99">
        <v>304.03989187373702</v>
      </c>
      <c r="R301" s="100">
        <v>282.87045920141401</v>
      </c>
    </row>
    <row r="302" spans="16:18" x14ac:dyDescent="0.4">
      <c r="P302" s="98">
        <v>44834</v>
      </c>
      <c r="Q302" s="99">
        <v>303.44046882945702</v>
      </c>
      <c r="R302" s="100">
        <v>280.74533993954998</v>
      </c>
    </row>
    <row r="303" spans="16:18" x14ac:dyDescent="0.4">
      <c r="P303" s="98">
        <v>44865</v>
      </c>
      <c r="Q303" s="99">
        <v>305.15236997168</v>
      </c>
      <c r="R303" s="100">
        <v>284.43481318856999</v>
      </c>
    </row>
    <row r="304" spans="16:18" x14ac:dyDescent="0.4">
      <c r="P304" s="98">
        <v>44895</v>
      </c>
      <c r="Q304" s="99">
        <v>302.07064094713797</v>
      </c>
      <c r="R304" s="100">
        <v>275.10246946451201</v>
      </c>
    </row>
    <row r="305" spans="16:18" x14ac:dyDescent="0.4">
      <c r="P305" s="98">
        <v>44926</v>
      </c>
      <c r="Q305" s="99">
        <v>300.302366433955</v>
      </c>
      <c r="R305" s="100">
        <v>268.129540777187</v>
      </c>
    </row>
    <row r="306" spans="16:18" x14ac:dyDescent="0.4">
      <c r="P306" s="98">
        <v>44957</v>
      </c>
      <c r="Q306" s="99">
        <v>299.32474921043001</v>
      </c>
      <c r="R306" s="100">
        <v>259.619439652496</v>
      </c>
    </row>
    <row r="307" spans="16:18" x14ac:dyDescent="0.4">
      <c r="P307" s="98">
        <v>44985</v>
      </c>
      <c r="Q307" s="99">
        <v>300.15891602860802</v>
      </c>
      <c r="R307" s="100">
        <v>257.73659204659998</v>
      </c>
    </row>
    <row r="308" spans="16:18" x14ac:dyDescent="0.4">
      <c r="P308" s="98">
        <v>45016</v>
      </c>
      <c r="Q308" s="99">
        <v>302.065213038195</v>
      </c>
      <c r="R308" s="100">
        <v>252.91070761803701</v>
      </c>
    </row>
    <row r="309" spans="16:18" x14ac:dyDescent="0.4">
      <c r="P309" s="98">
        <v>45046</v>
      </c>
      <c r="Q309" s="99">
        <v>302.17842407254801</v>
      </c>
      <c r="R309" s="100">
        <v>253.83961336429201</v>
      </c>
    </row>
    <row r="310" spans="16:18" x14ac:dyDescent="0.4">
      <c r="P310" s="98">
        <v>45077</v>
      </c>
      <c r="Q310" s="99">
        <v>305.07086922106299</v>
      </c>
      <c r="R310" s="100">
        <v>260.46210509899601</v>
      </c>
    </row>
    <row r="311" spans="16:18" x14ac:dyDescent="0.4">
      <c r="P311" s="98">
        <v>45107</v>
      </c>
      <c r="Q311" s="99">
        <v>306.96677483868501</v>
      </c>
      <c r="R311" s="100">
        <v>267.92919473461598</v>
      </c>
    </row>
    <row r="312" spans="16:18" x14ac:dyDescent="0.4">
      <c r="P312" s="98">
        <v>45138</v>
      </c>
      <c r="Q312" s="99">
        <v>312.54149266856501</v>
      </c>
      <c r="R312" s="100">
        <v>274.40521674231002</v>
      </c>
    </row>
    <row r="313" spans="16:18" x14ac:dyDescent="0.4">
      <c r="P313" s="98">
        <v>45169</v>
      </c>
      <c r="Q313" s="99">
        <v>312.93000723002399</v>
      </c>
      <c r="R313" s="100">
        <v>263.38189371659001</v>
      </c>
    </row>
    <row r="314" spans="16:18" x14ac:dyDescent="0.4">
      <c r="P314" s="98">
        <v>45199</v>
      </c>
      <c r="Q314" s="99">
        <v>314.54558277101597</v>
      </c>
      <c r="R314" s="100">
        <v>252.964193382449</v>
      </c>
    </row>
    <row r="315" spans="16:18" x14ac:dyDescent="0.4">
      <c r="P315" s="98">
        <v>45230</v>
      </c>
      <c r="Q315" s="99">
        <v>311.919986753768</v>
      </c>
      <c r="R315" s="100">
        <v>236.38932402614901</v>
      </c>
    </row>
    <row r="316" spans="16:18" x14ac:dyDescent="0.4">
      <c r="P316" s="98">
        <v>45260</v>
      </c>
      <c r="Q316" s="99">
        <v>311.516724318363</v>
      </c>
      <c r="R316" s="100">
        <v>237.23920424352599</v>
      </c>
    </row>
    <row r="317" spans="16:18" x14ac:dyDescent="0.4">
      <c r="P317" s="98">
        <v>45291</v>
      </c>
      <c r="Q317" s="99">
        <v>308.18280262189501</v>
      </c>
      <c r="R317" s="100">
        <v>234.283739587459</v>
      </c>
    </row>
    <row r="318" spans="16:18" x14ac:dyDescent="0.4">
      <c r="P318" s="98">
        <v>45322</v>
      </c>
      <c r="Q318" s="99">
        <v>311.04777329020499</v>
      </c>
      <c r="R318" s="100">
        <v>246.29593582091999</v>
      </c>
    </row>
    <row r="319" spans="16:18" x14ac:dyDescent="0.4">
      <c r="P319" s="98">
        <v>45351</v>
      </c>
      <c r="Q319" s="99">
        <v>310.12027627966199</v>
      </c>
      <c r="R319" s="100">
        <v>243.61149524354499</v>
      </c>
    </row>
    <row r="320" spans="16:18" x14ac:dyDescent="0.4">
      <c r="P320" s="98">
        <v>45382</v>
      </c>
      <c r="Q320" s="99">
        <v>313.63714312645499</v>
      </c>
      <c r="R320" s="100">
        <v>252.11877276265699</v>
      </c>
    </row>
    <row r="321" spans="16:18" x14ac:dyDescent="0.4">
      <c r="P321" s="98">
        <v>45412</v>
      </c>
      <c r="Q321" s="99">
        <v>312.64704717079502</v>
      </c>
      <c r="R321" s="100">
        <v>245.252419135211</v>
      </c>
    </row>
    <row r="322" spans="16:18" x14ac:dyDescent="0.4">
      <c r="P322" s="98">
        <v>45443</v>
      </c>
      <c r="Q322" s="99">
        <v>313.412076274387</v>
      </c>
      <c r="R322" s="100">
        <v>246.74770721994801</v>
      </c>
    </row>
    <row r="323" spans="16:18" x14ac:dyDescent="0.4">
      <c r="P323" s="98">
        <v>45473</v>
      </c>
      <c r="Q323" s="99">
        <v>310.315151279519</v>
      </c>
      <c r="R323" s="100">
        <v>238.693312401452</v>
      </c>
    </row>
    <row r="324" spans="16:18" x14ac:dyDescent="0.4">
      <c r="P324" s="98">
        <v>45504</v>
      </c>
      <c r="Q324" s="99">
        <v>310.06349052629298</v>
      </c>
      <c r="R324" s="100">
        <v>242.11329591427301</v>
      </c>
    </row>
    <row r="325" spans="16:18" x14ac:dyDescent="0.4">
      <c r="P325" s="98">
        <v>45535</v>
      </c>
      <c r="Q325" s="99">
        <v>309.44367424564598</v>
      </c>
      <c r="R325" s="100">
        <v>237.39466454954999</v>
      </c>
    </row>
    <row r="326" spans="16:18" x14ac:dyDescent="0.4">
      <c r="P326" s="98">
        <v>45565</v>
      </c>
      <c r="Q326" s="99">
        <v>313.48722761363399</v>
      </c>
      <c r="R326" s="100">
        <v>243.080493865569</v>
      </c>
    </row>
    <row r="327" spans="16:18" x14ac:dyDescent="0.4">
      <c r="P327" s="98">
        <v>45596</v>
      </c>
      <c r="Q327" s="99">
        <v>317.20923388742</v>
      </c>
      <c r="R327" s="100">
        <v>241.512311628183</v>
      </c>
    </row>
    <row r="328" spans="16:18" x14ac:dyDescent="0.4">
      <c r="P328" s="98">
        <v>45626</v>
      </c>
      <c r="Q328" s="99">
        <v>321.51864679515899</v>
      </c>
      <c r="R328" s="100">
        <v>249.864168518111</v>
      </c>
    </row>
    <row r="329" spans="16:18" x14ac:dyDescent="0.4">
      <c r="P329" s="98">
        <v>45657</v>
      </c>
      <c r="Q329" s="99">
        <v>316.88270032752501</v>
      </c>
      <c r="R329" s="100">
        <v>246.19198199188099</v>
      </c>
    </row>
    <row r="330" spans="16:18" x14ac:dyDescent="0.4">
      <c r="P330" s="98">
        <v>45688</v>
      </c>
      <c r="Q330" s="99" t="s">
        <v>77</v>
      </c>
      <c r="R330" s="100" t="s">
        <v>77</v>
      </c>
    </row>
    <row r="331" spans="16:18" x14ac:dyDescent="0.4">
      <c r="P331" s="98">
        <v>45716</v>
      </c>
      <c r="Q331" s="99" t="s">
        <v>77</v>
      </c>
      <c r="R331" s="100" t="s">
        <v>77</v>
      </c>
    </row>
    <row r="332" spans="16:18" x14ac:dyDescent="0.4">
      <c r="P332" s="98">
        <v>45747</v>
      </c>
      <c r="Q332" s="99" t="s">
        <v>77</v>
      </c>
      <c r="R332" s="100" t="s">
        <v>77</v>
      </c>
    </row>
    <row r="333" spans="16:18" x14ac:dyDescent="0.4">
      <c r="P333" s="98">
        <v>45777</v>
      </c>
      <c r="Q333" s="99" t="s">
        <v>77</v>
      </c>
      <c r="R333" s="100" t="s">
        <v>77</v>
      </c>
    </row>
    <row r="334" spans="16:18" x14ac:dyDescent="0.4">
      <c r="P334" s="98">
        <v>45808</v>
      </c>
      <c r="Q334" s="99" t="s">
        <v>77</v>
      </c>
      <c r="R334" s="100" t="s">
        <v>77</v>
      </c>
    </row>
    <row r="335" spans="16:18" x14ac:dyDescent="0.4">
      <c r="P335" s="98">
        <v>45838</v>
      </c>
      <c r="Q335" s="99" t="s">
        <v>77</v>
      </c>
      <c r="R335" s="100" t="s">
        <v>77</v>
      </c>
    </row>
    <row r="336" spans="16:18" x14ac:dyDescent="0.4">
      <c r="P336" s="98">
        <v>45869</v>
      </c>
      <c r="Q336" s="99" t="s">
        <v>77</v>
      </c>
      <c r="R336" s="100" t="s">
        <v>77</v>
      </c>
    </row>
    <row r="337" spans="16:18" x14ac:dyDescent="0.4">
      <c r="P337" s="98">
        <v>45900</v>
      </c>
      <c r="Q337" s="99" t="s">
        <v>77</v>
      </c>
      <c r="R337" s="100" t="s">
        <v>77</v>
      </c>
    </row>
    <row r="338" spans="16:18" x14ac:dyDescent="0.4">
      <c r="P338" s="98">
        <v>45930</v>
      </c>
      <c r="Q338" s="99" t="s">
        <v>77</v>
      </c>
      <c r="R338" s="100" t="s">
        <v>77</v>
      </c>
    </row>
    <row r="339" spans="16:18" x14ac:dyDescent="0.4">
      <c r="P339" s="98">
        <v>45961</v>
      </c>
      <c r="Q339" s="99" t="s">
        <v>77</v>
      </c>
      <c r="R339" s="100" t="s">
        <v>77</v>
      </c>
    </row>
    <row r="340" spans="16:18" x14ac:dyDescent="0.4">
      <c r="P340" s="98">
        <v>45991</v>
      </c>
      <c r="Q340" s="99" t="s">
        <v>77</v>
      </c>
      <c r="R340" s="100" t="s">
        <v>77</v>
      </c>
    </row>
    <row r="341" spans="16:18" x14ac:dyDescent="0.4">
      <c r="P341" s="98">
        <v>46022</v>
      </c>
      <c r="Q341" s="99" t="s">
        <v>77</v>
      </c>
      <c r="R341" s="100" t="s">
        <v>77</v>
      </c>
    </row>
    <row r="342" spans="16:18" x14ac:dyDescent="0.4">
      <c r="P342" s="98">
        <v>46053</v>
      </c>
      <c r="Q342" s="99" t="s">
        <v>77</v>
      </c>
      <c r="R342" s="100" t="s">
        <v>77</v>
      </c>
    </row>
    <row r="343" spans="16:18" x14ac:dyDescent="0.4">
      <c r="P343" s="98">
        <v>46081</v>
      </c>
      <c r="Q343" s="99" t="s">
        <v>77</v>
      </c>
      <c r="R343" s="100" t="s">
        <v>77</v>
      </c>
    </row>
    <row r="344" spans="16:18" x14ac:dyDescent="0.4">
      <c r="P344" s="98">
        <v>46112</v>
      </c>
      <c r="Q344" s="99" t="s">
        <v>77</v>
      </c>
      <c r="R344" s="100" t="s">
        <v>77</v>
      </c>
    </row>
    <row r="345" spans="16:18" x14ac:dyDescent="0.4">
      <c r="P345" s="98">
        <v>46142</v>
      </c>
      <c r="Q345" s="99" t="s">
        <v>77</v>
      </c>
      <c r="R345" s="100" t="s">
        <v>77</v>
      </c>
    </row>
    <row r="346" spans="16:18" x14ac:dyDescent="0.4">
      <c r="P346" s="98">
        <v>46173</v>
      </c>
      <c r="Q346" s="99" t="s">
        <v>77</v>
      </c>
      <c r="R346" s="100" t="s">
        <v>77</v>
      </c>
    </row>
    <row r="347" spans="16:18" x14ac:dyDescent="0.4">
      <c r="P347" s="98">
        <v>46203</v>
      </c>
      <c r="Q347" s="99" t="s">
        <v>77</v>
      </c>
      <c r="R347" s="100" t="s">
        <v>77</v>
      </c>
    </row>
    <row r="348" spans="16:18" x14ac:dyDescent="0.4">
      <c r="P348" s="98">
        <v>46234</v>
      </c>
      <c r="Q348" s="99" t="s">
        <v>77</v>
      </c>
      <c r="R348" s="100" t="s">
        <v>77</v>
      </c>
    </row>
    <row r="349" spans="16:18" x14ac:dyDescent="0.4">
      <c r="P349" s="98">
        <v>46265</v>
      </c>
      <c r="Q349" s="99" t="s">
        <v>77</v>
      </c>
      <c r="R349" s="100" t="s">
        <v>77</v>
      </c>
    </row>
    <row r="350" spans="16:18" x14ac:dyDescent="0.4">
      <c r="P350" s="98">
        <v>46295</v>
      </c>
      <c r="Q350" s="99" t="s">
        <v>77</v>
      </c>
      <c r="R350" s="100" t="s">
        <v>77</v>
      </c>
    </row>
    <row r="351" spans="16:18" x14ac:dyDescent="0.4">
      <c r="P351" s="98">
        <v>46326</v>
      </c>
      <c r="Q351" s="99" t="s">
        <v>77</v>
      </c>
      <c r="R351" s="100" t="s">
        <v>77</v>
      </c>
    </row>
    <row r="352" spans="16:18" x14ac:dyDescent="0.4">
      <c r="P352" s="98">
        <v>46356</v>
      </c>
      <c r="Q352" s="99" t="s">
        <v>77</v>
      </c>
      <c r="R352" s="100" t="s">
        <v>77</v>
      </c>
    </row>
    <row r="353" spans="16:18" x14ac:dyDescent="0.4">
      <c r="P353" s="98">
        <v>46387</v>
      </c>
      <c r="Q353" s="99" t="s">
        <v>77</v>
      </c>
      <c r="R353" s="100" t="s">
        <v>77</v>
      </c>
    </row>
    <row r="354" spans="16:18" x14ac:dyDescent="0.4">
      <c r="P354" s="98">
        <v>46418</v>
      </c>
      <c r="Q354" s="99" t="s">
        <v>77</v>
      </c>
      <c r="R354" s="100" t="s">
        <v>77</v>
      </c>
    </row>
    <row r="355" spans="16:18" x14ac:dyDescent="0.4">
      <c r="P355" s="98">
        <v>46446</v>
      </c>
      <c r="Q355" s="99" t="s">
        <v>77</v>
      </c>
      <c r="R355" s="100" t="s">
        <v>77</v>
      </c>
    </row>
    <row r="356" spans="16:18" x14ac:dyDescent="0.4">
      <c r="P356" s="98">
        <v>46477</v>
      </c>
      <c r="Q356" s="99" t="s">
        <v>77</v>
      </c>
      <c r="R356" s="100" t="s">
        <v>77</v>
      </c>
    </row>
    <row r="357" spans="16:18" x14ac:dyDescent="0.4">
      <c r="P357" s="98">
        <v>46507</v>
      </c>
      <c r="Q357" s="99" t="s">
        <v>77</v>
      </c>
      <c r="R357" s="100" t="s">
        <v>77</v>
      </c>
    </row>
    <row r="358" spans="16:18" x14ac:dyDescent="0.4">
      <c r="P358" s="98">
        <v>46538</v>
      </c>
      <c r="Q358" s="99" t="s">
        <v>77</v>
      </c>
      <c r="R358" s="100" t="s">
        <v>77</v>
      </c>
    </row>
    <row r="359" spans="16:18" x14ac:dyDescent="0.4">
      <c r="P359" s="98">
        <v>46568</v>
      </c>
      <c r="Q359" s="99" t="s">
        <v>77</v>
      </c>
      <c r="R359" s="100" t="s">
        <v>77</v>
      </c>
    </row>
    <row r="360" spans="16:18" x14ac:dyDescent="0.4">
      <c r="P360" s="98">
        <v>46599</v>
      </c>
      <c r="Q360" s="99" t="s">
        <v>77</v>
      </c>
      <c r="R360" s="100" t="s">
        <v>77</v>
      </c>
    </row>
    <row r="361" spans="16:18" x14ac:dyDescent="0.4">
      <c r="P361" s="98">
        <v>46630</v>
      </c>
      <c r="Q361" s="99" t="s">
        <v>77</v>
      </c>
      <c r="R361" s="100" t="s">
        <v>77</v>
      </c>
    </row>
    <row r="362" spans="16:18" x14ac:dyDescent="0.4">
      <c r="P362" s="98">
        <v>46660</v>
      </c>
      <c r="Q362" s="99" t="s">
        <v>77</v>
      </c>
      <c r="R362" s="100" t="s">
        <v>77</v>
      </c>
    </row>
    <row r="363" spans="16:18" x14ac:dyDescent="0.4">
      <c r="P363" s="98">
        <v>46691</v>
      </c>
      <c r="Q363" s="99" t="s">
        <v>77</v>
      </c>
      <c r="R363" s="100" t="s">
        <v>77</v>
      </c>
    </row>
    <row r="364" spans="16:18" x14ac:dyDescent="0.4">
      <c r="P364" s="98">
        <v>46721</v>
      </c>
      <c r="Q364" s="99" t="s">
        <v>77</v>
      </c>
      <c r="R364" s="100" t="s">
        <v>77</v>
      </c>
    </row>
    <row r="365" spans="16:18" x14ac:dyDescent="0.4">
      <c r="P365" s="98">
        <v>46752</v>
      </c>
      <c r="Q365" s="99" t="s">
        <v>77</v>
      </c>
      <c r="R365" s="100" t="s">
        <v>77</v>
      </c>
    </row>
    <row r="366" spans="16:18" x14ac:dyDescent="0.4">
      <c r="P366" s="98">
        <v>46783</v>
      </c>
      <c r="Q366" s="99" t="s">
        <v>77</v>
      </c>
      <c r="R366" s="100" t="s">
        <v>77</v>
      </c>
    </row>
    <row r="367" spans="16:18" x14ac:dyDescent="0.4">
      <c r="P367" s="98">
        <v>46812</v>
      </c>
      <c r="Q367" s="99" t="s">
        <v>77</v>
      </c>
      <c r="R367" s="100" t="s">
        <v>77</v>
      </c>
    </row>
    <row r="368" spans="16:18" x14ac:dyDescent="0.4">
      <c r="P368" s="98">
        <v>46843</v>
      </c>
      <c r="Q368" s="99" t="s">
        <v>77</v>
      </c>
      <c r="R368" s="100" t="s">
        <v>77</v>
      </c>
    </row>
    <row r="369" spans="16:18" x14ac:dyDescent="0.4">
      <c r="P369" s="98">
        <v>46873</v>
      </c>
      <c r="Q369" s="99" t="s">
        <v>77</v>
      </c>
      <c r="R369" s="100" t="s">
        <v>77</v>
      </c>
    </row>
    <row r="370" spans="16:18" x14ac:dyDescent="0.4">
      <c r="P370" s="98">
        <v>46904</v>
      </c>
      <c r="Q370" s="99" t="s">
        <v>77</v>
      </c>
      <c r="R370" s="100" t="s">
        <v>77</v>
      </c>
    </row>
    <row r="371" spans="16:18" x14ac:dyDescent="0.4">
      <c r="P371" s="98">
        <v>46934</v>
      </c>
      <c r="Q371" s="99" t="s">
        <v>77</v>
      </c>
      <c r="R371" s="100" t="s">
        <v>77</v>
      </c>
    </row>
    <row r="372" spans="16:18" x14ac:dyDescent="0.4">
      <c r="P372" s="98">
        <v>46965</v>
      </c>
      <c r="Q372" s="99" t="s">
        <v>77</v>
      </c>
      <c r="R372" s="100" t="s">
        <v>77</v>
      </c>
    </row>
    <row r="373" spans="16:18" x14ac:dyDescent="0.4">
      <c r="P373" s="98">
        <v>46996</v>
      </c>
      <c r="Q373" s="99" t="s">
        <v>77</v>
      </c>
      <c r="R373" s="100" t="s">
        <v>77</v>
      </c>
    </row>
    <row r="374" spans="16:18" x14ac:dyDescent="0.4">
      <c r="P374" s="98">
        <v>47026</v>
      </c>
      <c r="Q374" s="99" t="s">
        <v>77</v>
      </c>
      <c r="R374" s="100" t="s">
        <v>77</v>
      </c>
    </row>
    <row r="375" spans="16:18" x14ac:dyDescent="0.4">
      <c r="P375" s="98">
        <v>47057</v>
      </c>
      <c r="Q375" s="99" t="s">
        <v>77</v>
      </c>
      <c r="R375" s="100" t="s">
        <v>77</v>
      </c>
    </row>
    <row r="376" spans="16:18" x14ac:dyDescent="0.4">
      <c r="P376" s="98">
        <v>47087</v>
      </c>
      <c r="Q376" s="99" t="s">
        <v>77</v>
      </c>
      <c r="R376" s="100" t="s">
        <v>77</v>
      </c>
    </row>
    <row r="377" spans="16:18" x14ac:dyDescent="0.4">
      <c r="P377" s="98">
        <v>47118</v>
      </c>
      <c r="Q377" s="99" t="s">
        <v>77</v>
      </c>
      <c r="R377" s="100" t="s">
        <v>77</v>
      </c>
    </row>
    <row r="378" spans="16:18" x14ac:dyDescent="0.4">
      <c r="P378" s="98">
        <v>47149</v>
      </c>
      <c r="Q378" s="99" t="s">
        <v>77</v>
      </c>
      <c r="R378" s="100" t="s">
        <v>77</v>
      </c>
    </row>
    <row r="379" spans="16:18" x14ac:dyDescent="0.4">
      <c r="P379" s="98">
        <v>47177</v>
      </c>
      <c r="Q379" s="99" t="s">
        <v>77</v>
      </c>
      <c r="R379" s="100" t="s">
        <v>77</v>
      </c>
    </row>
    <row r="380" spans="16:18" x14ac:dyDescent="0.4">
      <c r="P380" s="98">
        <v>47208</v>
      </c>
      <c r="Q380" s="99" t="s">
        <v>77</v>
      </c>
      <c r="R380" s="100" t="s">
        <v>77</v>
      </c>
    </row>
    <row r="381" spans="16:18" x14ac:dyDescent="0.4">
      <c r="P381" s="98">
        <v>47238</v>
      </c>
      <c r="Q381" s="99" t="s">
        <v>77</v>
      </c>
      <c r="R381" s="100" t="s">
        <v>77</v>
      </c>
    </row>
    <row r="382" spans="16:18" x14ac:dyDescent="0.4">
      <c r="P382" s="98">
        <v>47269</v>
      </c>
      <c r="Q382" s="99" t="s">
        <v>77</v>
      </c>
      <c r="R382" s="100" t="s">
        <v>77</v>
      </c>
    </row>
    <row r="383" spans="16:18" x14ac:dyDescent="0.4">
      <c r="P383" s="98">
        <v>47299</v>
      </c>
      <c r="Q383" s="99" t="s">
        <v>77</v>
      </c>
      <c r="R383" s="100" t="s">
        <v>77</v>
      </c>
    </row>
    <row r="384" spans="16:18" x14ac:dyDescent="0.4">
      <c r="P384" s="98">
        <v>47330</v>
      </c>
      <c r="Q384" s="99" t="s">
        <v>77</v>
      </c>
      <c r="R384" s="100" t="s">
        <v>77</v>
      </c>
    </row>
    <row r="385" spans="16:18" x14ac:dyDescent="0.4">
      <c r="P385" s="98">
        <v>47361</v>
      </c>
      <c r="Q385" s="99" t="s">
        <v>77</v>
      </c>
      <c r="R385" s="100" t="s">
        <v>77</v>
      </c>
    </row>
    <row r="386" spans="16:18" x14ac:dyDescent="0.4">
      <c r="P386" s="98">
        <v>47391</v>
      </c>
      <c r="Q386" s="99" t="s">
        <v>77</v>
      </c>
      <c r="R386" s="100" t="s">
        <v>77</v>
      </c>
    </row>
    <row r="387" spans="16:18" x14ac:dyDescent="0.4">
      <c r="P387" s="98">
        <v>47422</v>
      </c>
      <c r="Q387" s="99" t="s">
        <v>77</v>
      </c>
      <c r="R387" s="100" t="s">
        <v>77</v>
      </c>
    </row>
    <row r="388" spans="16:18" x14ac:dyDescent="0.4">
      <c r="P388" s="98">
        <v>47452</v>
      </c>
      <c r="Q388" s="99" t="s">
        <v>77</v>
      </c>
      <c r="R388" s="100" t="s">
        <v>77</v>
      </c>
    </row>
    <row r="389" spans="16:18" x14ac:dyDescent="0.4">
      <c r="P389" s="98">
        <v>47483</v>
      </c>
      <c r="Q389" s="99" t="s">
        <v>77</v>
      </c>
      <c r="R389" s="100" t="s">
        <v>77</v>
      </c>
    </row>
    <row r="390" spans="16:18" x14ac:dyDescent="0.4">
      <c r="P390" s="98">
        <v>47514</v>
      </c>
      <c r="Q390" s="99" t="s">
        <v>77</v>
      </c>
      <c r="R390" s="100" t="s">
        <v>77</v>
      </c>
    </row>
    <row r="391" spans="16:18" x14ac:dyDescent="0.4">
      <c r="P391" s="98">
        <v>47542</v>
      </c>
      <c r="Q391" s="99" t="s">
        <v>77</v>
      </c>
      <c r="R391" s="100" t="s">
        <v>77</v>
      </c>
    </row>
    <row r="392" spans="16:18" x14ac:dyDescent="0.4">
      <c r="P392" s="98">
        <v>47573</v>
      </c>
      <c r="Q392" s="99" t="s">
        <v>77</v>
      </c>
      <c r="R392" s="100" t="s">
        <v>77</v>
      </c>
    </row>
    <row r="393" spans="16:18" x14ac:dyDescent="0.4">
      <c r="P393" s="98">
        <v>47603</v>
      </c>
      <c r="Q393" s="99" t="s">
        <v>77</v>
      </c>
      <c r="R393" s="100" t="s">
        <v>77</v>
      </c>
    </row>
    <row r="394" spans="16:18" x14ac:dyDescent="0.4">
      <c r="P394" s="98">
        <v>47634</v>
      </c>
      <c r="Q394" s="99" t="s">
        <v>77</v>
      </c>
      <c r="R394" s="100" t="s">
        <v>77</v>
      </c>
    </row>
    <row r="395" spans="16:18" x14ac:dyDescent="0.4">
      <c r="P395" s="98">
        <v>47664</v>
      </c>
      <c r="Q395" s="99" t="s">
        <v>77</v>
      </c>
      <c r="R395" s="100" t="s">
        <v>77</v>
      </c>
    </row>
    <row r="396" spans="16:18" x14ac:dyDescent="0.4">
      <c r="P396" s="98">
        <v>47695</v>
      </c>
      <c r="Q396" s="99" t="s">
        <v>77</v>
      </c>
      <c r="R396" s="100" t="s">
        <v>77</v>
      </c>
    </row>
    <row r="397" spans="16:18" x14ac:dyDescent="0.4">
      <c r="P397" s="98">
        <v>47726</v>
      </c>
      <c r="Q397" s="99" t="s">
        <v>77</v>
      </c>
      <c r="R397" s="100" t="s">
        <v>77</v>
      </c>
    </row>
    <row r="398" spans="16:18" x14ac:dyDescent="0.4">
      <c r="P398" s="98">
        <v>47756</v>
      </c>
      <c r="Q398" s="99" t="s">
        <v>77</v>
      </c>
      <c r="R398" s="100" t="s">
        <v>77</v>
      </c>
    </row>
    <row r="399" spans="16:18" x14ac:dyDescent="0.4">
      <c r="P399" s="98">
        <v>47787</v>
      </c>
      <c r="Q399" s="99" t="s">
        <v>77</v>
      </c>
      <c r="R399" s="100" t="s">
        <v>77</v>
      </c>
    </row>
    <row r="400" spans="16:18" x14ac:dyDescent="0.4">
      <c r="P400" s="98">
        <v>47817</v>
      </c>
      <c r="Q400" s="99" t="s">
        <v>77</v>
      </c>
      <c r="R400" s="100" t="s">
        <v>77</v>
      </c>
    </row>
    <row r="401" spans="16:18" x14ac:dyDescent="0.4">
      <c r="P401" s="98">
        <v>47848</v>
      </c>
      <c r="Q401" s="99" t="s">
        <v>77</v>
      </c>
      <c r="R401" s="100" t="s">
        <v>77</v>
      </c>
    </row>
    <row r="402" spans="16:18" x14ac:dyDescent="0.4">
      <c r="P402" s="98">
        <v>47879</v>
      </c>
      <c r="Q402" s="99" t="s">
        <v>77</v>
      </c>
      <c r="R402" s="100" t="s">
        <v>77</v>
      </c>
    </row>
    <row r="403" spans="16:18" x14ac:dyDescent="0.4">
      <c r="P403" s="98">
        <v>47907</v>
      </c>
      <c r="Q403" s="99" t="s">
        <v>77</v>
      </c>
      <c r="R403" s="100" t="s">
        <v>77</v>
      </c>
    </row>
    <row r="404" spans="16:18" x14ac:dyDescent="0.4">
      <c r="P404" s="98">
        <v>47938</v>
      </c>
      <c r="Q404" s="99" t="s">
        <v>77</v>
      </c>
      <c r="R404" s="100" t="s">
        <v>77</v>
      </c>
    </row>
    <row r="405" spans="16:18" x14ac:dyDescent="0.4">
      <c r="P405" s="98">
        <v>47968</v>
      </c>
      <c r="Q405" s="99" t="s">
        <v>77</v>
      </c>
      <c r="R405" s="100" t="s">
        <v>77</v>
      </c>
    </row>
    <row r="406" spans="16:18" x14ac:dyDescent="0.4">
      <c r="P406" s="98">
        <v>47999</v>
      </c>
      <c r="Q406" s="99" t="s">
        <v>77</v>
      </c>
      <c r="R406" s="100" t="s">
        <v>77</v>
      </c>
    </row>
    <row r="407" spans="16:18" x14ac:dyDescent="0.4">
      <c r="P407" s="98">
        <v>48029</v>
      </c>
      <c r="Q407" s="99" t="s">
        <v>77</v>
      </c>
      <c r="R407" s="100" t="s">
        <v>77</v>
      </c>
    </row>
    <row r="408" spans="16:18" x14ac:dyDescent="0.4">
      <c r="P408" s="98">
        <v>48060</v>
      </c>
      <c r="Q408" s="99" t="s">
        <v>77</v>
      </c>
      <c r="R408" s="100" t="s">
        <v>77</v>
      </c>
    </row>
    <row r="409" spans="16:18" x14ac:dyDescent="0.4">
      <c r="P409" s="98">
        <v>48091</v>
      </c>
      <c r="Q409" s="99" t="s">
        <v>77</v>
      </c>
      <c r="R409" s="100" t="s">
        <v>77</v>
      </c>
    </row>
    <row r="410" spans="16:18" x14ac:dyDescent="0.4">
      <c r="P410" s="98">
        <v>48121</v>
      </c>
      <c r="Q410" s="99" t="s">
        <v>77</v>
      </c>
      <c r="R410" s="100" t="s">
        <v>77</v>
      </c>
    </row>
    <row r="411" spans="16:18" x14ac:dyDescent="0.4">
      <c r="P411" s="98">
        <v>48152</v>
      </c>
      <c r="Q411" s="99" t="s">
        <v>77</v>
      </c>
      <c r="R411" s="100" t="s">
        <v>77</v>
      </c>
    </row>
    <row r="412" spans="16:18" x14ac:dyDescent="0.4">
      <c r="P412" s="98">
        <v>48182</v>
      </c>
      <c r="Q412" s="99" t="s">
        <v>77</v>
      </c>
      <c r="R412" s="100" t="s">
        <v>77</v>
      </c>
    </row>
    <row r="413" spans="16:18" x14ac:dyDescent="0.4">
      <c r="P413" s="98">
        <v>48213</v>
      </c>
      <c r="Q413" s="99" t="s">
        <v>77</v>
      </c>
      <c r="R413" s="100" t="s">
        <v>77</v>
      </c>
    </row>
    <row r="414" spans="16:18" x14ac:dyDescent="0.4">
      <c r="P414" s="98">
        <v>48244</v>
      </c>
      <c r="Q414" s="99" t="s">
        <v>77</v>
      </c>
      <c r="R414" s="100" t="s">
        <v>77</v>
      </c>
    </row>
    <row r="415" spans="16:18" x14ac:dyDescent="0.4">
      <c r="P415" s="98">
        <v>48273</v>
      </c>
      <c r="Q415" s="99" t="s">
        <v>77</v>
      </c>
      <c r="R415" s="100" t="s">
        <v>77</v>
      </c>
    </row>
    <row r="416" spans="16:18" x14ac:dyDescent="0.4">
      <c r="P416" s="98">
        <v>48304</v>
      </c>
      <c r="Q416" s="99" t="s">
        <v>77</v>
      </c>
      <c r="R416" s="100" t="s">
        <v>77</v>
      </c>
    </row>
    <row r="417" spans="16:18" x14ac:dyDescent="0.4">
      <c r="P417" s="98">
        <v>48334</v>
      </c>
      <c r="Q417" s="99" t="s">
        <v>77</v>
      </c>
      <c r="R417" s="100" t="s">
        <v>77</v>
      </c>
    </row>
    <row r="418" spans="16:18" x14ac:dyDescent="0.4">
      <c r="P418" s="98">
        <v>48365</v>
      </c>
      <c r="Q418" s="99" t="s">
        <v>77</v>
      </c>
      <c r="R418" s="100" t="s">
        <v>77</v>
      </c>
    </row>
    <row r="419" spans="16:18" x14ac:dyDescent="0.4">
      <c r="P419" s="98">
        <v>48395</v>
      </c>
      <c r="Q419" s="99" t="s">
        <v>77</v>
      </c>
      <c r="R419" s="100" t="s">
        <v>77</v>
      </c>
    </row>
    <row r="420" spans="16:18" x14ac:dyDescent="0.4">
      <c r="P420" s="98">
        <v>48426</v>
      </c>
      <c r="Q420" s="99" t="s">
        <v>77</v>
      </c>
      <c r="R420" s="100" t="s">
        <v>77</v>
      </c>
    </row>
    <row r="421" spans="16:18" x14ac:dyDescent="0.4">
      <c r="P421" s="98">
        <v>48457</v>
      </c>
      <c r="Q421" s="99" t="s">
        <v>77</v>
      </c>
      <c r="R421" s="100" t="s">
        <v>77</v>
      </c>
    </row>
    <row r="422" spans="16:18" x14ac:dyDescent="0.4">
      <c r="P422" s="98">
        <v>48487</v>
      </c>
      <c r="Q422" s="99" t="s">
        <v>77</v>
      </c>
      <c r="R422" s="100" t="s">
        <v>77</v>
      </c>
    </row>
    <row r="423" spans="16:18" x14ac:dyDescent="0.4">
      <c r="P423" s="98">
        <v>48518</v>
      </c>
      <c r="Q423" s="99" t="s">
        <v>77</v>
      </c>
      <c r="R423" s="100" t="s">
        <v>77</v>
      </c>
    </row>
    <row r="424" spans="16:18" x14ac:dyDescent="0.4">
      <c r="P424" s="98">
        <v>48548</v>
      </c>
      <c r="Q424" s="99" t="s">
        <v>77</v>
      </c>
      <c r="R424" s="100" t="s">
        <v>77</v>
      </c>
    </row>
    <row r="425" spans="16:18" x14ac:dyDescent="0.4">
      <c r="P425" s="98">
        <v>48579</v>
      </c>
      <c r="Q425" s="99" t="s">
        <v>77</v>
      </c>
      <c r="R425" s="100" t="s">
        <v>77</v>
      </c>
    </row>
    <row r="426" spans="16:18" x14ac:dyDescent="0.4">
      <c r="P426" s="98">
        <v>48610</v>
      </c>
      <c r="Q426" s="99" t="s">
        <v>77</v>
      </c>
      <c r="R426" s="100" t="s">
        <v>77</v>
      </c>
    </row>
    <row r="427" spans="16:18" x14ac:dyDescent="0.4">
      <c r="P427" s="98">
        <v>48638</v>
      </c>
      <c r="Q427" s="99" t="s">
        <v>77</v>
      </c>
      <c r="R427" s="100" t="s">
        <v>77</v>
      </c>
    </row>
    <row r="428" spans="16:18" x14ac:dyDescent="0.4">
      <c r="P428" s="98">
        <v>48669</v>
      </c>
      <c r="Q428" s="99" t="s">
        <v>77</v>
      </c>
      <c r="R428" s="100" t="s">
        <v>77</v>
      </c>
    </row>
    <row r="429" spans="16:18" x14ac:dyDescent="0.4">
      <c r="P429" s="98">
        <v>48699</v>
      </c>
      <c r="Q429" s="99" t="s">
        <v>77</v>
      </c>
      <c r="R429" s="100" t="s">
        <v>77</v>
      </c>
    </row>
    <row r="430" spans="16:18" x14ac:dyDescent="0.4">
      <c r="P430" s="98">
        <v>48730</v>
      </c>
      <c r="Q430" s="99" t="s">
        <v>77</v>
      </c>
      <c r="R430" s="100" t="s">
        <v>77</v>
      </c>
    </row>
    <row r="431" spans="16:18" x14ac:dyDescent="0.4">
      <c r="P431" s="98">
        <v>48760</v>
      </c>
      <c r="Q431" s="99" t="s">
        <v>77</v>
      </c>
      <c r="R431" s="100" t="s">
        <v>77</v>
      </c>
    </row>
    <row r="432" spans="16:18" x14ac:dyDescent="0.4">
      <c r="P432" s="98">
        <v>48791</v>
      </c>
      <c r="Q432" s="99" t="s">
        <v>77</v>
      </c>
      <c r="R432" s="100" t="s">
        <v>77</v>
      </c>
    </row>
    <row r="433" spans="16:18" x14ac:dyDescent="0.4">
      <c r="P433" s="98">
        <v>48822</v>
      </c>
      <c r="Q433" s="99" t="s">
        <v>77</v>
      </c>
      <c r="R433" s="100" t="s">
        <v>77</v>
      </c>
    </row>
    <row r="434" spans="16:18" x14ac:dyDescent="0.4">
      <c r="P434" s="98">
        <v>48852</v>
      </c>
      <c r="Q434" s="99" t="s">
        <v>77</v>
      </c>
      <c r="R434" s="100" t="s">
        <v>77</v>
      </c>
    </row>
    <row r="435" spans="16:18" x14ac:dyDescent="0.4">
      <c r="P435" s="98">
        <v>48883</v>
      </c>
      <c r="Q435" s="99" t="s">
        <v>77</v>
      </c>
      <c r="R435" s="100" t="s">
        <v>77</v>
      </c>
    </row>
    <row r="436" spans="16:18" x14ac:dyDescent="0.4">
      <c r="P436" s="98">
        <v>48913</v>
      </c>
      <c r="Q436" s="99" t="s">
        <v>77</v>
      </c>
      <c r="R436" s="100" t="s">
        <v>77</v>
      </c>
    </row>
    <row r="437" spans="16:18" x14ac:dyDescent="0.4">
      <c r="P437" s="98">
        <v>48944</v>
      </c>
      <c r="Q437" s="99" t="s">
        <v>77</v>
      </c>
      <c r="R437" s="100" t="s">
        <v>77</v>
      </c>
    </row>
    <row r="438" spans="16:18" x14ac:dyDescent="0.4">
      <c r="P438" s="98">
        <v>48975</v>
      </c>
      <c r="Q438" s="99" t="s">
        <v>77</v>
      </c>
      <c r="R438" s="100" t="s">
        <v>77</v>
      </c>
    </row>
    <row r="439" spans="16:18" x14ac:dyDescent="0.4">
      <c r="P439" s="98">
        <v>49003</v>
      </c>
      <c r="Q439" s="99" t="s">
        <v>77</v>
      </c>
      <c r="R439" s="100" t="s">
        <v>77</v>
      </c>
    </row>
    <row r="440" spans="16:18" x14ac:dyDescent="0.4">
      <c r="P440" s="98">
        <v>49034</v>
      </c>
      <c r="Q440" s="99" t="s">
        <v>77</v>
      </c>
      <c r="R440" s="100" t="s">
        <v>77</v>
      </c>
    </row>
    <row r="441" spans="16:18" x14ac:dyDescent="0.4">
      <c r="P441" s="98">
        <v>49064</v>
      </c>
      <c r="Q441" s="99" t="s">
        <v>77</v>
      </c>
      <c r="R441" s="100" t="s">
        <v>77</v>
      </c>
    </row>
    <row r="442" spans="16:18" x14ac:dyDescent="0.4">
      <c r="P442" s="98">
        <v>49095</v>
      </c>
      <c r="Q442" s="99" t="s">
        <v>77</v>
      </c>
      <c r="R442" s="100" t="s">
        <v>77</v>
      </c>
    </row>
    <row r="443" spans="16:18" x14ac:dyDescent="0.4">
      <c r="P443" s="98">
        <v>49125</v>
      </c>
      <c r="Q443" s="99" t="s">
        <v>77</v>
      </c>
      <c r="R443" s="100" t="s">
        <v>77</v>
      </c>
    </row>
    <row r="444" spans="16:18" x14ac:dyDescent="0.4">
      <c r="P444" s="98">
        <v>49156</v>
      </c>
      <c r="Q444" s="99" t="s">
        <v>77</v>
      </c>
      <c r="R444" s="100" t="s">
        <v>77</v>
      </c>
    </row>
    <row r="445" spans="16:18" x14ac:dyDescent="0.4">
      <c r="P445" s="98">
        <v>49187</v>
      </c>
      <c r="Q445" s="99" t="s">
        <v>77</v>
      </c>
      <c r="R445" s="100" t="s">
        <v>77</v>
      </c>
    </row>
    <row r="446" spans="16:18" x14ac:dyDescent="0.4">
      <c r="P446" s="98">
        <v>49217</v>
      </c>
      <c r="Q446" s="99" t="s">
        <v>77</v>
      </c>
      <c r="R446" s="100" t="s">
        <v>77</v>
      </c>
    </row>
    <row r="447" spans="16:18" x14ac:dyDescent="0.4">
      <c r="P447" s="98">
        <v>49248</v>
      </c>
      <c r="Q447" s="99" t="s">
        <v>77</v>
      </c>
      <c r="R447" s="100" t="s">
        <v>77</v>
      </c>
    </row>
    <row r="448" spans="16:18" x14ac:dyDescent="0.4">
      <c r="P448" s="98">
        <v>49278</v>
      </c>
      <c r="Q448" s="99" t="s">
        <v>77</v>
      </c>
      <c r="R448" s="100" t="s">
        <v>77</v>
      </c>
    </row>
    <row r="449" spans="16:18" x14ac:dyDescent="0.4">
      <c r="P449" s="98">
        <v>49309</v>
      </c>
      <c r="Q449" s="99" t="s">
        <v>77</v>
      </c>
      <c r="R449" s="100" t="s">
        <v>77</v>
      </c>
    </row>
    <row r="450" spans="16:18" x14ac:dyDescent="0.4">
      <c r="P450" s="98">
        <v>49340</v>
      </c>
      <c r="Q450" s="99" t="s">
        <v>77</v>
      </c>
      <c r="R450" s="100" t="s">
        <v>77</v>
      </c>
    </row>
    <row r="451" spans="16:18" x14ac:dyDescent="0.4">
      <c r="P451" s="98">
        <v>49368</v>
      </c>
      <c r="Q451" s="99" t="s">
        <v>77</v>
      </c>
      <c r="R451" s="100" t="s">
        <v>77</v>
      </c>
    </row>
    <row r="452" spans="16:18" x14ac:dyDescent="0.4">
      <c r="P452" s="98">
        <v>49399</v>
      </c>
      <c r="Q452" s="99" t="s">
        <v>77</v>
      </c>
      <c r="R452" s="100" t="s">
        <v>77</v>
      </c>
    </row>
    <row r="453" spans="16:18" x14ac:dyDescent="0.4">
      <c r="P453" s="98">
        <v>49429</v>
      </c>
      <c r="Q453" s="99" t="s">
        <v>77</v>
      </c>
      <c r="R453" s="100" t="s">
        <v>77</v>
      </c>
    </row>
    <row r="454" spans="16:18" x14ac:dyDescent="0.4">
      <c r="P454" s="98">
        <v>49460</v>
      </c>
      <c r="Q454" s="99" t="s">
        <v>77</v>
      </c>
      <c r="R454" s="100" t="s">
        <v>77</v>
      </c>
    </row>
    <row r="455" spans="16:18" x14ac:dyDescent="0.4">
      <c r="P455" s="98">
        <v>49490</v>
      </c>
      <c r="Q455" s="99" t="s">
        <v>77</v>
      </c>
      <c r="R455" s="100" t="s">
        <v>77</v>
      </c>
    </row>
    <row r="456" spans="16:18" x14ac:dyDescent="0.4">
      <c r="P456" s="98">
        <v>49521</v>
      </c>
      <c r="Q456" s="99" t="s">
        <v>77</v>
      </c>
      <c r="R456" s="100" t="s">
        <v>77</v>
      </c>
    </row>
    <row r="457" spans="16:18" x14ac:dyDescent="0.4">
      <c r="P457" s="98">
        <v>49552</v>
      </c>
      <c r="Q457" s="99" t="s">
        <v>77</v>
      </c>
      <c r="R457" s="100" t="s">
        <v>77</v>
      </c>
    </row>
    <row r="458" spans="16:18" x14ac:dyDescent="0.4">
      <c r="P458" s="98">
        <v>49582</v>
      </c>
      <c r="Q458" s="99" t="s">
        <v>77</v>
      </c>
      <c r="R458" s="100" t="s">
        <v>77</v>
      </c>
    </row>
    <row r="459" spans="16:18" x14ac:dyDescent="0.4">
      <c r="P459" s="98">
        <v>49613</v>
      </c>
      <c r="Q459" s="99" t="s">
        <v>77</v>
      </c>
      <c r="R459" s="100" t="s">
        <v>77</v>
      </c>
    </row>
    <row r="460" spans="16:18" x14ac:dyDescent="0.4">
      <c r="P460" s="98">
        <v>49643</v>
      </c>
      <c r="Q460" s="99" t="s">
        <v>77</v>
      </c>
      <c r="R460" s="100" t="s">
        <v>77</v>
      </c>
    </row>
    <row r="461" spans="16:18" x14ac:dyDescent="0.4">
      <c r="P461" s="98">
        <v>49674</v>
      </c>
      <c r="Q461" s="99" t="s">
        <v>77</v>
      </c>
      <c r="R461" s="100" t="s">
        <v>77</v>
      </c>
    </row>
    <row r="462" spans="16:18" x14ac:dyDescent="0.4">
      <c r="P462" s="98">
        <v>49705</v>
      </c>
      <c r="Q462" s="99" t="s">
        <v>77</v>
      </c>
      <c r="R462" s="100" t="s">
        <v>77</v>
      </c>
    </row>
    <row r="463" spans="16:18" x14ac:dyDescent="0.4">
      <c r="P463" s="98">
        <v>49734</v>
      </c>
      <c r="Q463" s="99" t="s">
        <v>77</v>
      </c>
      <c r="R463" s="100" t="s">
        <v>77</v>
      </c>
    </row>
    <row r="464" spans="16:18" x14ac:dyDescent="0.4">
      <c r="P464" s="98">
        <v>49765</v>
      </c>
      <c r="Q464" s="99" t="s">
        <v>77</v>
      </c>
      <c r="R464" s="100" t="s">
        <v>77</v>
      </c>
    </row>
    <row r="465" spans="16:18" x14ac:dyDescent="0.4">
      <c r="P465" s="98">
        <v>49795</v>
      </c>
      <c r="Q465" s="99" t="s">
        <v>77</v>
      </c>
      <c r="R465" s="100" t="s">
        <v>77</v>
      </c>
    </row>
    <row r="466" spans="16:18" x14ac:dyDescent="0.4">
      <c r="P466" s="98">
        <v>49826</v>
      </c>
      <c r="Q466" s="99" t="s">
        <v>77</v>
      </c>
      <c r="R466" s="100" t="s">
        <v>77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Wang</dc:creator>
  <cp:lastModifiedBy>Chad Littell</cp:lastModifiedBy>
  <dcterms:created xsi:type="dcterms:W3CDTF">2025-01-21T16:40:02Z</dcterms:created>
  <dcterms:modified xsi:type="dcterms:W3CDTF">2025-01-22T18:12:11Z</dcterms:modified>
</cp:coreProperties>
</file>